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dhernandez_superbancos_gob_pa/Documents/Escritorio/Cuadros 50 - Operaciones Contingentes/Septiembre 2023/Para Publicación/"/>
    </mc:Choice>
  </mc:AlternateContent>
  <xr:revisionPtr revIDLastSave="277" documentId="13_ncr:1_{8334BE5B-F255-4794-A59A-E922200B1B76}" xr6:coauthVersionLast="47" xr6:coauthVersionMax="47" xr10:uidLastSave="{18A5A0A4-940D-42D1-B5E3-A18083F7EB85}"/>
  <bookViews>
    <workbookView xWindow="-110" yWindow="-110" windowWidth="19420" windowHeight="10420" firstSheet="3" activeTab="3" xr2:uid="{00000000-000D-0000-FFFF-FFFF00000000}"/>
  </bookViews>
  <sheets>
    <sheet name="CINU - Detalle de Cuentas" sheetId="28" state="hidden" r:id="rId1"/>
    <sheet name="AT21 - Detalle de Cuentas" sheetId="29" state="hidden" r:id="rId2"/>
    <sheet name="SB90" sheetId="1" state="hidden" r:id="rId3"/>
    <sheet name="BLI" sheetId="34" r:id="rId4"/>
    <sheet name="AT01 - Balance Marzo 2021" sheetId="31" state="hidden" r:id="rId5"/>
    <sheet name="AT01 - ER Marzo 2021" sheetId="32" state="hidden" r:id="rId6"/>
    <sheet name="AT01-2020" sheetId="33" state="hidden" r:id="rId7"/>
  </sheets>
  <definedNames>
    <definedName name="_xlnm._FilterDatabase" localSheetId="0" hidden="1">'CINU - Detalle de Cuentas'!$B$5:$L$1134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37" i="33" l="1"/>
  <c r="N80" i="33" s="1"/>
  <c r="AK437" i="33"/>
  <c r="AJ437" i="33"/>
  <c r="AI437" i="33"/>
  <c r="AH437" i="33"/>
  <c r="AG437" i="33"/>
  <c r="AF437" i="33"/>
  <c r="L80" i="33" s="1"/>
  <c r="AE437" i="33"/>
  <c r="AD437" i="33"/>
  <c r="AC437" i="33"/>
  <c r="AB437" i="33"/>
  <c r="AA437" i="33"/>
  <c r="Z437" i="33"/>
  <c r="J80" i="33" s="1"/>
  <c r="Y437" i="33"/>
  <c r="X437" i="33"/>
  <c r="W437" i="33"/>
  <c r="V437" i="33"/>
  <c r="U437" i="33"/>
  <c r="T437" i="33"/>
  <c r="H80" i="33" s="1"/>
  <c r="S437" i="33"/>
  <c r="R437" i="33"/>
  <c r="Q437" i="33"/>
  <c r="G80" i="33" s="1"/>
  <c r="P437" i="33"/>
  <c r="O437" i="33"/>
  <c r="N437" i="33"/>
  <c r="F80" i="33" s="1"/>
  <c r="M437" i="33"/>
  <c r="L437" i="33"/>
  <c r="K437" i="33"/>
  <c r="J437" i="33"/>
  <c r="I437" i="33"/>
  <c r="H437" i="33"/>
  <c r="D80" i="33" s="1"/>
  <c r="G437" i="33"/>
  <c r="F437" i="33"/>
  <c r="E437" i="33"/>
  <c r="C80" i="33" s="1"/>
  <c r="D437" i="33"/>
  <c r="C437" i="33"/>
  <c r="AL436" i="33"/>
  <c r="N78" i="33" s="1"/>
  <c r="AK436" i="33"/>
  <c r="AJ436" i="33"/>
  <c r="AI436" i="33"/>
  <c r="AH436" i="33"/>
  <c r="AG436" i="33"/>
  <c r="AF436" i="33"/>
  <c r="L78" i="33" s="1"/>
  <c r="AE436" i="33"/>
  <c r="AD436" i="33"/>
  <c r="AC436" i="33"/>
  <c r="K78" i="33" s="1"/>
  <c r="AB436" i="33"/>
  <c r="AA436" i="33"/>
  <c r="Z436" i="33"/>
  <c r="J78" i="33" s="1"/>
  <c r="Y436" i="33"/>
  <c r="X436" i="33"/>
  <c r="W436" i="33"/>
  <c r="V436" i="33"/>
  <c r="U436" i="33"/>
  <c r="T436" i="33"/>
  <c r="H78" i="33" s="1"/>
  <c r="S436" i="33"/>
  <c r="R436" i="33"/>
  <c r="Q436" i="33"/>
  <c r="P436" i="33"/>
  <c r="O436" i="33"/>
  <c r="N436" i="33"/>
  <c r="F78" i="33" s="1"/>
  <c r="M436" i="33"/>
  <c r="L436" i="33"/>
  <c r="K436" i="33"/>
  <c r="J436" i="33"/>
  <c r="I436" i="33"/>
  <c r="H436" i="33"/>
  <c r="D78" i="33" s="1"/>
  <c r="G436" i="33"/>
  <c r="F436" i="33"/>
  <c r="E436" i="33"/>
  <c r="D436" i="33"/>
  <c r="C436" i="33"/>
  <c r="AL435" i="33"/>
  <c r="N77" i="33" s="1"/>
  <c r="AK435" i="33"/>
  <c r="AJ435" i="33"/>
  <c r="AI435" i="33"/>
  <c r="AH435" i="33"/>
  <c r="AG435" i="33"/>
  <c r="AF435" i="33"/>
  <c r="AE435" i="33"/>
  <c r="AD435" i="33"/>
  <c r="AC435" i="33"/>
  <c r="K77" i="33" s="1"/>
  <c r="AB435" i="33"/>
  <c r="AA435" i="33"/>
  <c r="Z435" i="33"/>
  <c r="J77" i="33" s="1"/>
  <c r="Y435" i="33"/>
  <c r="X435" i="33"/>
  <c r="W435" i="33"/>
  <c r="V435" i="33"/>
  <c r="U435" i="33"/>
  <c r="T435" i="33"/>
  <c r="H77" i="33" s="1"/>
  <c r="S435" i="33"/>
  <c r="R435" i="33"/>
  <c r="Q435" i="33"/>
  <c r="G77" i="33" s="1"/>
  <c r="P435" i="33"/>
  <c r="O435" i="33"/>
  <c r="N435" i="33"/>
  <c r="F77" i="33" s="1"/>
  <c r="M435" i="33"/>
  <c r="L435" i="33"/>
  <c r="K435" i="33"/>
  <c r="J435" i="33"/>
  <c r="I435" i="33"/>
  <c r="H435" i="33"/>
  <c r="G435" i="33"/>
  <c r="F435" i="33"/>
  <c r="E435" i="33"/>
  <c r="D435" i="33"/>
  <c r="C435" i="33"/>
  <c r="AL434" i="33"/>
  <c r="AK434" i="33"/>
  <c r="AJ434" i="33"/>
  <c r="AI434" i="33"/>
  <c r="AH434" i="33"/>
  <c r="AG434" i="33"/>
  <c r="AF434" i="33"/>
  <c r="AE434" i="33"/>
  <c r="AD434" i="33"/>
  <c r="AC434" i="33"/>
  <c r="AB434" i="33"/>
  <c r="AA434" i="33"/>
  <c r="Z434" i="33"/>
  <c r="Y434" i="33"/>
  <c r="X434" i="33"/>
  <c r="W434" i="33"/>
  <c r="V434" i="33"/>
  <c r="U434" i="33"/>
  <c r="T434" i="33"/>
  <c r="S434" i="33"/>
  <c r="R434" i="33"/>
  <c r="Q434" i="33"/>
  <c r="P434" i="33"/>
  <c r="O434" i="33"/>
  <c r="N434" i="33"/>
  <c r="M434" i="33"/>
  <c r="L434" i="33"/>
  <c r="K434" i="33"/>
  <c r="J434" i="33"/>
  <c r="I434" i="33"/>
  <c r="H434" i="33"/>
  <c r="G434" i="33"/>
  <c r="F434" i="33"/>
  <c r="E434" i="33"/>
  <c r="D434" i="33"/>
  <c r="C434" i="33"/>
  <c r="AL433" i="33"/>
  <c r="AK433" i="33"/>
  <c r="AJ433" i="33"/>
  <c r="AI433" i="33"/>
  <c r="AH433" i="33"/>
  <c r="AG433" i="33"/>
  <c r="AF433" i="33"/>
  <c r="AE433" i="33"/>
  <c r="AD433" i="33"/>
  <c r="AC433" i="33"/>
  <c r="AB433" i="33"/>
  <c r="AA433" i="33"/>
  <c r="Z433" i="33"/>
  <c r="Y433" i="33"/>
  <c r="X433" i="33"/>
  <c r="W433" i="33"/>
  <c r="V433" i="33"/>
  <c r="U433" i="33"/>
  <c r="T433" i="33"/>
  <c r="S433" i="33"/>
  <c r="R433" i="33"/>
  <c r="Q433" i="33"/>
  <c r="P433" i="33"/>
  <c r="O433" i="33"/>
  <c r="N433" i="33"/>
  <c r="M433" i="33"/>
  <c r="L433" i="33"/>
  <c r="K433" i="33"/>
  <c r="J433" i="33"/>
  <c r="I433" i="33"/>
  <c r="H433" i="33"/>
  <c r="G433" i="33"/>
  <c r="F433" i="33"/>
  <c r="E433" i="33"/>
  <c r="D433" i="33"/>
  <c r="C433" i="33"/>
  <c r="AL432" i="33"/>
  <c r="N79" i="33" s="1"/>
  <c r="AK432" i="33"/>
  <c r="AJ432" i="33"/>
  <c r="AI432" i="33"/>
  <c r="AH432" i="33"/>
  <c r="AG432" i="33"/>
  <c r="AF432" i="33"/>
  <c r="L79" i="33" s="1"/>
  <c r="AE432" i="33"/>
  <c r="AD432" i="33"/>
  <c r="AC432" i="33"/>
  <c r="AB432" i="33"/>
  <c r="AA432" i="33"/>
  <c r="Z432" i="33"/>
  <c r="J79" i="33" s="1"/>
  <c r="Y432" i="33"/>
  <c r="X432" i="33"/>
  <c r="W432" i="33"/>
  <c r="V432" i="33"/>
  <c r="U432" i="33"/>
  <c r="T432" i="33"/>
  <c r="S432" i="33"/>
  <c r="R432" i="33"/>
  <c r="Q432" i="33"/>
  <c r="P432" i="33"/>
  <c r="O432" i="33"/>
  <c r="N432" i="33"/>
  <c r="F79" i="33" s="1"/>
  <c r="M432" i="33"/>
  <c r="L432" i="33"/>
  <c r="K432" i="33"/>
  <c r="J432" i="33"/>
  <c r="I432" i="33"/>
  <c r="H432" i="33"/>
  <c r="D79" i="33" s="1"/>
  <c r="G432" i="33"/>
  <c r="F432" i="33"/>
  <c r="E432" i="33"/>
  <c r="C79" i="33" s="1"/>
  <c r="D432" i="33"/>
  <c r="C432" i="33"/>
  <c r="AL431" i="33"/>
  <c r="N76" i="33" s="1"/>
  <c r="AK431" i="33"/>
  <c r="AJ431" i="33"/>
  <c r="AI431" i="33"/>
  <c r="AH431" i="33"/>
  <c r="AG431" i="33"/>
  <c r="AF431" i="33"/>
  <c r="L76" i="33" s="1"/>
  <c r="AE431" i="33"/>
  <c r="AD431" i="33"/>
  <c r="AC431" i="33"/>
  <c r="AB431" i="33"/>
  <c r="AA431" i="33"/>
  <c r="Z431" i="33"/>
  <c r="J76" i="33" s="1"/>
  <c r="Y431" i="33"/>
  <c r="X431" i="33"/>
  <c r="W431" i="33"/>
  <c r="V431" i="33"/>
  <c r="U431" i="33"/>
  <c r="T431" i="33"/>
  <c r="H76" i="33" s="1"/>
  <c r="S431" i="33"/>
  <c r="R431" i="33"/>
  <c r="Q431" i="33"/>
  <c r="G76" i="33" s="1"/>
  <c r="P431" i="33"/>
  <c r="O431" i="33"/>
  <c r="N431" i="33"/>
  <c r="F76" i="33" s="1"/>
  <c r="M431" i="33"/>
  <c r="L431" i="33"/>
  <c r="K431" i="33"/>
  <c r="J431" i="33"/>
  <c r="I431" i="33"/>
  <c r="H431" i="33"/>
  <c r="G431" i="33"/>
  <c r="F431" i="33"/>
  <c r="E431" i="33"/>
  <c r="C76" i="33" s="1"/>
  <c r="D431" i="33"/>
  <c r="C431" i="33"/>
  <c r="AL430" i="33"/>
  <c r="N75" i="33" s="1"/>
  <c r="AK430" i="33"/>
  <c r="AJ430" i="33"/>
  <c r="AI430" i="33"/>
  <c r="AH430" i="33"/>
  <c r="AG430" i="33"/>
  <c r="AF430" i="33"/>
  <c r="L75" i="33" s="1"/>
  <c r="AE430" i="33"/>
  <c r="AD430" i="33"/>
  <c r="AC430" i="33"/>
  <c r="AB430" i="33"/>
  <c r="AA430" i="33"/>
  <c r="Z430" i="33"/>
  <c r="J75" i="33" s="1"/>
  <c r="Y430" i="33"/>
  <c r="X430" i="33"/>
  <c r="W430" i="33"/>
  <c r="V430" i="33"/>
  <c r="U430" i="33"/>
  <c r="T430" i="33"/>
  <c r="H75" i="33" s="1"/>
  <c r="S430" i="33"/>
  <c r="R430" i="33"/>
  <c r="Q430" i="33"/>
  <c r="P430" i="33"/>
  <c r="O430" i="33"/>
  <c r="N430" i="33"/>
  <c r="F75" i="33" s="1"/>
  <c r="M430" i="33"/>
  <c r="L430" i="33"/>
  <c r="K430" i="33"/>
  <c r="J430" i="33"/>
  <c r="I430" i="33"/>
  <c r="H430" i="33"/>
  <c r="D75" i="33" s="1"/>
  <c r="G430" i="33"/>
  <c r="F430" i="33"/>
  <c r="E430" i="33"/>
  <c r="C75" i="33" s="1"/>
  <c r="D430" i="33"/>
  <c r="C430" i="33"/>
  <c r="AL429" i="33"/>
  <c r="N74" i="33" s="1"/>
  <c r="AK429" i="33"/>
  <c r="AJ429" i="33"/>
  <c r="AI429" i="33"/>
  <c r="AH429" i="33"/>
  <c r="AG429" i="33"/>
  <c r="AF429" i="33"/>
  <c r="L74" i="33" s="1"/>
  <c r="AE429" i="33"/>
  <c r="AD429" i="33"/>
  <c r="AC429" i="33"/>
  <c r="K74" i="33" s="1"/>
  <c r="AB429" i="33"/>
  <c r="AA429" i="33"/>
  <c r="Z429" i="33"/>
  <c r="J74" i="33" s="1"/>
  <c r="Y429" i="33"/>
  <c r="X429" i="33"/>
  <c r="W429" i="33"/>
  <c r="V429" i="33"/>
  <c r="U429" i="33"/>
  <c r="T429" i="33"/>
  <c r="H74" i="33" s="1"/>
  <c r="S429" i="33"/>
  <c r="R429" i="33"/>
  <c r="Q429" i="33"/>
  <c r="P429" i="33"/>
  <c r="O429" i="33"/>
  <c r="N429" i="33"/>
  <c r="F74" i="33" s="1"/>
  <c r="M429" i="33"/>
  <c r="L429" i="33"/>
  <c r="K429" i="33"/>
  <c r="J429" i="33"/>
  <c r="I429" i="33"/>
  <c r="H429" i="33"/>
  <c r="D74" i="33" s="1"/>
  <c r="G429" i="33"/>
  <c r="F429" i="33"/>
  <c r="E429" i="33"/>
  <c r="D429" i="33"/>
  <c r="C429" i="33"/>
  <c r="AL428" i="33"/>
  <c r="N73" i="33" s="1"/>
  <c r="AK428" i="33"/>
  <c r="AJ428" i="33"/>
  <c r="AI428" i="33"/>
  <c r="AH428" i="33"/>
  <c r="AG428" i="33"/>
  <c r="AF428" i="33"/>
  <c r="L73" i="33" s="1"/>
  <c r="L72" i="33" s="1"/>
  <c r="AE428" i="33"/>
  <c r="AD428" i="33"/>
  <c r="AC428" i="33"/>
  <c r="K73" i="33" s="1"/>
  <c r="AB428" i="33"/>
  <c r="AA428" i="33"/>
  <c r="Z428" i="33"/>
  <c r="J73" i="33" s="1"/>
  <c r="Y428" i="33"/>
  <c r="X428" i="33"/>
  <c r="W428" i="33"/>
  <c r="V428" i="33"/>
  <c r="U428" i="33"/>
  <c r="T428" i="33"/>
  <c r="H73" i="33" s="1"/>
  <c r="H72" i="33" s="1"/>
  <c r="S428" i="33"/>
  <c r="R428" i="33"/>
  <c r="Q428" i="33"/>
  <c r="G73" i="33" s="1"/>
  <c r="P428" i="33"/>
  <c r="O428" i="33"/>
  <c r="N428" i="33"/>
  <c r="F73" i="33" s="1"/>
  <c r="M428" i="33"/>
  <c r="L428" i="33"/>
  <c r="K428" i="33"/>
  <c r="J428" i="33"/>
  <c r="I428" i="33"/>
  <c r="H428" i="33"/>
  <c r="D73" i="33" s="1"/>
  <c r="D72" i="33" s="1"/>
  <c r="G428" i="33"/>
  <c r="F428" i="33"/>
  <c r="E428" i="33"/>
  <c r="D428" i="33"/>
  <c r="C428" i="33"/>
  <c r="AL427" i="33"/>
  <c r="AK427" i="33"/>
  <c r="AJ427" i="33"/>
  <c r="AI427" i="33"/>
  <c r="AH427" i="33"/>
  <c r="AG427" i="33"/>
  <c r="AF427" i="33"/>
  <c r="AE427" i="33"/>
  <c r="AD427" i="33"/>
  <c r="AC427" i="33"/>
  <c r="AB427" i="33"/>
  <c r="AA427" i="33"/>
  <c r="Z427" i="33"/>
  <c r="Y427" i="33"/>
  <c r="X427" i="33"/>
  <c r="W427" i="33"/>
  <c r="V427" i="33"/>
  <c r="U427" i="33"/>
  <c r="T427" i="33"/>
  <c r="S427" i="33"/>
  <c r="R427" i="33"/>
  <c r="Q427" i="33"/>
  <c r="P427" i="33"/>
  <c r="O427" i="33"/>
  <c r="N427" i="33"/>
  <c r="M427" i="33"/>
  <c r="L427" i="33"/>
  <c r="K427" i="33"/>
  <c r="J427" i="33"/>
  <c r="I427" i="33"/>
  <c r="H427" i="33"/>
  <c r="G427" i="33"/>
  <c r="F427" i="33"/>
  <c r="E427" i="33"/>
  <c r="D427" i="33"/>
  <c r="C427" i="33"/>
  <c r="AL426" i="33"/>
  <c r="AK426" i="33"/>
  <c r="AJ426" i="33"/>
  <c r="AI426" i="33"/>
  <c r="AH426" i="33"/>
  <c r="AG426" i="33"/>
  <c r="AF426" i="33"/>
  <c r="AE426" i="33"/>
  <c r="AD426" i="33"/>
  <c r="AC426" i="33"/>
  <c r="AB426" i="33"/>
  <c r="AA426" i="33"/>
  <c r="Z426" i="33"/>
  <c r="Y426" i="33"/>
  <c r="X426" i="33"/>
  <c r="W426" i="33"/>
  <c r="V426" i="33"/>
  <c r="U426" i="33"/>
  <c r="T426" i="33"/>
  <c r="S426" i="33"/>
  <c r="R426" i="33"/>
  <c r="Q426" i="33"/>
  <c r="P426" i="33"/>
  <c r="O426" i="33"/>
  <c r="N426" i="33"/>
  <c r="M426" i="33"/>
  <c r="L426" i="33"/>
  <c r="K426" i="33"/>
  <c r="J426" i="33"/>
  <c r="I426" i="33"/>
  <c r="H426" i="33"/>
  <c r="G426" i="33"/>
  <c r="F426" i="33"/>
  <c r="E426" i="33"/>
  <c r="D426" i="33"/>
  <c r="C426" i="33"/>
  <c r="AL425" i="33"/>
  <c r="AK425" i="33"/>
  <c r="AJ425" i="33"/>
  <c r="AI425" i="33"/>
  <c r="AH425" i="33"/>
  <c r="AG425" i="33"/>
  <c r="AF425" i="33"/>
  <c r="AE425" i="33"/>
  <c r="AD425" i="33"/>
  <c r="AC425" i="33"/>
  <c r="AB425" i="33"/>
  <c r="AA425" i="33"/>
  <c r="Z425" i="33"/>
  <c r="Y425" i="33"/>
  <c r="X425" i="33"/>
  <c r="W425" i="33"/>
  <c r="V425" i="33"/>
  <c r="U425" i="33"/>
  <c r="T425" i="33"/>
  <c r="S425" i="33"/>
  <c r="R425" i="33"/>
  <c r="Q425" i="33"/>
  <c r="P425" i="33"/>
  <c r="O425" i="33"/>
  <c r="N425" i="33"/>
  <c r="M425" i="33"/>
  <c r="L425" i="33"/>
  <c r="K425" i="33"/>
  <c r="J425" i="33"/>
  <c r="I425" i="33"/>
  <c r="H425" i="33"/>
  <c r="G425" i="33"/>
  <c r="F425" i="33"/>
  <c r="E425" i="33"/>
  <c r="D425" i="33"/>
  <c r="C425" i="33"/>
  <c r="AL424" i="33"/>
  <c r="AK424" i="33"/>
  <c r="AJ424" i="33"/>
  <c r="AI424" i="33"/>
  <c r="AH424" i="33"/>
  <c r="AG424" i="33"/>
  <c r="AF424" i="33"/>
  <c r="AE424" i="33"/>
  <c r="AD424" i="33"/>
  <c r="AC424" i="33"/>
  <c r="AB424" i="33"/>
  <c r="AA424" i="33"/>
  <c r="Z424" i="33"/>
  <c r="Y424" i="33"/>
  <c r="X424" i="33"/>
  <c r="W424" i="33"/>
  <c r="V424" i="33"/>
  <c r="U424" i="33"/>
  <c r="T424" i="33"/>
  <c r="S424" i="33"/>
  <c r="R424" i="33"/>
  <c r="Q424" i="33"/>
  <c r="P424" i="33"/>
  <c r="O424" i="33"/>
  <c r="N424" i="33"/>
  <c r="M424" i="33"/>
  <c r="L424" i="33"/>
  <c r="K424" i="33"/>
  <c r="J424" i="33"/>
  <c r="I424" i="33"/>
  <c r="H424" i="33"/>
  <c r="G424" i="33"/>
  <c r="F424" i="33"/>
  <c r="E424" i="33"/>
  <c r="D424" i="33"/>
  <c r="C424" i="33"/>
  <c r="AL423" i="33"/>
  <c r="AK423" i="33"/>
  <c r="AJ423" i="33"/>
  <c r="AI423" i="33"/>
  <c r="AH423" i="33"/>
  <c r="AG423" i="33"/>
  <c r="AF423" i="33"/>
  <c r="AE423" i="33"/>
  <c r="AD423" i="33"/>
  <c r="AC423" i="33"/>
  <c r="AB423" i="33"/>
  <c r="AA423" i="33"/>
  <c r="Z423" i="33"/>
  <c r="Y423" i="33"/>
  <c r="X423" i="33"/>
  <c r="W423" i="33"/>
  <c r="V423" i="33"/>
  <c r="U423" i="33"/>
  <c r="T423" i="33"/>
  <c r="S423" i="33"/>
  <c r="R423" i="33"/>
  <c r="Q423" i="33"/>
  <c r="P423" i="33"/>
  <c r="O423" i="33"/>
  <c r="N423" i="33"/>
  <c r="M423" i="33"/>
  <c r="L423" i="33"/>
  <c r="K423" i="33"/>
  <c r="J423" i="33"/>
  <c r="I423" i="33"/>
  <c r="H423" i="33"/>
  <c r="G423" i="33"/>
  <c r="F423" i="33"/>
  <c r="E423" i="33"/>
  <c r="D423" i="33"/>
  <c r="C423" i="33"/>
  <c r="AL422" i="33"/>
  <c r="AK422" i="33"/>
  <c r="AJ422" i="33"/>
  <c r="AI422" i="33"/>
  <c r="AH422" i="33"/>
  <c r="AG422" i="33"/>
  <c r="AF422" i="33"/>
  <c r="AE422" i="33"/>
  <c r="AD422" i="33"/>
  <c r="AC422" i="33"/>
  <c r="AB422" i="33"/>
  <c r="AA422" i="33"/>
  <c r="Z422" i="33"/>
  <c r="Y422" i="33"/>
  <c r="X422" i="33"/>
  <c r="W422" i="33"/>
  <c r="V422" i="33"/>
  <c r="U422" i="33"/>
  <c r="T422" i="33"/>
  <c r="S422" i="33"/>
  <c r="R422" i="33"/>
  <c r="Q422" i="33"/>
  <c r="P422" i="33"/>
  <c r="O422" i="33"/>
  <c r="N422" i="33"/>
  <c r="M422" i="33"/>
  <c r="L422" i="33"/>
  <c r="K422" i="33"/>
  <c r="J422" i="33"/>
  <c r="I422" i="33"/>
  <c r="H422" i="33"/>
  <c r="G422" i="33"/>
  <c r="F422" i="33"/>
  <c r="E422" i="33"/>
  <c r="D422" i="33"/>
  <c r="C422" i="33"/>
  <c r="AL421" i="33"/>
  <c r="AK421" i="33"/>
  <c r="AJ421" i="33"/>
  <c r="AI421" i="33"/>
  <c r="AH421" i="33"/>
  <c r="AG421" i="33"/>
  <c r="AF421" i="33"/>
  <c r="AE421" i="33"/>
  <c r="AD421" i="33"/>
  <c r="AC421" i="33"/>
  <c r="AB421" i="33"/>
  <c r="AA421" i="33"/>
  <c r="Z421" i="33"/>
  <c r="Y421" i="33"/>
  <c r="X421" i="33"/>
  <c r="W421" i="33"/>
  <c r="V421" i="33"/>
  <c r="U421" i="33"/>
  <c r="T421" i="33"/>
  <c r="S421" i="33"/>
  <c r="R421" i="33"/>
  <c r="Q421" i="33"/>
  <c r="P421" i="33"/>
  <c r="O421" i="33"/>
  <c r="N421" i="33"/>
  <c r="M421" i="33"/>
  <c r="L421" i="33"/>
  <c r="K421" i="33"/>
  <c r="J421" i="33"/>
  <c r="I421" i="33"/>
  <c r="H421" i="33"/>
  <c r="G421" i="33"/>
  <c r="F421" i="33"/>
  <c r="E421" i="33"/>
  <c r="D421" i="33"/>
  <c r="C421" i="33"/>
  <c r="AL420" i="33"/>
  <c r="AK420" i="33"/>
  <c r="AJ420" i="33"/>
  <c r="AI420" i="33"/>
  <c r="AH420" i="33"/>
  <c r="AG420" i="33"/>
  <c r="AF420" i="33"/>
  <c r="AE420" i="33"/>
  <c r="AD420" i="33"/>
  <c r="AC420" i="33"/>
  <c r="AB420" i="33"/>
  <c r="AA420" i="33"/>
  <c r="Z420" i="33"/>
  <c r="Y420" i="33"/>
  <c r="X420" i="33"/>
  <c r="W420" i="33"/>
  <c r="V420" i="33"/>
  <c r="U420" i="33"/>
  <c r="T420" i="33"/>
  <c r="S420" i="33"/>
  <c r="R420" i="33"/>
  <c r="Q420" i="33"/>
  <c r="P420" i="33"/>
  <c r="O420" i="33"/>
  <c r="N420" i="33"/>
  <c r="M420" i="33"/>
  <c r="L420" i="33"/>
  <c r="K420" i="33"/>
  <c r="J420" i="33"/>
  <c r="I420" i="33"/>
  <c r="H420" i="33"/>
  <c r="G420" i="33"/>
  <c r="F420" i="33"/>
  <c r="E420" i="33"/>
  <c r="D420" i="33"/>
  <c r="C420" i="33"/>
  <c r="AL419" i="33"/>
  <c r="AK419" i="33"/>
  <c r="AJ419" i="33"/>
  <c r="AI419" i="33"/>
  <c r="AH419" i="33"/>
  <c r="AG419" i="33"/>
  <c r="AF419" i="33"/>
  <c r="AE419" i="33"/>
  <c r="AD419" i="33"/>
  <c r="AC419" i="33"/>
  <c r="AB419" i="33"/>
  <c r="AA419" i="33"/>
  <c r="Z419" i="33"/>
  <c r="Y419" i="33"/>
  <c r="X419" i="33"/>
  <c r="W419" i="33"/>
  <c r="V419" i="33"/>
  <c r="U419" i="33"/>
  <c r="T419" i="33"/>
  <c r="S419" i="33"/>
  <c r="R419" i="33"/>
  <c r="Q419" i="33"/>
  <c r="P419" i="33"/>
  <c r="O419" i="33"/>
  <c r="N419" i="33"/>
  <c r="M419" i="33"/>
  <c r="L419" i="33"/>
  <c r="K419" i="33"/>
  <c r="J419" i="33"/>
  <c r="I419" i="33"/>
  <c r="H419" i="33"/>
  <c r="G419" i="33"/>
  <c r="F419" i="33"/>
  <c r="E419" i="33"/>
  <c r="D419" i="33"/>
  <c r="C419" i="33"/>
  <c r="AL418" i="33"/>
  <c r="N72" i="33" s="1"/>
  <c r="AK418" i="33"/>
  <c r="AJ418" i="33"/>
  <c r="AI418" i="33"/>
  <c r="AH418" i="33"/>
  <c r="AG418" i="33"/>
  <c r="AF418" i="33"/>
  <c r="AE418" i="33"/>
  <c r="AD418" i="33"/>
  <c r="AC418" i="33"/>
  <c r="K72" i="33" s="1"/>
  <c r="AB418" i="33"/>
  <c r="AA418" i="33"/>
  <c r="Z418" i="33"/>
  <c r="J72" i="33" s="1"/>
  <c r="Y418" i="33"/>
  <c r="X418" i="33"/>
  <c r="W418" i="33"/>
  <c r="V418" i="33"/>
  <c r="U418" i="33"/>
  <c r="T418" i="33"/>
  <c r="S418" i="33"/>
  <c r="R418" i="33"/>
  <c r="Q418" i="33"/>
  <c r="P418" i="33"/>
  <c r="O418" i="33"/>
  <c r="N418" i="33"/>
  <c r="F72" i="33" s="1"/>
  <c r="M418" i="33"/>
  <c r="L418" i="33"/>
  <c r="K418" i="33"/>
  <c r="J418" i="33"/>
  <c r="I418" i="33"/>
  <c r="H418" i="33"/>
  <c r="G418" i="33"/>
  <c r="F418" i="33"/>
  <c r="E418" i="33"/>
  <c r="D418" i="33"/>
  <c r="C418" i="33"/>
  <c r="AL417" i="33"/>
  <c r="N71" i="33" s="1"/>
  <c r="AK417" i="33"/>
  <c r="AJ417" i="33"/>
  <c r="AI417" i="33"/>
  <c r="AH417" i="33"/>
  <c r="AG417" i="33"/>
  <c r="AF417" i="33"/>
  <c r="L71" i="33" s="1"/>
  <c r="AE417" i="33"/>
  <c r="AD417" i="33"/>
  <c r="AC417" i="33"/>
  <c r="K71" i="33" s="1"/>
  <c r="AB417" i="33"/>
  <c r="AA417" i="33"/>
  <c r="Z417" i="33"/>
  <c r="J71" i="33" s="1"/>
  <c r="Y417" i="33"/>
  <c r="X417" i="33"/>
  <c r="W417" i="33"/>
  <c r="V417" i="33"/>
  <c r="U417" i="33"/>
  <c r="T417" i="33"/>
  <c r="H71" i="33" s="1"/>
  <c r="S417" i="33"/>
  <c r="R417" i="33"/>
  <c r="Q417" i="33"/>
  <c r="G71" i="33" s="1"/>
  <c r="P417" i="33"/>
  <c r="O417" i="33"/>
  <c r="N417" i="33"/>
  <c r="F71" i="33" s="1"/>
  <c r="M417" i="33"/>
  <c r="L417" i="33"/>
  <c r="K417" i="33"/>
  <c r="J417" i="33"/>
  <c r="I417" i="33"/>
  <c r="H417" i="33"/>
  <c r="D71" i="33" s="1"/>
  <c r="G417" i="33"/>
  <c r="F417" i="33"/>
  <c r="E417" i="33"/>
  <c r="D417" i="33"/>
  <c r="C417" i="33"/>
  <c r="AL416" i="33"/>
  <c r="AK416" i="33"/>
  <c r="AJ416" i="33"/>
  <c r="AI416" i="33"/>
  <c r="AH416" i="33"/>
  <c r="AG416" i="33"/>
  <c r="AF416" i="33"/>
  <c r="AE416" i="33"/>
  <c r="AD416" i="33"/>
  <c r="AC416" i="33"/>
  <c r="AB416" i="33"/>
  <c r="AA416" i="33"/>
  <c r="Z416" i="33"/>
  <c r="Y416" i="33"/>
  <c r="X416" i="33"/>
  <c r="W416" i="33"/>
  <c r="V416" i="33"/>
  <c r="U416" i="33"/>
  <c r="T416" i="33"/>
  <c r="S416" i="33"/>
  <c r="R416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AL415" i="33"/>
  <c r="AK415" i="33"/>
  <c r="AJ415" i="33"/>
  <c r="AI415" i="33"/>
  <c r="AH415" i="33"/>
  <c r="AG415" i="33"/>
  <c r="AF415" i="33"/>
  <c r="AE415" i="33"/>
  <c r="AD415" i="33"/>
  <c r="AC415" i="33"/>
  <c r="AB415" i="33"/>
  <c r="AA415" i="33"/>
  <c r="Z415" i="33"/>
  <c r="Y415" i="33"/>
  <c r="X415" i="33"/>
  <c r="W415" i="33"/>
  <c r="V415" i="33"/>
  <c r="U415" i="33"/>
  <c r="T415" i="33"/>
  <c r="S415" i="33"/>
  <c r="R415" i="33"/>
  <c r="Q415" i="33"/>
  <c r="P415" i="33"/>
  <c r="O415" i="33"/>
  <c r="N415" i="33"/>
  <c r="M415" i="33"/>
  <c r="L415" i="33"/>
  <c r="K415" i="33"/>
  <c r="J415" i="33"/>
  <c r="I415" i="33"/>
  <c r="H415" i="33"/>
  <c r="G415" i="33"/>
  <c r="F415" i="33"/>
  <c r="E415" i="33"/>
  <c r="D415" i="33"/>
  <c r="C415" i="33"/>
  <c r="AL414" i="33"/>
  <c r="AK414" i="33"/>
  <c r="AJ414" i="33"/>
  <c r="AI414" i="33"/>
  <c r="AH414" i="33"/>
  <c r="AG414" i="33"/>
  <c r="AF414" i="33"/>
  <c r="AE414" i="33"/>
  <c r="AD414" i="33"/>
  <c r="AC414" i="33"/>
  <c r="AB414" i="33"/>
  <c r="AA414" i="33"/>
  <c r="Z414" i="33"/>
  <c r="Y414" i="33"/>
  <c r="X414" i="33"/>
  <c r="W414" i="33"/>
  <c r="V414" i="33"/>
  <c r="U414" i="33"/>
  <c r="T414" i="33"/>
  <c r="S414" i="33"/>
  <c r="R414" i="33"/>
  <c r="Q414" i="33"/>
  <c r="P414" i="33"/>
  <c r="O414" i="33"/>
  <c r="N414" i="33"/>
  <c r="M414" i="33"/>
  <c r="L414" i="33"/>
  <c r="K414" i="33"/>
  <c r="J414" i="33"/>
  <c r="I414" i="33"/>
  <c r="H414" i="33"/>
  <c r="G414" i="33"/>
  <c r="F414" i="33"/>
  <c r="E414" i="33"/>
  <c r="D414" i="33"/>
  <c r="C414" i="33"/>
  <c r="AL413" i="33"/>
  <c r="AK413" i="33"/>
  <c r="AJ413" i="33"/>
  <c r="AI413" i="33"/>
  <c r="AH413" i="33"/>
  <c r="AG413" i="33"/>
  <c r="AF413" i="33"/>
  <c r="AE413" i="33"/>
  <c r="AD413" i="33"/>
  <c r="AC413" i="33"/>
  <c r="AB413" i="33"/>
  <c r="AA413" i="33"/>
  <c r="Z413" i="33"/>
  <c r="Y413" i="33"/>
  <c r="X413" i="33"/>
  <c r="W413" i="33"/>
  <c r="V413" i="33"/>
  <c r="U413" i="33"/>
  <c r="T413" i="33"/>
  <c r="S413" i="33"/>
  <c r="R413" i="33"/>
  <c r="Q413" i="33"/>
  <c r="P413" i="33"/>
  <c r="O413" i="33"/>
  <c r="N413" i="33"/>
  <c r="M413" i="33"/>
  <c r="L413" i="33"/>
  <c r="K413" i="33"/>
  <c r="J413" i="33"/>
  <c r="I413" i="33"/>
  <c r="H413" i="33"/>
  <c r="G413" i="33"/>
  <c r="F413" i="33"/>
  <c r="E413" i="33"/>
  <c r="D413" i="33"/>
  <c r="C413" i="33"/>
  <c r="AL412" i="33"/>
  <c r="AK412" i="33"/>
  <c r="AJ412" i="33"/>
  <c r="AI412" i="33"/>
  <c r="AH412" i="33"/>
  <c r="AG412" i="33"/>
  <c r="AF412" i="33"/>
  <c r="AE412" i="33"/>
  <c r="AD412" i="33"/>
  <c r="AC412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AL411" i="33"/>
  <c r="N70" i="33" s="1"/>
  <c r="N69" i="33" s="1"/>
  <c r="AK411" i="33"/>
  <c r="AJ411" i="33"/>
  <c r="AI411" i="33"/>
  <c r="AH411" i="33"/>
  <c r="AG411" i="33"/>
  <c r="AF411" i="33"/>
  <c r="L70" i="33" s="1"/>
  <c r="AE411" i="33"/>
  <c r="AD411" i="33"/>
  <c r="AC411" i="33"/>
  <c r="AB411" i="33"/>
  <c r="AA411" i="33"/>
  <c r="Z411" i="33"/>
  <c r="J70" i="33" s="1"/>
  <c r="J69" i="33" s="1"/>
  <c r="Y411" i="33"/>
  <c r="X411" i="33"/>
  <c r="W411" i="33"/>
  <c r="V411" i="33"/>
  <c r="U411" i="33"/>
  <c r="T411" i="33"/>
  <c r="H70" i="33" s="1"/>
  <c r="S411" i="33"/>
  <c r="R411" i="33"/>
  <c r="Q411" i="33"/>
  <c r="G70" i="33" s="1"/>
  <c r="P411" i="33"/>
  <c r="O411" i="33"/>
  <c r="N411" i="33"/>
  <c r="F70" i="33" s="1"/>
  <c r="F69" i="33" s="1"/>
  <c r="M411" i="33"/>
  <c r="L411" i="33"/>
  <c r="K411" i="33"/>
  <c r="J411" i="33"/>
  <c r="I411" i="33"/>
  <c r="H411" i="33"/>
  <c r="G411" i="33"/>
  <c r="F411" i="33"/>
  <c r="E411" i="33"/>
  <c r="C70" i="33" s="1"/>
  <c r="D411" i="33"/>
  <c r="C411" i="33"/>
  <c r="AL410" i="33"/>
  <c r="AK410" i="33"/>
  <c r="AJ410" i="33"/>
  <c r="AI410" i="33"/>
  <c r="AH410" i="33"/>
  <c r="AG410" i="33"/>
  <c r="AF410" i="33"/>
  <c r="AE410" i="33"/>
  <c r="AD410" i="33"/>
  <c r="AC410" i="33"/>
  <c r="AB410" i="33"/>
  <c r="AA410" i="33"/>
  <c r="Z410" i="33"/>
  <c r="Y410" i="33"/>
  <c r="X410" i="33"/>
  <c r="W410" i="33"/>
  <c r="V410" i="33"/>
  <c r="U410" i="33"/>
  <c r="T410" i="33"/>
  <c r="S410" i="33"/>
  <c r="R410" i="33"/>
  <c r="Q410" i="33"/>
  <c r="P410" i="33"/>
  <c r="O410" i="33"/>
  <c r="N410" i="33"/>
  <c r="M410" i="33"/>
  <c r="L410" i="33"/>
  <c r="K410" i="33"/>
  <c r="J410" i="33"/>
  <c r="I410" i="33"/>
  <c r="H410" i="33"/>
  <c r="G410" i="33"/>
  <c r="F410" i="33"/>
  <c r="E410" i="33"/>
  <c r="D410" i="33"/>
  <c r="C410" i="33"/>
  <c r="AL409" i="33"/>
  <c r="AK409" i="33"/>
  <c r="AJ409" i="33"/>
  <c r="AI409" i="33"/>
  <c r="AH409" i="33"/>
  <c r="AG409" i="33"/>
  <c r="AF409" i="33"/>
  <c r="AE409" i="33"/>
  <c r="AD409" i="33"/>
  <c r="AC409" i="33"/>
  <c r="AB409" i="33"/>
  <c r="AA409" i="33"/>
  <c r="Z409" i="33"/>
  <c r="Y409" i="33"/>
  <c r="X409" i="33"/>
  <c r="W409" i="33"/>
  <c r="V409" i="33"/>
  <c r="U409" i="33"/>
  <c r="T409" i="33"/>
  <c r="S409" i="33"/>
  <c r="R409" i="33"/>
  <c r="Q409" i="33"/>
  <c r="P409" i="33"/>
  <c r="O409" i="33"/>
  <c r="N409" i="33"/>
  <c r="M409" i="33"/>
  <c r="L409" i="33"/>
  <c r="K409" i="33"/>
  <c r="J409" i="33"/>
  <c r="I409" i="33"/>
  <c r="H409" i="33"/>
  <c r="G409" i="33"/>
  <c r="F409" i="33"/>
  <c r="E409" i="33"/>
  <c r="D409" i="33"/>
  <c r="C409" i="33"/>
  <c r="AL408" i="33"/>
  <c r="AK408" i="33"/>
  <c r="AJ408" i="33"/>
  <c r="AI408" i="33"/>
  <c r="AH408" i="33"/>
  <c r="AG408" i="33"/>
  <c r="AF408" i="33"/>
  <c r="AE408" i="33"/>
  <c r="AD408" i="33"/>
  <c r="AC408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AL407" i="33"/>
  <c r="AK407" i="33"/>
  <c r="AJ407" i="33"/>
  <c r="AI407" i="33"/>
  <c r="AH407" i="33"/>
  <c r="AG407" i="33"/>
  <c r="AF407" i="33"/>
  <c r="AE407" i="33"/>
  <c r="AD407" i="33"/>
  <c r="AC407" i="33"/>
  <c r="AB407" i="33"/>
  <c r="AA407" i="33"/>
  <c r="Z407" i="33"/>
  <c r="Y407" i="33"/>
  <c r="X407" i="33"/>
  <c r="W407" i="33"/>
  <c r="V407" i="33"/>
  <c r="U407" i="33"/>
  <c r="T407" i="33"/>
  <c r="S407" i="33"/>
  <c r="R407" i="33"/>
  <c r="Q407" i="33"/>
  <c r="P407" i="33"/>
  <c r="O407" i="33"/>
  <c r="N407" i="33"/>
  <c r="M407" i="33"/>
  <c r="L407" i="33"/>
  <c r="K407" i="33"/>
  <c r="J407" i="33"/>
  <c r="I407" i="33"/>
  <c r="H407" i="33"/>
  <c r="G407" i="33"/>
  <c r="F407" i="33"/>
  <c r="E407" i="33"/>
  <c r="D407" i="33"/>
  <c r="C407" i="33"/>
  <c r="AL406" i="33"/>
  <c r="AK406" i="33"/>
  <c r="AJ406" i="33"/>
  <c r="AI406" i="33"/>
  <c r="AH406" i="33"/>
  <c r="AG406" i="33"/>
  <c r="AF406" i="33"/>
  <c r="AE406" i="33"/>
  <c r="AD406" i="33"/>
  <c r="AC406" i="33"/>
  <c r="AB406" i="33"/>
  <c r="AA406" i="33"/>
  <c r="Z406" i="33"/>
  <c r="Y406" i="33"/>
  <c r="X406" i="33"/>
  <c r="W406" i="33"/>
  <c r="V406" i="33"/>
  <c r="U406" i="33"/>
  <c r="T406" i="33"/>
  <c r="S406" i="33"/>
  <c r="R406" i="33"/>
  <c r="Q406" i="33"/>
  <c r="P406" i="33"/>
  <c r="O406" i="33"/>
  <c r="N406" i="33"/>
  <c r="M406" i="33"/>
  <c r="L406" i="33"/>
  <c r="K406" i="33"/>
  <c r="J406" i="33"/>
  <c r="I406" i="33"/>
  <c r="H406" i="33"/>
  <c r="G406" i="33"/>
  <c r="F406" i="33"/>
  <c r="E406" i="33"/>
  <c r="D406" i="33"/>
  <c r="C406" i="33"/>
  <c r="AL405" i="33"/>
  <c r="AK405" i="33"/>
  <c r="AJ405" i="33"/>
  <c r="AI405" i="33"/>
  <c r="AH405" i="33"/>
  <c r="AG405" i="33"/>
  <c r="AF405" i="33"/>
  <c r="AE405" i="33"/>
  <c r="AD405" i="33"/>
  <c r="AC405" i="33"/>
  <c r="AB405" i="33"/>
  <c r="AA405" i="33"/>
  <c r="Z405" i="33"/>
  <c r="Y405" i="33"/>
  <c r="X405" i="33"/>
  <c r="W405" i="33"/>
  <c r="V405" i="33"/>
  <c r="U405" i="33"/>
  <c r="T405" i="33"/>
  <c r="S405" i="33"/>
  <c r="R405" i="33"/>
  <c r="Q405" i="33"/>
  <c r="P405" i="33"/>
  <c r="O405" i="33"/>
  <c r="N405" i="33"/>
  <c r="M405" i="33"/>
  <c r="L405" i="33"/>
  <c r="K405" i="33"/>
  <c r="J405" i="33"/>
  <c r="I405" i="33"/>
  <c r="H405" i="33"/>
  <c r="G405" i="33"/>
  <c r="F405" i="33"/>
  <c r="E405" i="33"/>
  <c r="D405" i="33"/>
  <c r="C405" i="33"/>
  <c r="AL404" i="33"/>
  <c r="AK404" i="33"/>
  <c r="AJ404" i="33"/>
  <c r="AI404" i="33"/>
  <c r="AH404" i="33"/>
  <c r="AG404" i="33"/>
  <c r="AF404" i="33"/>
  <c r="AE404" i="33"/>
  <c r="AD404" i="33"/>
  <c r="AC404" i="33"/>
  <c r="AB404" i="33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AL403" i="33"/>
  <c r="AK403" i="33"/>
  <c r="AJ403" i="33"/>
  <c r="AI403" i="33"/>
  <c r="AH403" i="33"/>
  <c r="AG403" i="33"/>
  <c r="AF403" i="33"/>
  <c r="AE403" i="33"/>
  <c r="AD403" i="33"/>
  <c r="AC403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AL402" i="33"/>
  <c r="AK402" i="33"/>
  <c r="AJ402" i="33"/>
  <c r="AI402" i="33"/>
  <c r="AH402" i="33"/>
  <c r="AG402" i="33"/>
  <c r="AF402" i="33"/>
  <c r="AE402" i="33"/>
  <c r="AD402" i="33"/>
  <c r="AC402" i="33"/>
  <c r="AB402" i="33"/>
  <c r="AA402" i="33"/>
  <c r="Z402" i="33"/>
  <c r="Y402" i="33"/>
  <c r="X402" i="33"/>
  <c r="W402" i="33"/>
  <c r="V402" i="33"/>
  <c r="U402" i="33"/>
  <c r="T402" i="33"/>
  <c r="S402" i="33"/>
  <c r="R402" i="33"/>
  <c r="Q402" i="33"/>
  <c r="P402" i="33"/>
  <c r="O402" i="33"/>
  <c r="N402" i="33"/>
  <c r="M402" i="33"/>
  <c r="L402" i="33"/>
  <c r="K402" i="33"/>
  <c r="J402" i="33"/>
  <c r="I402" i="33"/>
  <c r="H402" i="33"/>
  <c r="G402" i="33"/>
  <c r="F402" i="33"/>
  <c r="E402" i="33"/>
  <c r="D402" i="33"/>
  <c r="C402" i="33"/>
  <c r="AL401" i="33"/>
  <c r="AK401" i="33"/>
  <c r="AJ401" i="33"/>
  <c r="AI401" i="33"/>
  <c r="AH401" i="33"/>
  <c r="AG401" i="33"/>
  <c r="AF401" i="33"/>
  <c r="AE401" i="33"/>
  <c r="AD401" i="33"/>
  <c r="AC401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AL400" i="33"/>
  <c r="AK400" i="33"/>
  <c r="AJ400" i="33"/>
  <c r="AI400" i="33"/>
  <c r="AH400" i="33"/>
  <c r="AG400" i="33"/>
  <c r="AF400" i="33"/>
  <c r="AE400" i="33"/>
  <c r="AD400" i="33"/>
  <c r="AC400" i="33"/>
  <c r="AB400" i="33"/>
  <c r="AA400" i="33"/>
  <c r="Z400" i="33"/>
  <c r="Y400" i="33"/>
  <c r="X400" i="33"/>
  <c r="W400" i="33"/>
  <c r="V400" i="33"/>
  <c r="U400" i="33"/>
  <c r="T400" i="33"/>
  <c r="S400" i="33"/>
  <c r="R400" i="33"/>
  <c r="Q400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AL399" i="33"/>
  <c r="AK399" i="33"/>
  <c r="AJ399" i="33"/>
  <c r="AI399" i="33"/>
  <c r="AH399" i="33"/>
  <c r="AG399" i="33"/>
  <c r="AF399" i="33"/>
  <c r="AE399" i="33"/>
  <c r="AD399" i="33"/>
  <c r="AC399" i="33"/>
  <c r="AB399" i="33"/>
  <c r="AA399" i="33"/>
  <c r="Z399" i="33"/>
  <c r="Y399" i="33"/>
  <c r="X399" i="33"/>
  <c r="W399" i="33"/>
  <c r="V399" i="33"/>
  <c r="U399" i="33"/>
  <c r="T399" i="33"/>
  <c r="S399" i="33"/>
  <c r="R399" i="33"/>
  <c r="Q399" i="33"/>
  <c r="P399" i="33"/>
  <c r="O399" i="33"/>
  <c r="N399" i="33"/>
  <c r="M399" i="33"/>
  <c r="L399" i="33"/>
  <c r="K399" i="33"/>
  <c r="J399" i="33"/>
  <c r="I399" i="33"/>
  <c r="H399" i="33"/>
  <c r="G399" i="33"/>
  <c r="F399" i="33"/>
  <c r="E399" i="33"/>
  <c r="D399" i="33"/>
  <c r="C399" i="33"/>
  <c r="AL398" i="33"/>
  <c r="AK398" i="33"/>
  <c r="AJ398" i="33"/>
  <c r="AI398" i="33"/>
  <c r="AH398" i="33"/>
  <c r="AG398" i="33"/>
  <c r="AF398" i="33"/>
  <c r="AE398" i="33"/>
  <c r="AD398" i="33"/>
  <c r="AC398" i="33"/>
  <c r="AB398" i="33"/>
  <c r="AA398" i="33"/>
  <c r="Z398" i="33"/>
  <c r="Y398" i="33"/>
  <c r="X398" i="33"/>
  <c r="W398" i="33"/>
  <c r="V398" i="33"/>
  <c r="U398" i="33"/>
  <c r="T398" i="33"/>
  <c r="S398" i="33"/>
  <c r="R398" i="33"/>
  <c r="Q398" i="33"/>
  <c r="P398" i="33"/>
  <c r="O398" i="33"/>
  <c r="N398" i="33"/>
  <c r="M398" i="33"/>
  <c r="L398" i="33"/>
  <c r="K398" i="33"/>
  <c r="J398" i="33"/>
  <c r="I398" i="33"/>
  <c r="H398" i="33"/>
  <c r="G398" i="33"/>
  <c r="F398" i="33"/>
  <c r="E398" i="33"/>
  <c r="D398" i="33"/>
  <c r="C398" i="33"/>
  <c r="AL397" i="33"/>
  <c r="AK397" i="33"/>
  <c r="AJ397" i="33"/>
  <c r="AI397" i="33"/>
  <c r="AH397" i="33"/>
  <c r="AG397" i="33"/>
  <c r="AF397" i="33"/>
  <c r="AE397" i="33"/>
  <c r="AD397" i="33"/>
  <c r="AC397" i="33"/>
  <c r="AB397" i="33"/>
  <c r="AA397" i="33"/>
  <c r="Z397" i="33"/>
  <c r="Y397" i="33"/>
  <c r="X397" i="33"/>
  <c r="W397" i="33"/>
  <c r="V397" i="33"/>
  <c r="U397" i="33"/>
  <c r="T397" i="33"/>
  <c r="S397" i="33"/>
  <c r="R397" i="33"/>
  <c r="Q397" i="33"/>
  <c r="P397" i="33"/>
  <c r="O397" i="33"/>
  <c r="N397" i="33"/>
  <c r="M397" i="33"/>
  <c r="L397" i="33"/>
  <c r="K397" i="33"/>
  <c r="J397" i="33"/>
  <c r="I397" i="33"/>
  <c r="H397" i="33"/>
  <c r="G397" i="33"/>
  <c r="F397" i="33"/>
  <c r="E397" i="33"/>
  <c r="D397" i="33"/>
  <c r="C397" i="33"/>
  <c r="AL396" i="33"/>
  <c r="AK396" i="33"/>
  <c r="AJ396" i="33"/>
  <c r="AI396" i="33"/>
  <c r="AH396" i="33"/>
  <c r="AG396" i="33"/>
  <c r="AF396" i="33"/>
  <c r="AE396" i="33"/>
  <c r="AD396" i="33"/>
  <c r="AC396" i="33"/>
  <c r="AB396" i="33"/>
  <c r="AA396" i="33"/>
  <c r="Z396" i="33"/>
  <c r="Y396" i="33"/>
  <c r="X396" i="33"/>
  <c r="W396" i="33"/>
  <c r="V396" i="33"/>
  <c r="U396" i="33"/>
  <c r="T396" i="33"/>
  <c r="S396" i="33"/>
  <c r="R396" i="33"/>
  <c r="Q396" i="33"/>
  <c r="P396" i="33"/>
  <c r="O396" i="33"/>
  <c r="N396" i="33"/>
  <c r="M396" i="33"/>
  <c r="L396" i="33"/>
  <c r="K396" i="33"/>
  <c r="J396" i="33"/>
  <c r="I396" i="33"/>
  <c r="H396" i="33"/>
  <c r="G396" i="33"/>
  <c r="F396" i="33"/>
  <c r="E396" i="33"/>
  <c r="D396" i="33"/>
  <c r="C396" i="33"/>
  <c r="AL395" i="33"/>
  <c r="AK395" i="33"/>
  <c r="AJ395" i="33"/>
  <c r="AI395" i="33"/>
  <c r="AH395" i="33"/>
  <c r="AG395" i="33"/>
  <c r="AF395" i="33"/>
  <c r="AE395" i="33"/>
  <c r="AD395" i="33"/>
  <c r="AC395" i="33"/>
  <c r="AB395" i="33"/>
  <c r="AA395" i="33"/>
  <c r="Z395" i="33"/>
  <c r="Y395" i="33"/>
  <c r="X395" i="33"/>
  <c r="W395" i="33"/>
  <c r="V395" i="33"/>
  <c r="U395" i="33"/>
  <c r="T395" i="33"/>
  <c r="S395" i="33"/>
  <c r="R395" i="33"/>
  <c r="Q395" i="33"/>
  <c r="P395" i="33"/>
  <c r="O395" i="33"/>
  <c r="N395" i="33"/>
  <c r="M395" i="33"/>
  <c r="L395" i="33"/>
  <c r="K395" i="33"/>
  <c r="J395" i="33"/>
  <c r="I395" i="33"/>
  <c r="H395" i="33"/>
  <c r="G395" i="33"/>
  <c r="F395" i="33"/>
  <c r="E395" i="33"/>
  <c r="D395" i="33"/>
  <c r="C395" i="33"/>
  <c r="AL394" i="33"/>
  <c r="AK394" i="33"/>
  <c r="AJ394" i="33"/>
  <c r="AI394" i="33"/>
  <c r="AH394" i="33"/>
  <c r="AG394" i="33"/>
  <c r="AF394" i="33"/>
  <c r="AE394" i="33"/>
  <c r="AD394" i="33"/>
  <c r="AC394" i="33"/>
  <c r="AB394" i="33"/>
  <c r="AA394" i="33"/>
  <c r="Z394" i="33"/>
  <c r="Y394" i="33"/>
  <c r="X394" i="33"/>
  <c r="W394" i="33"/>
  <c r="V394" i="33"/>
  <c r="U394" i="33"/>
  <c r="T394" i="33"/>
  <c r="S394" i="33"/>
  <c r="R394" i="33"/>
  <c r="Q394" i="33"/>
  <c r="P394" i="33"/>
  <c r="O394" i="33"/>
  <c r="N394" i="33"/>
  <c r="M394" i="33"/>
  <c r="L394" i="33"/>
  <c r="K394" i="33"/>
  <c r="J394" i="33"/>
  <c r="I394" i="33"/>
  <c r="H394" i="33"/>
  <c r="G394" i="33"/>
  <c r="F394" i="33"/>
  <c r="E394" i="33"/>
  <c r="D394" i="33"/>
  <c r="C394" i="33"/>
  <c r="AL393" i="33"/>
  <c r="AK393" i="33"/>
  <c r="AJ393" i="33"/>
  <c r="AI393" i="33"/>
  <c r="AH393" i="33"/>
  <c r="AG393" i="33"/>
  <c r="AF393" i="33"/>
  <c r="AE393" i="33"/>
  <c r="AD393" i="33"/>
  <c r="AC393" i="33"/>
  <c r="AB393" i="33"/>
  <c r="AA393" i="33"/>
  <c r="Z393" i="33"/>
  <c r="Y393" i="33"/>
  <c r="X393" i="33"/>
  <c r="W393" i="33"/>
  <c r="V393" i="33"/>
  <c r="U393" i="33"/>
  <c r="T393" i="33"/>
  <c r="S393" i="33"/>
  <c r="R393" i="33"/>
  <c r="Q393" i="33"/>
  <c r="P393" i="33"/>
  <c r="O393" i="33"/>
  <c r="N393" i="33"/>
  <c r="M393" i="33"/>
  <c r="L393" i="33"/>
  <c r="K393" i="33"/>
  <c r="J393" i="33"/>
  <c r="I393" i="33"/>
  <c r="H393" i="33"/>
  <c r="G393" i="33"/>
  <c r="F393" i="33"/>
  <c r="E393" i="33"/>
  <c r="D393" i="33"/>
  <c r="C393" i="33"/>
  <c r="AL392" i="33"/>
  <c r="AK392" i="33"/>
  <c r="AJ392" i="33"/>
  <c r="AI392" i="33"/>
  <c r="AH392" i="33"/>
  <c r="AG392" i="33"/>
  <c r="AF392" i="33"/>
  <c r="AE392" i="33"/>
  <c r="AD392" i="33"/>
  <c r="AC392" i="33"/>
  <c r="AB392" i="33"/>
  <c r="AA392" i="33"/>
  <c r="Z392" i="33"/>
  <c r="Y392" i="33"/>
  <c r="X392" i="33"/>
  <c r="W392" i="33"/>
  <c r="V392" i="33"/>
  <c r="U392" i="33"/>
  <c r="T392" i="33"/>
  <c r="S392" i="33"/>
  <c r="R392" i="33"/>
  <c r="Q392" i="33"/>
  <c r="P392" i="33"/>
  <c r="O392" i="33"/>
  <c r="N392" i="33"/>
  <c r="M392" i="33"/>
  <c r="L392" i="33"/>
  <c r="K392" i="33"/>
  <c r="J392" i="33"/>
  <c r="I392" i="33"/>
  <c r="H392" i="33"/>
  <c r="G392" i="33"/>
  <c r="F392" i="33"/>
  <c r="E392" i="33"/>
  <c r="D392" i="33"/>
  <c r="C392" i="33"/>
  <c r="AL391" i="33"/>
  <c r="AK391" i="33"/>
  <c r="AJ391" i="33"/>
  <c r="AI391" i="33"/>
  <c r="AH391" i="33"/>
  <c r="AG391" i="33"/>
  <c r="AF391" i="33"/>
  <c r="AE391" i="33"/>
  <c r="AD391" i="33"/>
  <c r="AC391" i="33"/>
  <c r="AB391" i="33"/>
  <c r="AA391" i="33"/>
  <c r="Z391" i="33"/>
  <c r="Y391" i="33"/>
  <c r="X391" i="33"/>
  <c r="W391" i="33"/>
  <c r="V391" i="33"/>
  <c r="U391" i="33"/>
  <c r="T391" i="33"/>
  <c r="S391" i="33"/>
  <c r="R391" i="33"/>
  <c r="Q391" i="33"/>
  <c r="P391" i="33"/>
  <c r="O391" i="33"/>
  <c r="N391" i="33"/>
  <c r="M391" i="33"/>
  <c r="L391" i="33"/>
  <c r="K391" i="33"/>
  <c r="J391" i="33"/>
  <c r="I391" i="33"/>
  <c r="H391" i="33"/>
  <c r="G391" i="33"/>
  <c r="F391" i="33"/>
  <c r="E391" i="33"/>
  <c r="D391" i="33"/>
  <c r="C391" i="33"/>
  <c r="AL390" i="33"/>
  <c r="AK390" i="33"/>
  <c r="AJ390" i="33"/>
  <c r="AI390" i="33"/>
  <c r="AH390" i="33"/>
  <c r="AG390" i="33"/>
  <c r="AF390" i="33"/>
  <c r="AE390" i="33"/>
  <c r="AD390" i="33"/>
  <c r="AC390" i="33"/>
  <c r="AB390" i="33"/>
  <c r="AA390" i="33"/>
  <c r="Z390" i="33"/>
  <c r="Y390" i="33"/>
  <c r="X390" i="33"/>
  <c r="W390" i="33"/>
  <c r="V390" i="33"/>
  <c r="U390" i="33"/>
  <c r="T390" i="33"/>
  <c r="S390" i="33"/>
  <c r="R390" i="33"/>
  <c r="Q390" i="33"/>
  <c r="P390" i="33"/>
  <c r="O390" i="33"/>
  <c r="N390" i="33"/>
  <c r="M390" i="33"/>
  <c r="L390" i="33"/>
  <c r="K390" i="33"/>
  <c r="J390" i="33"/>
  <c r="I390" i="33"/>
  <c r="H390" i="33"/>
  <c r="G390" i="33"/>
  <c r="F390" i="33"/>
  <c r="E390" i="33"/>
  <c r="D390" i="33"/>
  <c r="C390" i="33"/>
  <c r="AL389" i="33"/>
  <c r="AK389" i="33"/>
  <c r="AJ389" i="33"/>
  <c r="AI389" i="33"/>
  <c r="AH389" i="33"/>
  <c r="AG389" i="33"/>
  <c r="AF389" i="33"/>
  <c r="AE389" i="33"/>
  <c r="AD389" i="33"/>
  <c r="AC389" i="33"/>
  <c r="AB389" i="33"/>
  <c r="AA389" i="33"/>
  <c r="Z389" i="33"/>
  <c r="Y389" i="33"/>
  <c r="X389" i="33"/>
  <c r="W389" i="33"/>
  <c r="V389" i="33"/>
  <c r="U389" i="33"/>
  <c r="T389" i="33"/>
  <c r="S389" i="33"/>
  <c r="R389" i="33"/>
  <c r="Q389" i="33"/>
  <c r="P389" i="33"/>
  <c r="O389" i="33"/>
  <c r="N389" i="33"/>
  <c r="M389" i="33"/>
  <c r="L389" i="33"/>
  <c r="K389" i="33"/>
  <c r="J389" i="33"/>
  <c r="I389" i="33"/>
  <c r="H389" i="33"/>
  <c r="G389" i="33"/>
  <c r="F389" i="33"/>
  <c r="E389" i="33"/>
  <c r="D389" i="33"/>
  <c r="C389" i="33"/>
  <c r="AL388" i="33"/>
  <c r="AK388" i="33"/>
  <c r="AJ388" i="33"/>
  <c r="AI388" i="33"/>
  <c r="AH388" i="33"/>
  <c r="AG388" i="33"/>
  <c r="AF388" i="33"/>
  <c r="AE388" i="33"/>
  <c r="AD388" i="33"/>
  <c r="AC388" i="33"/>
  <c r="AB388" i="33"/>
  <c r="AA388" i="33"/>
  <c r="Z388" i="33"/>
  <c r="Y388" i="33"/>
  <c r="X388" i="33"/>
  <c r="W388" i="33"/>
  <c r="V388" i="33"/>
  <c r="U388" i="33"/>
  <c r="T388" i="33"/>
  <c r="S388" i="33"/>
  <c r="R388" i="33"/>
  <c r="Q388" i="33"/>
  <c r="P388" i="33"/>
  <c r="O388" i="33"/>
  <c r="N388" i="33"/>
  <c r="M388" i="33"/>
  <c r="L388" i="33"/>
  <c r="K388" i="33"/>
  <c r="J388" i="33"/>
  <c r="I388" i="33"/>
  <c r="H388" i="33"/>
  <c r="G388" i="33"/>
  <c r="F388" i="33"/>
  <c r="E388" i="33"/>
  <c r="D388" i="33"/>
  <c r="C388" i="33"/>
  <c r="AL387" i="33"/>
  <c r="AK387" i="33"/>
  <c r="AJ387" i="33"/>
  <c r="AI387" i="33"/>
  <c r="AH387" i="33"/>
  <c r="AG387" i="33"/>
  <c r="AF387" i="33"/>
  <c r="AE387" i="33"/>
  <c r="AD387" i="33"/>
  <c r="AC387" i="33"/>
  <c r="AB387" i="33"/>
  <c r="AA387" i="33"/>
  <c r="Z387" i="33"/>
  <c r="Y387" i="33"/>
  <c r="X387" i="33"/>
  <c r="W387" i="33"/>
  <c r="V387" i="33"/>
  <c r="U387" i="33"/>
  <c r="T387" i="33"/>
  <c r="S387" i="33"/>
  <c r="R387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D387" i="33"/>
  <c r="C387" i="33"/>
  <c r="AL386" i="33"/>
  <c r="AK386" i="33"/>
  <c r="AJ386" i="33"/>
  <c r="AI386" i="33"/>
  <c r="AH386" i="33"/>
  <c r="AG386" i="33"/>
  <c r="AF386" i="33"/>
  <c r="AE386" i="33"/>
  <c r="AD386" i="33"/>
  <c r="AC386" i="33"/>
  <c r="AB386" i="33"/>
  <c r="AA386" i="33"/>
  <c r="Z386" i="33"/>
  <c r="Y386" i="33"/>
  <c r="X386" i="33"/>
  <c r="W386" i="33"/>
  <c r="V386" i="33"/>
  <c r="U386" i="33"/>
  <c r="T386" i="33"/>
  <c r="S386" i="33"/>
  <c r="R386" i="33"/>
  <c r="Q386" i="33"/>
  <c r="P386" i="33"/>
  <c r="O386" i="33"/>
  <c r="N386" i="33"/>
  <c r="M386" i="33"/>
  <c r="L386" i="33"/>
  <c r="K386" i="33"/>
  <c r="J386" i="33"/>
  <c r="I386" i="33"/>
  <c r="H386" i="33"/>
  <c r="G386" i="33"/>
  <c r="F386" i="33"/>
  <c r="E386" i="33"/>
  <c r="D386" i="33"/>
  <c r="C386" i="33"/>
  <c r="AL385" i="33"/>
  <c r="AK385" i="33"/>
  <c r="AJ385" i="33"/>
  <c r="AI385" i="33"/>
  <c r="AH385" i="33"/>
  <c r="AG385" i="33"/>
  <c r="AF385" i="33"/>
  <c r="AE385" i="33"/>
  <c r="AD385" i="33"/>
  <c r="AC385" i="33"/>
  <c r="AB385" i="33"/>
  <c r="AA385" i="33"/>
  <c r="Z385" i="33"/>
  <c r="Y385" i="33"/>
  <c r="X385" i="33"/>
  <c r="W385" i="33"/>
  <c r="V385" i="33"/>
  <c r="U385" i="33"/>
  <c r="T385" i="33"/>
  <c r="S385" i="33"/>
  <c r="R385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D385" i="33"/>
  <c r="C385" i="33"/>
  <c r="AL384" i="33"/>
  <c r="AK384" i="33"/>
  <c r="AJ384" i="33"/>
  <c r="AI384" i="33"/>
  <c r="AH384" i="33"/>
  <c r="AG384" i="33"/>
  <c r="AF384" i="33"/>
  <c r="AE384" i="33"/>
  <c r="AD384" i="33"/>
  <c r="AC384" i="33"/>
  <c r="AB384" i="33"/>
  <c r="AA384" i="33"/>
  <c r="Z384" i="33"/>
  <c r="Y384" i="33"/>
  <c r="X384" i="33"/>
  <c r="W384" i="33"/>
  <c r="V384" i="33"/>
  <c r="U384" i="33"/>
  <c r="T384" i="33"/>
  <c r="S384" i="33"/>
  <c r="R384" i="33"/>
  <c r="Q384" i="33"/>
  <c r="P384" i="33"/>
  <c r="O384" i="33"/>
  <c r="N384" i="33"/>
  <c r="M384" i="33"/>
  <c r="L384" i="33"/>
  <c r="K384" i="33"/>
  <c r="J384" i="33"/>
  <c r="I384" i="33"/>
  <c r="H384" i="33"/>
  <c r="G384" i="33"/>
  <c r="F384" i="33"/>
  <c r="E384" i="33"/>
  <c r="D384" i="33"/>
  <c r="C384" i="33"/>
  <c r="AL383" i="33"/>
  <c r="AK383" i="33"/>
  <c r="AJ383" i="33"/>
  <c r="AI383" i="33"/>
  <c r="AH383" i="33"/>
  <c r="AG383" i="33"/>
  <c r="AF383" i="33"/>
  <c r="AE383" i="33"/>
  <c r="AD383" i="33"/>
  <c r="AC383" i="33"/>
  <c r="AB383" i="33"/>
  <c r="AA383" i="33"/>
  <c r="Z383" i="33"/>
  <c r="Y383" i="33"/>
  <c r="X383" i="33"/>
  <c r="W383" i="33"/>
  <c r="V383" i="33"/>
  <c r="U383" i="33"/>
  <c r="T383" i="33"/>
  <c r="S383" i="33"/>
  <c r="R383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D383" i="33"/>
  <c r="C383" i="33"/>
  <c r="AL382" i="33"/>
  <c r="AK382" i="33"/>
  <c r="AJ382" i="33"/>
  <c r="AI382" i="33"/>
  <c r="AH382" i="33"/>
  <c r="AG382" i="33"/>
  <c r="AF382" i="33"/>
  <c r="AE382" i="33"/>
  <c r="AD382" i="33"/>
  <c r="AC382" i="33"/>
  <c r="AB382" i="33"/>
  <c r="AA382" i="33"/>
  <c r="Z382" i="33"/>
  <c r="Y382" i="33"/>
  <c r="X382" i="33"/>
  <c r="W382" i="33"/>
  <c r="V382" i="33"/>
  <c r="U382" i="33"/>
  <c r="T382" i="33"/>
  <c r="S382" i="33"/>
  <c r="R382" i="33"/>
  <c r="Q382" i="33"/>
  <c r="P382" i="33"/>
  <c r="O382" i="33"/>
  <c r="N382" i="33"/>
  <c r="M382" i="33"/>
  <c r="L382" i="33"/>
  <c r="K382" i="33"/>
  <c r="J382" i="33"/>
  <c r="I382" i="33"/>
  <c r="H382" i="33"/>
  <c r="G382" i="33"/>
  <c r="F382" i="33"/>
  <c r="E382" i="33"/>
  <c r="D382" i="33"/>
  <c r="C382" i="33"/>
  <c r="AL381" i="33"/>
  <c r="AK381" i="33"/>
  <c r="AJ381" i="33"/>
  <c r="AI381" i="33"/>
  <c r="AH381" i="33"/>
  <c r="AG381" i="33"/>
  <c r="AF381" i="33"/>
  <c r="AE381" i="33"/>
  <c r="AD381" i="33"/>
  <c r="AC381" i="33"/>
  <c r="AB381" i="33"/>
  <c r="AA381" i="33"/>
  <c r="Z381" i="33"/>
  <c r="Y381" i="33"/>
  <c r="X381" i="33"/>
  <c r="W381" i="33"/>
  <c r="V381" i="33"/>
  <c r="U381" i="33"/>
  <c r="T381" i="33"/>
  <c r="S381" i="33"/>
  <c r="R381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D381" i="33"/>
  <c r="C381" i="33"/>
  <c r="AL380" i="33"/>
  <c r="AK380" i="33"/>
  <c r="AJ380" i="33"/>
  <c r="AI380" i="33"/>
  <c r="AH380" i="33"/>
  <c r="AG380" i="33"/>
  <c r="AF380" i="33"/>
  <c r="AE380" i="33"/>
  <c r="AD380" i="33"/>
  <c r="AC380" i="33"/>
  <c r="AB380" i="33"/>
  <c r="AA380" i="33"/>
  <c r="Z380" i="33"/>
  <c r="Y380" i="33"/>
  <c r="X380" i="33"/>
  <c r="W380" i="33"/>
  <c r="V380" i="33"/>
  <c r="U380" i="33"/>
  <c r="T380" i="33"/>
  <c r="S380" i="33"/>
  <c r="R380" i="33"/>
  <c r="Q380" i="33"/>
  <c r="P380" i="33"/>
  <c r="O380" i="33"/>
  <c r="N380" i="33"/>
  <c r="M380" i="33"/>
  <c r="L380" i="33"/>
  <c r="K380" i="33"/>
  <c r="J380" i="33"/>
  <c r="I380" i="33"/>
  <c r="H380" i="33"/>
  <c r="G380" i="33"/>
  <c r="F380" i="33"/>
  <c r="E380" i="33"/>
  <c r="D380" i="33"/>
  <c r="C380" i="33"/>
  <c r="AL379" i="33"/>
  <c r="AK379" i="33"/>
  <c r="AJ379" i="33"/>
  <c r="AI379" i="33"/>
  <c r="AH379" i="33"/>
  <c r="AG379" i="33"/>
  <c r="AF379" i="33"/>
  <c r="AE379" i="33"/>
  <c r="AD379" i="33"/>
  <c r="AC379" i="33"/>
  <c r="AB379" i="33"/>
  <c r="AA379" i="33"/>
  <c r="Z379" i="33"/>
  <c r="Y379" i="33"/>
  <c r="X379" i="33"/>
  <c r="W379" i="33"/>
  <c r="V379" i="33"/>
  <c r="U379" i="33"/>
  <c r="T379" i="33"/>
  <c r="S379" i="33"/>
  <c r="R379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D379" i="33"/>
  <c r="C379" i="33"/>
  <c r="AL378" i="33"/>
  <c r="AK378" i="33"/>
  <c r="AJ378" i="33"/>
  <c r="AI378" i="33"/>
  <c r="AH378" i="33"/>
  <c r="AG378" i="33"/>
  <c r="AF378" i="33"/>
  <c r="AE378" i="33"/>
  <c r="AD378" i="33"/>
  <c r="AC378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AL377" i="33"/>
  <c r="AK377" i="33"/>
  <c r="AJ377" i="33"/>
  <c r="AI377" i="33"/>
  <c r="AH377" i="33"/>
  <c r="AG377" i="33"/>
  <c r="AF377" i="33"/>
  <c r="AE377" i="33"/>
  <c r="AD377" i="33"/>
  <c r="AC377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AL376" i="33"/>
  <c r="AK376" i="33"/>
  <c r="AJ376" i="33"/>
  <c r="AI376" i="33"/>
  <c r="AH376" i="33"/>
  <c r="AG376" i="33"/>
  <c r="AF376" i="33"/>
  <c r="AE376" i="33"/>
  <c r="AD376" i="33"/>
  <c r="AC376" i="33"/>
  <c r="AB376" i="33"/>
  <c r="AA376" i="33"/>
  <c r="Z376" i="33"/>
  <c r="Y376" i="33"/>
  <c r="X376" i="33"/>
  <c r="W376" i="33"/>
  <c r="V376" i="33"/>
  <c r="U376" i="33"/>
  <c r="T376" i="33"/>
  <c r="S376" i="33"/>
  <c r="R376" i="33"/>
  <c r="Q376" i="33"/>
  <c r="P376" i="33"/>
  <c r="O376" i="33"/>
  <c r="N376" i="33"/>
  <c r="M376" i="33"/>
  <c r="L376" i="33"/>
  <c r="K376" i="33"/>
  <c r="J376" i="33"/>
  <c r="I376" i="33"/>
  <c r="H376" i="33"/>
  <c r="G376" i="33"/>
  <c r="F376" i="33"/>
  <c r="E376" i="33"/>
  <c r="D376" i="33"/>
  <c r="C376" i="33"/>
  <c r="AL375" i="33"/>
  <c r="AK375" i="33"/>
  <c r="AJ375" i="33"/>
  <c r="AI375" i="33"/>
  <c r="AH375" i="33"/>
  <c r="AG375" i="33"/>
  <c r="AF375" i="33"/>
  <c r="AE375" i="33"/>
  <c r="AD375" i="33"/>
  <c r="AC375" i="33"/>
  <c r="AB375" i="33"/>
  <c r="AA375" i="33"/>
  <c r="Z375" i="33"/>
  <c r="Y375" i="33"/>
  <c r="X375" i="33"/>
  <c r="W375" i="33"/>
  <c r="V375" i="33"/>
  <c r="U375" i="33"/>
  <c r="T375" i="33"/>
  <c r="S375" i="33"/>
  <c r="R375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D375" i="33"/>
  <c r="C375" i="33"/>
  <c r="AL374" i="33"/>
  <c r="AK374" i="33"/>
  <c r="AJ374" i="33"/>
  <c r="AI374" i="33"/>
  <c r="AH374" i="33"/>
  <c r="AG374" i="33"/>
  <c r="AF374" i="33"/>
  <c r="AE374" i="33"/>
  <c r="AD374" i="33"/>
  <c r="AC374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AL373" i="33"/>
  <c r="AK373" i="33"/>
  <c r="AJ373" i="33"/>
  <c r="AI373" i="33"/>
  <c r="AH373" i="33"/>
  <c r="AG373" i="33"/>
  <c r="AF373" i="33"/>
  <c r="AE373" i="33"/>
  <c r="AD373" i="33"/>
  <c r="AC373" i="33"/>
  <c r="AB373" i="33"/>
  <c r="AA373" i="33"/>
  <c r="Z373" i="33"/>
  <c r="Y373" i="33"/>
  <c r="X373" i="33"/>
  <c r="W373" i="33"/>
  <c r="V373" i="33"/>
  <c r="U373" i="33"/>
  <c r="T373" i="33"/>
  <c r="S373" i="33"/>
  <c r="R373" i="33"/>
  <c r="Q373" i="33"/>
  <c r="P373" i="33"/>
  <c r="O373" i="33"/>
  <c r="N373" i="33"/>
  <c r="M373" i="33"/>
  <c r="L373" i="33"/>
  <c r="K373" i="33"/>
  <c r="J373" i="33"/>
  <c r="I373" i="33"/>
  <c r="H373" i="33"/>
  <c r="G373" i="33"/>
  <c r="F373" i="33"/>
  <c r="E373" i="33"/>
  <c r="D373" i="33"/>
  <c r="C373" i="33"/>
  <c r="AL372" i="33"/>
  <c r="AK372" i="33"/>
  <c r="AJ372" i="33"/>
  <c r="AI372" i="33"/>
  <c r="AH372" i="33"/>
  <c r="AG372" i="33"/>
  <c r="AF372" i="33"/>
  <c r="AE372" i="33"/>
  <c r="AD372" i="33"/>
  <c r="AC372" i="33"/>
  <c r="AB372" i="33"/>
  <c r="AA372" i="33"/>
  <c r="Z372" i="33"/>
  <c r="Y372" i="33"/>
  <c r="X372" i="33"/>
  <c r="W372" i="33"/>
  <c r="V372" i="33"/>
  <c r="U372" i="33"/>
  <c r="T372" i="33"/>
  <c r="S372" i="33"/>
  <c r="R372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D372" i="33"/>
  <c r="C372" i="33"/>
  <c r="AL371" i="33"/>
  <c r="AK371" i="33"/>
  <c r="AJ371" i="33"/>
  <c r="AI371" i="33"/>
  <c r="AH371" i="33"/>
  <c r="AG371" i="33"/>
  <c r="AF371" i="33"/>
  <c r="AE371" i="33"/>
  <c r="AD371" i="33"/>
  <c r="AC371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AL370" i="33"/>
  <c r="AK370" i="33"/>
  <c r="AJ370" i="33"/>
  <c r="AI370" i="33"/>
  <c r="AH370" i="33"/>
  <c r="AG370" i="33"/>
  <c r="AF370" i="33"/>
  <c r="AE370" i="33"/>
  <c r="AD370" i="33"/>
  <c r="AC370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AL369" i="33"/>
  <c r="AK369" i="33"/>
  <c r="AJ369" i="33"/>
  <c r="AI369" i="33"/>
  <c r="AH369" i="33"/>
  <c r="AG369" i="33"/>
  <c r="AF369" i="33"/>
  <c r="AE369" i="33"/>
  <c r="AD369" i="33"/>
  <c r="AC369" i="33"/>
  <c r="AB369" i="33"/>
  <c r="AA369" i="33"/>
  <c r="Z369" i="33"/>
  <c r="Y369" i="33"/>
  <c r="X369" i="33"/>
  <c r="W369" i="33"/>
  <c r="V369" i="33"/>
  <c r="U369" i="33"/>
  <c r="T369" i="33"/>
  <c r="S369" i="33"/>
  <c r="R369" i="33"/>
  <c r="Q369" i="33"/>
  <c r="P369" i="33"/>
  <c r="O369" i="33"/>
  <c r="N369" i="33"/>
  <c r="M369" i="33"/>
  <c r="L369" i="33"/>
  <c r="K369" i="33"/>
  <c r="J369" i="33"/>
  <c r="I369" i="33"/>
  <c r="H369" i="33"/>
  <c r="G369" i="33"/>
  <c r="F369" i="33"/>
  <c r="E369" i="33"/>
  <c r="D369" i="33"/>
  <c r="C369" i="33"/>
  <c r="AL368" i="33"/>
  <c r="AK368" i="33"/>
  <c r="AJ368" i="33"/>
  <c r="AI368" i="33"/>
  <c r="AH368" i="33"/>
  <c r="AG368" i="33"/>
  <c r="AF368" i="33"/>
  <c r="AE368" i="33"/>
  <c r="AD368" i="33"/>
  <c r="AC368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AL367" i="33"/>
  <c r="AK367" i="33"/>
  <c r="AJ367" i="33"/>
  <c r="AI367" i="33"/>
  <c r="AH367" i="33"/>
  <c r="AG367" i="33"/>
  <c r="AF367" i="33"/>
  <c r="AE367" i="33"/>
  <c r="AD367" i="33"/>
  <c r="AC367" i="33"/>
  <c r="AB367" i="33"/>
  <c r="AA367" i="33"/>
  <c r="Z367" i="33"/>
  <c r="Y367" i="33"/>
  <c r="X367" i="33"/>
  <c r="W367" i="33"/>
  <c r="V367" i="33"/>
  <c r="U367" i="33"/>
  <c r="T367" i="33"/>
  <c r="S367" i="33"/>
  <c r="R367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D367" i="33"/>
  <c r="C367" i="33"/>
  <c r="AL366" i="33"/>
  <c r="AK366" i="33"/>
  <c r="AJ366" i="33"/>
  <c r="AI366" i="33"/>
  <c r="AH366" i="33"/>
  <c r="AG366" i="33"/>
  <c r="AF366" i="33"/>
  <c r="AE366" i="33"/>
  <c r="AD366" i="33"/>
  <c r="AC366" i="33"/>
  <c r="AB366" i="33"/>
  <c r="AA366" i="33"/>
  <c r="Z366" i="33"/>
  <c r="Y366" i="33"/>
  <c r="X366" i="33"/>
  <c r="W366" i="33"/>
  <c r="V366" i="33"/>
  <c r="U366" i="33"/>
  <c r="T366" i="33"/>
  <c r="S366" i="33"/>
  <c r="R366" i="33"/>
  <c r="Q366" i="33"/>
  <c r="P366" i="33"/>
  <c r="O366" i="33"/>
  <c r="N366" i="33"/>
  <c r="M366" i="33"/>
  <c r="L366" i="33"/>
  <c r="K366" i="33"/>
  <c r="J366" i="33"/>
  <c r="I366" i="33"/>
  <c r="H366" i="33"/>
  <c r="G366" i="33"/>
  <c r="F366" i="33"/>
  <c r="E366" i="33"/>
  <c r="D366" i="33"/>
  <c r="C366" i="33"/>
  <c r="AL365" i="33"/>
  <c r="AK365" i="33"/>
  <c r="AJ365" i="33"/>
  <c r="AI365" i="33"/>
  <c r="AH365" i="33"/>
  <c r="AG365" i="33"/>
  <c r="AF365" i="33"/>
  <c r="AE365" i="33"/>
  <c r="AD365" i="33"/>
  <c r="AC365" i="33"/>
  <c r="AB365" i="33"/>
  <c r="AA365" i="33"/>
  <c r="Z365" i="33"/>
  <c r="Y365" i="33"/>
  <c r="X365" i="33"/>
  <c r="W365" i="33"/>
  <c r="V365" i="33"/>
  <c r="U365" i="33"/>
  <c r="T365" i="33"/>
  <c r="S365" i="33"/>
  <c r="R365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D365" i="33"/>
  <c r="C365" i="33"/>
  <c r="AL364" i="33"/>
  <c r="AK364" i="33"/>
  <c r="AJ364" i="33"/>
  <c r="AI364" i="33"/>
  <c r="AH364" i="33"/>
  <c r="AG364" i="33"/>
  <c r="AF364" i="33"/>
  <c r="AE364" i="33"/>
  <c r="AD364" i="33"/>
  <c r="AC364" i="33"/>
  <c r="AB364" i="33"/>
  <c r="AA364" i="33"/>
  <c r="Z364" i="33"/>
  <c r="Y364" i="33"/>
  <c r="X364" i="33"/>
  <c r="W364" i="33"/>
  <c r="V364" i="33"/>
  <c r="U364" i="33"/>
  <c r="T364" i="33"/>
  <c r="S364" i="33"/>
  <c r="R364" i="33"/>
  <c r="Q364" i="33"/>
  <c r="P364" i="33"/>
  <c r="O364" i="33"/>
  <c r="N364" i="33"/>
  <c r="M364" i="33"/>
  <c r="L364" i="33"/>
  <c r="K364" i="33"/>
  <c r="J364" i="33"/>
  <c r="I364" i="33"/>
  <c r="H364" i="33"/>
  <c r="G364" i="33"/>
  <c r="F364" i="33"/>
  <c r="E364" i="33"/>
  <c r="D364" i="33"/>
  <c r="C364" i="33"/>
  <c r="AL363" i="33"/>
  <c r="AK363" i="33"/>
  <c r="AJ363" i="33"/>
  <c r="AI363" i="33"/>
  <c r="AH363" i="33"/>
  <c r="AG363" i="33"/>
  <c r="AF363" i="33"/>
  <c r="AE363" i="33"/>
  <c r="AD363" i="33"/>
  <c r="AC363" i="33"/>
  <c r="AB363" i="33"/>
  <c r="AA363" i="33"/>
  <c r="Z363" i="33"/>
  <c r="Y363" i="33"/>
  <c r="X363" i="33"/>
  <c r="W363" i="33"/>
  <c r="V363" i="33"/>
  <c r="U363" i="33"/>
  <c r="T363" i="33"/>
  <c r="S363" i="33"/>
  <c r="R363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D363" i="33"/>
  <c r="C363" i="33"/>
  <c r="AL362" i="33"/>
  <c r="AK362" i="33"/>
  <c r="AJ362" i="33"/>
  <c r="AI362" i="33"/>
  <c r="AH362" i="33"/>
  <c r="AG362" i="33"/>
  <c r="AF362" i="33"/>
  <c r="AE362" i="33"/>
  <c r="AD362" i="33"/>
  <c r="AC362" i="33"/>
  <c r="AB362" i="33"/>
  <c r="AA362" i="33"/>
  <c r="Z362" i="33"/>
  <c r="Y362" i="33"/>
  <c r="X362" i="33"/>
  <c r="W362" i="33"/>
  <c r="V362" i="33"/>
  <c r="U362" i="33"/>
  <c r="T362" i="33"/>
  <c r="S362" i="33"/>
  <c r="R362" i="33"/>
  <c r="Q362" i="33"/>
  <c r="P362" i="33"/>
  <c r="O362" i="33"/>
  <c r="N362" i="33"/>
  <c r="M362" i="33"/>
  <c r="L362" i="33"/>
  <c r="K362" i="33"/>
  <c r="J362" i="33"/>
  <c r="I362" i="33"/>
  <c r="H362" i="33"/>
  <c r="G362" i="33"/>
  <c r="F362" i="33"/>
  <c r="E362" i="33"/>
  <c r="D362" i="33"/>
  <c r="C362" i="33"/>
  <c r="AL361" i="33"/>
  <c r="AK361" i="33"/>
  <c r="AJ361" i="33"/>
  <c r="AI361" i="33"/>
  <c r="AH361" i="33"/>
  <c r="AG361" i="33"/>
  <c r="AF361" i="33"/>
  <c r="AE361" i="33"/>
  <c r="AD361" i="33"/>
  <c r="AC361" i="33"/>
  <c r="AB361" i="33"/>
  <c r="AA361" i="33"/>
  <c r="Z361" i="33"/>
  <c r="Y361" i="33"/>
  <c r="X361" i="33"/>
  <c r="W361" i="33"/>
  <c r="V361" i="33"/>
  <c r="U361" i="33"/>
  <c r="T361" i="33"/>
  <c r="S361" i="33"/>
  <c r="R361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D361" i="33"/>
  <c r="C361" i="33"/>
  <c r="AL360" i="33"/>
  <c r="AK360" i="33"/>
  <c r="AJ360" i="33"/>
  <c r="AI360" i="33"/>
  <c r="AH360" i="33"/>
  <c r="AG360" i="33"/>
  <c r="AF360" i="33"/>
  <c r="AE360" i="33"/>
  <c r="AD360" i="33"/>
  <c r="AC360" i="33"/>
  <c r="AB360" i="33"/>
  <c r="AA360" i="33"/>
  <c r="Z360" i="33"/>
  <c r="Y360" i="33"/>
  <c r="X360" i="33"/>
  <c r="W360" i="33"/>
  <c r="V360" i="33"/>
  <c r="U360" i="33"/>
  <c r="T360" i="33"/>
  <c r="S360" i="33"/>
  <c r="R360" i="33"/>
  <c r="Q360" i="33"/>
  <c r="P360" i="33"/>
  <c r="O360" i="33"/>
  <c r="N360" i="33"/>
  <c r="M360" i="33"/>
  <c r="L360" i="33"/>
  <c r="K360" i="33"/>
  <c r="J360" i="33"/>
  <c r="I360" i="33"/>
  <c r="H360" i="33"/>
  <c r="G360" i="33"/>
  <c r="F360" i="33"/>
  <c r="E360" i="33"/>
  <c r="D360" i="33"/>
  <c r="C360" i="33"/>
  <c r="AL359" i="33"/>
  <c r="AK359" i="33"/>
  <c r="AJ359" i="33"/>
  <c r="AI359" i="33"/>
  <c r="AH359" i="33"/>
  <c r="AG359" i="33"/>
  <c r="AF359" i="33"/>
  <c r="AE359" i="33"/>
  <c r="AD359" i="33"/>
  <c r="AC359" i="33"/>
  <c r="AB359" i="33"/>
  <c r="AA359" i="33"/>
  <c r="Z359" i="33"/>
  <c r="Y359" i="33"/>
  <c r="X359" i="33"/>
  <c r="W359" i="33"/>
  <c r="V359" i="33"/>
  <c r="U359" i="33"/>
  <c r="T359" i="33"/>
  <c r="S359" i="33"/>
  <c r="R359" i="33"/>
  <c r="Q359" i="33"/>
  <c r="P359" i="33"/>
  <c r="O359" i="33"/>
  <c r="N359" i="33"/>
  <c r="M359" i="33"/>
  <c r="L359" i="33"/>
  <c r="K359" i="33"/>
  <c r="J359" i="33"/>
  <c r="I359" i="33"/>
  <c r="H359" i="33"/>
  <c r="G359" i="33"/>
  <c r="F359" i="33"/>
  <c r="E359" i="33"/>
  <c r="D359" i="33"/>
  <c r="C359" i="33"/>
  <c r="AL358" i="33"/>
  <c r="AK358" i="33"/>
  <c r="AJ358" i="33"/>
  <c r="AI358" i="33"/>
  <c r="AH358" i="33"/>
  <c r="AG358" i="33"/>
  <c r="AF358" i="33"/>
  <c r="AE358" i="33"/>
  <c r="AD358" i="33"/>
  <c r="AC358" i="33"/>
  <c r="AB358" i="33"/>
  <c r="AA358" i="33"/>
  <c r="Z358" i="33"/>
  <c r="Y358" i="33"/>
  <c r="X358" i="33"/>
  <c r="W358" i="33"/>
  <c r="V358" i="33"/>
  <c r="U358" i="33"/>
  <c r="T358" i="33"/>
  <c r="S358" i="33"/>
  <c r="R358" i="33"/>
  <c r="Q358" i="33"/>
  <c r="P358" i="33"/>
  <c r="O358" i="33"/>
  <c r="N358" i="33"/>
  <c r="M358" i="33"/>
  <c r="L358" i="33"/>
  <c r="K358" i="33"/>
  <c r="J358" i="33"/>
  <c r="I358" i="33"/>
  <c r="H358" i="33"/>
  <c r="G358" i="33"/>
  <c r="F358" i="33"/>
  <c r="E358" i="33"/>
  <c r="D358" i="33"/>
  <c r="C358" i="33"/>
  <c r="AL357" i="33"/>
  <c r="AK357" i="33"/>
  <c r="AJ357" i="33"/>
  <c r="AI357" i="33"/>
  <c r="AH357" i="33"/>
  <c r="AG357" i="33"/>
  <c r="AF357" i="33"/>
  <c r="AE357" i="33"/>
  <c r="AD357" i="33"/>
  <c r="AC357" i="33"/>
  <c r="AB357" i="33"/>
  <c r="AA357" i="33"/>
  <c r="Z357" i="33"/>
  <c r="Y357" i="33"/>
  <c r="X357" i="33"/>
  <c r="W357" i="33"/>
  <c r="V357" i="33"/>
  <c r="U357" i="33"/>
  <c r="T357" i="33"/>
  <c r="S357" i="33"/>
  <c r="R357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D357" i="33"/>
  <c r="C357" i="33"/>
  <c r="AL356" i="33"/>
  <c r="AK356" i="33"/>
  <c r="AJ356" i="33"/>
  <c r="AI356" i="33"/>
  <c r="AH356" i="33"/>
  <c r="AG356" i="33"/>
  <c r="AF356" i="33"/>
  <c r="AE356" i="33"/>
  <c r="AD356" i="33"/>
  <c r="AC356" i="33"/>
  <c r="AB356" i="33"/>
  <c r="AA356" i="33"/>
  <c r="Z356" i="33"/>
  <c r="Y356" i="33"/>
  <c r="X356" i="33"/>
  <c r="W356" i="33"/>
  <c r="V356" i="33"/>
  <c r="U356" i="33"/>
  <c r="T356" i="33"/>
  <c r="S356" i="33"/>
  <c r="R356" i="33"/>
  <c r="Q356" i="33"/>
  <c r="P356" i="33"/>
  <c r="O356" i="33"/>
  <c r="N356" i="33"/>
  <c r="M356" i="33"/>
  <c r="L356" i="33"/>
  <c r="K356" i="33"/>
  <c r="J356" i="33"/>
  <c r="I356" i="33"/>
  <c r="H356" i="33"/>
  <c r="G356" i="33"/>
  <c r="F356" i="33"/>
  <c r="E356" i="33"/>
  <c r="D356" i="33"/>
  <c r="C356" i="33"/>
  <c r="AL355" i="33"/>
  <c r="AK355" i="33"/>
  <c r="AJ355" i="33"/>
  <c r="AI355" i="33"/>
  <c r="AH355" i="33"/>
  <c r="AG355" i="33"/>
  <c r="AF355" i="33"/>
  <c r="AE355" i="33"/>
  <c r="AD355" i="33"/>
  <c r="AC355" i="33"/>
  <c r="AB355" i="33"/>
  <c r="AA355" i="33"/>
  <c r="Z355" i="33"/>
  <c r="Y355" i="33"/>
  <c r="X355" i="33"/>
  <c r="W355" i="33"/>
  <c r="V355" i="33"/>
  <c r="U355" i="33"/>
  <c r="T355" i="33"/>
  <c r="S355" i="33"/>
  <c r="R355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D355" i="33"/>
  <c r="C355" i="33"/>
  <c r="AL354" i="33"/>
  <c r="AK354" i="33"/>
  <c r="AJ354" i="33"/>
  <c r="AI354" i="33"/>
  <c r="AH354" i="33"/>
  <c r="AG354" i="33"/>
  <c r="AF354" i="33"/>
  <c r="AE354" i="33"/>
  <c r="AD354" i="33"/>
  <c r="AC354" i="33"/>
  <c r="AB354" i="33"/>
  <c r="AA354" i="33"/>
  <c r="Z354" i="33"/>
  <c r="Y354" i="33"/>
  <c r="X354" i="33"/>
  <c r="W354" i="33"/>
  <c r="V354" i="33"/>
  <c r="U354" i="33"/>
  <c r="T354" i="33"/>
  <c r="S354" i="33"/>
  <c r="R354" i="33"/>
  <c r="Q354" i="33"/>
  <c r="P354" i="33"/>
  <c r="O354" i="33"/>
  <c r="N354" i="33"/>
  <c r="M354" i="33"/>
  <c r="L354" i="33"/>
  <c r="K354" i="33"/>
  <c r="J354" i="33"/>
  <c r="I354" i="33"/>
  <c r="H354" i="33"/>
  <c r="G354" i="33"/>
  <c r="F354" i="33"/>
  <c r="E354" i="33"/>
  <c r="D354" i="33"/>
  <c r="C354" i="33"/>
  <c r="AL353" i="33"/>
  <c r="AK353" i="33"/>
  <c r="AJ353" i="33"/>
  <c r="AI353" i="33"/>
  <c r="AH353" i="33"/>
  <c r="AG353" i="33"/>
  <c r="AF353" i="33"/>
  <c r="AE353" i="33"/>
  <c r="AD353" i="33"/>
  <c r="AC353" i="33"/>
  <c r="AB353" i="33"/>
  <c r="AA353" i="33"/>
  <c r="Z353" i="33"/>
  <c r="Y353" i="33"/>
  <c r="X353" i="33"/>
  <c r="W353" i="33"/>
  <c r="V353" i="33"/>
  <c r="U353" i="33"/>
  <c r="T353" i="33"/>
  <c r="S353" i="33"/>
  <c r="R353" i="33"/>
  <c r="Q353" i="33"/>
  <c r="P353" i="33"/>
  <c r="O353" i="33"/>
  <c r="N353" i="33"/>
  <c r="M353" i="33"/>
  <c r="L353" i="33"/>
  <c r="K353" i="33"/>
  <c r="J353" i="33"/>
  <c r="I353" i="33"/>
  <c r="H353" i="33"/>
  <c r="G353" i="33"/>
  <c r="F353" i="33"/>
  <c r="E353" i="33"/>
  <c r="D353" i="33"/>
  <c r="C353" i="33"/>
  <c r="AL352" i="33"/>
  <c r="AK352" i="33"/>
  <c r="AJ352" i="33"/>
  <c r="AI352" i="33"/>
  <c r="AH352" i="33"/>
  <c r="AG352" i="33"/>
  <c r="AF352" i="33"/>
  <c r="AE352" i="33"/>
  <c r="AD352" i="33"/>
  <c r="AC352" i="33"/>
  <c r="AB352" i="33"/>
  <c r="AA352" i="33"/>
  <c r="Z352" i="33"/>
  <c r="Y352" i="33"/>
  <c r="X352" i="33"/>
  <c r="W352" i="33"/>
  <c r="V352" i="33"/>
  <c r="U352" i="33"/>
  <c r="T352" i="33"/>
  <c r="S352" i="33"/>
  <c r="R352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AL351" i="33"/>
  <c r="AK351" i="33"/>
  <c r="AJ351" i="33"/>
  <c r="AI351" i="33"/>
  <c r="AH351" i="33"/>
  <c r="AG351" i="33"/>
  <c r="AF351" i="33"/>
  <c r="AE351" i="33"/>
  <c r="AD351" i="33"/>
  <c r="AC351" i="33"/>
  <c r="AB351" i="33"/>
  <c r="AA351" i="33"/>
  <c r="Z351" i="33"/>
  <c r="Y351" i="33"/>
  <c r="X351" i="33"/>
  <c r="W351" i="33"/>
  <c r="V351" i="33"/>
  <c r="U351" i="33"/>
  <c r="T351" i="33"/>
  <c r="S351" i="33"/>
  <c r="R351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D351" i="33"/>
  <c r="C351" i="33"/>
  <c r="AL350" i="33"/>
  <c r="AK350" i="33"/>
  <c r="AJ350" i="33"/>
  <c r="AI350" i="33"/>
  <c r="AH350" i="33"/>
  <c r="AG350" i="33"/>
  <c r="AF350" i="33"/>
  <c r="AE350" i="33"/>
  <c r="AD350" i="33"/>
  <c r="AC350" i="33"/>
  <c r="AB350" i="33"/>
  <c r="AA350" i="33"/>
  <c r="Z350" i="33"/>
  <c r="Y350" i="33"/>
  <c r="X350" i="33"/>
  <c r="W350" i="33"/>
  <c r="V350" i="33"/>
  <c r="U350" i="33"/>
  <c r="T350" i="33"/>
  <c r="S350" i="33"/>
  <c r="R350" i="33"/>
  <c r="Q350" i="33"/>
  <c r="P350" i="33"/>
  <c r="O350" i="33"/>
  <c r="N350" i="33"/>
  <c r="M350" i="33"/>
  <c r="L350" i="33"/>
  <c r="K350" i="33"/>
  <c r="J350" i="33"/>
  <c r="I350" i="33"/>
  <c r="H350" i="33"/>
  <c r="G350" i="33"/>
  <c r="F350" i="33"/>
  <c r="E350" i="33"/>
  <c r="D350" i="33"/>
  <c r="C350" i="33"/>
  <c r="AL349" i="33"/>
  <c r="AK349" i="33"/>
  <c r="AJ349" i="33"/>
  <c r="AI349" i="33"/>
  <c r="AH349" i="33"/>
  <c r="AG349" i="33"/>
  <c r="AF349" i="33"/>
  <c r="AE349" i="33"/>
  <c r="AD349" i="33"/>
  <c r="AC349" i="33"/>
  <c r="AB349" i="33"/>
  <c r="AA349" i="33"/>
  <c r="Z349" i="33"/>
  <c r="Y349" i="33"/>
  <c r="X349" i="33"/>
  <c r="W349" i="33"/>
  <c r="V349" i="33"/>
  <c r="U349" i="33"/>
  <c r="T349" i="33"/>
  <c r="S349" i="33"/>
  <c r="R349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D349" i="33"/>
  <c r="C349" i="33"/>
  <c r="AL348" i="33"/>
  <c r="AK348" i="33"/>
  <c r="AJ348" i="33"/>
  <c r="AI348" i="33"/>
  <c r="AH348" i="33"/>
  <c r="AG348" i="33"/>
  <c r="AF348" i="33"/>
  <c r="AE348" i="33"/>
  <c r="AD348" i="33"/>
  <c r="AC348" i="33"/>
  <c r="AB348" i="33"/>
  <c r="AA348" i="33"/>
  <c r="Z348" i="33"/>
  <c r="Y348" i="33"/>
  <c r="X348" i="33"/>
  <c r="W348" i="33"/>
  <c r="V348" i="33"/>
  <c r="U348" i="33"/>
  <c r="T348" i="33"/>
  <c r="S348" i="33"/>
  <c r="R348" i="33"/>
  <c r="Q348" i="33"/>
  <c r="P348" i="33"/>
  <c r="O348" i="33"/>
  <c r="N348" i="33"/>
  <c r="M348" i="33"/>
  <c r="L348" i="33"/>
  <c r="K348" i="33"/>
  <c r="J348" i="33"/>
  <c r="I348" i="33"/>
  <c r="H348" i="33"/>
  <c r="G348" i="33"/>
  <c r="F348" i="33"/>
  <c r="E348" i="33"/>
  <c r="D348" i="33"/>
  <c r="C348" i="33"/>
  <c r="AL347" i="33"/>
  <c r="AK347" i="33"/>
  <c r="AJ347" i="33"/>
  <c r="AI347" i="33"/>
  <c r="AH347" i="33"/>
  <c r="AG347" i="33"/>
  <c r="AF347" i="33"/>
  <c r="AE347" i="33"/>
  <c r="AD347" i="33"/>
  <c r="AC347" i="33"/>
  <c r="AB347" i="33"/>
  <c r="AA347" i="33"/>
  <c r="Z347" i="33"/>
  <c r="Y347" i="33"/>
  <c r="X347" i="33"/>
  <c r="W347" i="33"/>
  <c r="V347" i="33"/>
  <c r="U347" i="33"/>
  <c r="T347" i="33"/>
  <c r="S347" i="33"/>
  <c r="R347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D347" i="33"/>
  <c r="C347" i="33"/>
  <c r="AL346" i="33"/>
  <c r="AK346" i="33"/>
  <c r="AJ346" i="33"/>
  <c r="AI346" i="33"/>
  <c r="AH346" i="33"/>
  <c r="AG346" i="33"/>
  <c r="AF346" i="33"/>
  <c r="AE346" i="33"/>
  <c r="AD346" i="33"/>
  <c r="AC346" i="33"/>
  <c r="AB346" i="33"/>
  <c r="AA346" i="33"/>
  <c r="Z346" i="33"/>
  <c r="Y346" i="33"/>
  <c r="X346" i="33"/>
  <c r="W346" i="33"/>
  <c r="V346" i="33"/>
  <c r="U346" i="33"/>
  <c r="T346" i="33"/>
  <c r="S346" i="33"/>
  <c r="R346" i="33"/>
  <c r="Q346" i="33"/>
  <c r="P346" i="33"/>
  <c r="O346" i="33"/>
  <c r="N346" i="33"/>
  <c r="M346" i="33"/>
  <c r="L346" i="33"/>
  <c r="K346" i="33"/>
  <c r="J346" i="33"/>
  <c r="I346" i="33"/>
  <c r="H346" i="33"/>
  <c r="G346" i="33"/>
  <c r="F346" i="33"/>
  <c r="E346" i="33"/>
  <c r="D346" i="33"/>
  <c r="C346" i="33"/>
  <c r="AL345" i="33"/>
  <c r="AK345" i="33"/>
  <c r="AJ345" i="33"/>
  <c r="AI345" i="33"/>
  <c r="AH345" i="33"/>
  <c r="AG345" i="33"/>
  <c r="AF345" i="33"/>
  <c r="AE345" i="33"/>
  <c r="AD345" i="33"/>
  <c r="AC345" i="33"/>
  <c r="AB345" i="33"/>
  <c r="AA345" i="33"/>
  <c r="Z345" i="33"/>
  <c r="Y345" i="33"/>
  <c r="X345" i="33"/>
  <c r="W345" i="33"/>
  <c r="V345" i="33"/>
  <c r="U345" i="33"/>
  <c r="T345" i="33"/>
  <c r="S345" i="33"/>
  <c r="R345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D345" i="33"/>
  <c r="C345" i="33"/>
  <c r="AL344" i="33"/>
  <c r="AK344" i="33"/>
  <c r="AJ344" i="33"/>
  <c r="AI344" i="33"/>
  <c r="AH344" i="33"/>
  <c r="AG344" i="33"/>
  <c r="AF344" i="33"/>
  <c r="AE344" i="33"/>
  <c r="AD344" i="33"/>
  <c r="AC344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AL343" i="33"/>
  <c r="AK343" i="33"/>
  <c r="AJ343" i="33"/>
  <c r="AI343" i="33"/>
  <c r="AH343" i="33"/>
  <c r="AG343" i="33"/>
  <c r="AF343" i="33"/>
  <c r="AE343" i="33"/>
  <c r="AD343" i="33"/>
  <c r="AC343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AL342" i="33"/>
  <c r="AK342" i="33"/>
  <c r="AJ342" i="33"/>
  <c r="AI342" i="33"/>
  <c r="AH342" i="33"/>
  <c r="AG342" i="33"/>
  <c r="AF342" i="33"/>
  <c r="AE342" i="33"/>
  <c r="AD342" i="33"/>
  <c r="AC342" i="33"/>
  <c r="AB342" i="33"/>
  <c r="AA342" i="33"/>
  <c r="Z342" i="33"/>
  <c r="Y342" i="33"/>
  <c r="X342" i="33"/>
  <c r="W342" i="33"/>
  <c r="V342" i="33"/>
  <c r="U342" i="33"/>
  <c r="T342" i="33"/>
  <c r="S342" i="33"/>
  <c r="R342" i="33"/>
  <c r="Q342" i="33"/>
  <c r="P342" i="33"/>
  <c r="O342" i="33"/>
  <c r="N342" i="33"/>
  <c r="M342" i="33"/>
  <c r="L342" i="33"/>
  <c r="K342" i="33"/>
  <c r="J342" i="33"/>
  <c r="I342" i="33"/>
  <c r="H342" i="33"/>
  <c r="G342" i="33"/>
  <c r="F342" i="33"/>
  <c r="E342" i="33"/>
  <c r="D342" i="33"/>
  <c r="C342" i="33"/>
  <c r="AL341" i="33"/>
  <c r="AK341" i="33"/>
  <c r="AJ341" i="33"/>
  <c r="AI341" i="33"/>
  <c r="AH341" i="33"/>
  <c r="AG341" i="33"/>
  <c r="AF341" i="33"/>
  <c r="AE341" i="33"/>
  <c r="AD341" i="33"/>
  <c r="AC341" i="33"/>
  <c r="AB341" i="33"/>
  <c r="AA341" i="33"/>
  <c r="Z341" i="33"/>
  <c r="Y341" i="33"/>
  <c r="X341" i="33"/>
  <c r="W341" i="33"/>
  <c r="V341" i="33"/>
  <c r="U341" i="33"/>
  <c r="T341" i="33"/>
  <c r="S341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C341" i="33"/>
  <c r="AL340" i="33"/>
  <c r="AK340" i="33"/>
  <c r="AJ340" i="33"/>
  <c r="AI340" i="33"/>
  <c r="AH340" i="33"/>
  <c r="AG340" i="33"/>
  <c r="AF340" i="33"/>
  <c r="AE340" i="33"/>
  <c r="AD340" i="33"/>
  <c r="AC340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AL339" i="33"/>
  <c r="AK339" i="33"/>
  <c r="AJ339" i="33"/>
  <c r="AI339" i="33"/>
  <c r="AH339" i="33"/>
  <c r="AG339" i="33"/>
  <c r="AF339" i="33"/>
  <c r="AE339" i="33"/>
  <c r="AD339" i="33"/>
  <c r="AC339" i="33"/>
  <c r="AB339" i="33"/>
  <c r="AA339" i="33"/>
  <c r="Z339" i="33"/>
  <c r="Y339" i="33"/>
  <c r="X339" i="33"/>
  <c r="W339" i="33"/>
  <c r="V339" i="33"/>
  <c r="U339" i="33"/>
  <c r="T339" i="33"/>
  <c r="S339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C339" i="33"/>
  <c r="AL338" i="33"/>
  <c r="AK338" i="33"/>
  <c r="AJ338" i="33"/>
  <c r="AI338" i="33"/>
  <c r="AH338" i="33"/>
  <c r="AG338" i="33"/>
  <c r="AF338" i="33"/>
  <c r="AE338" i="33"/>
  <c r="AD338" i="33"/>
  <c r="AC338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AL337" i="33"/>
  <c r="AK337" i="33"/>
  <c r="AJ337" i="33"/>
  <c r="AI337" i="33"/>
  <c r="AH337" i="33"/>
  <c r="AG337" i="33"/>
  <c r="AF337" i="33"/>
  <c r="AE337" i="33"/>
  <c r="AD337" i="33"/>
  <c r="AC337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AL336" i="33"/>
  <c r="AK336" i="33"/>
  <c r="AJ336" i="33"/>
  <c r="AI336" i="33"/>
  <c r="AH336" i="33"/>
  <c r="AG336" i="33"/>
  <c r="AF336" i="33"/>
  <c r="AE336" i="33"/>
  <c r="AD336" i="33"/>
  <c r="AC336" i="33"/>
  <c r="AB336" i="33"/>
  <c r="AA336" i="33"/>
  <c r="Z336" i="33"/>
  <c r="Y336" i="33"/>
  <c r="X336" i="33"/>
  <c r="W336" i="33"/>
  <c r="V336" i="33"/>
  <c r="U336" i="33"/>
  <c r="T336" i="33"/>
  <c r="S336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C336" i="33"/>
  <c r="AL335" i="33"/>
  <c r="AK335" i="33"/>
  <c r="AJ335" i="33"/>
  <c r="AI335" i="33"/>
  <c r="AH335" i="33"/>
  <c r="AG335" i="33"/>
  <c r="AF335" i="33"/>
  <c r="AE335" i="33"/>
  <c r="AD335" i="33"/>
  <c r="AC335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AL334" i="33"/>
  <c r="AK334" i="33"/>
  <c r="AJ334" i="33"/>
  <c r="AI334" i="33"/>
  <c r="AH334" i="33"/>
  <c r="AG334" i="33"/>
  <c r="AF334" i="33"/>
  <c r="AE334" i="33"/>
  <c r="AD334" i="33"/>
  <c r="AC334" i="33"/>
  <c r="AB334" i="33"/>
  <c r="AA334" i="33"/>
  <c r="Z334" i="33"/>
  <c r="Y334" i="33"/>
  <c r="X334" i="33"/>
  <c r="W334" i="33"/>
  <c r="V334" i="33"/>
  <c r="U334" i="33"/>
  <c r="T334" i="33"/>
  <c r="S334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C334" i="33"/>
  <c r="AL333" i="33"/>
  <c r="AK333" i="33"/>
  <c r="AJ333" i="33"/>
  <c r="AI333" i="33"/>
  <c r="AH333" i="33"/>
  <c r="AG333" i="33"/>
  <c r="AF333" i="33"/>
  <c r="AE333" i="33"/>
  <c r="AD333" i="33"/>
  <c r="AC333" i="33"/>
  <c r="AB333" i="33"/>
  <c r="AA333" i="33"/>
  <c r="Z333" i="33"/>
  <c r="Y333" i="33"/>
  <c r="X333" i="33"/>
  <c r="W333" i="33"/>
  <c r="V333" i="33"/>
  <c r="U333" i="33"/>
  <c r="T333" i="33"/>
  <c r="S333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C333" i="33"/>
  <c r="AL332" i="33"/>
  <c r="AK332" i="33"/>
  <c r="AJ332" i="33"/>
  <c r="AI332" i="33"/>
  <c r="AH332" i="33"/>
  <c r="AG332" i="33"/>
  <c r="AF332" i="33"/>
  <c r="AE332" i="33"/>
  <c r="AD332" i="33"/>
  <c r="AC332" i="33"/>
  <c r="AB332" i="33"/>
  <c r="AA332" i="33"/>
  <c r="Z332" i="33"/>
  <c r="Y332" i="33"/>
  <c r="X332" i="33"/>
  <c r="W332" i="33"/>
  <c r="V332" i="33"/>
  <c r="U332" i="33"/>
  <c r="T332" i="33"/>
  <c r="S332" i="33"/>
  <c r="R332" i="33"/>
  <c r="Q332" i="33"/>
  <c r="P332" i="33"/>
  <c r="O332" i="33"/>
  <c r="N332" i="33"/>
  <c r="M332" i="33"/>
  <c r="L332" i="33"/>
  <c r="K332" i="33"/>
  <c r="J332" i="33"/>
  <c r="I332" i="33"/>
  <c r="H332" i="33"/>
  <c r="G332" i="33"/>
  <c r="F332" i="33"/>
  <c r="E332" i="33"/>
  <c r="D332" i="33"/>
  <c r="C332" i="33"/>
  <c r="AL331" i="33"/>
  <c r="AK331" i="33"/>
  <c r="AJ331" i="33"/>
  <c r="AI331" i="33"/>
  <c r="AH331" i="33"/>
  <c r="AG331" i="33"/>
  <c r="AF331" i="33"/>
  <c r="AE331" i="33"/>
  <c r="AD331" i="33"/>
  <c r="AC331" i="33"/>
  <c r="AB331" i="33"/>
  <c r="AA331" i="33"/>
  <c r="Z331" i="33"/>
  <c r="Y331" i="33"/>
  <c r="X331" i="33"/>
  <c r="W331" i="33"/>
  <c r="V331" i="33"/>
  <c r="U331" i="33"/>
  <c r="T331" i="33"/>
  <c r="S331" i="33"/>
  <c r="R331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D331" i="33"/>
  <c r="C331" i="33"/>
  <c r="AL330" i="33"/>
  <c r="AK330" i="33"/>
  <c r="AJ330" i="33"/>
  <c r="AI330" i="33"/>
  <c r="AH330" i="33"/>
  <c r="AG330" i="33"/>
  <c r="AF330" i="33"/>
  <c r="AE330" i="33"/>
  <c r="AD330" i="33"/>
  <c r="AC330" i="33"/>
  <c r="AB330" i="33"/>
  <c r="AA330" i="33"/>
  <c r="Z330" i="33"/>
  <c r="Y330" i="33"/>
  <c r="X330" i="33"/>
  <c r="W330" i="33"/>
  <c r="V330" i="33"/>
  <c r="U330" i="33"/>
  <c r="T330" i="33"/>
  <c r="S330" i="33"/>
  <c r="R330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D330" i="33"/>
  <c r="C330" i="33"/>
  <c r="AL329" i="33"/>
  <c r="AK329" i="33"/>
  <c r="AJ329" i="33"/>
  <c r="AI329" i="33"/>
  <c r="AH329" i="33"/>
  <c r="AG329" i="33"/>
  <c r="AF329" i="33"/>
  <c r="AE329" i="33"/>
  <c r="AD329" i="33"/>
  <c r="AC329" i="33"/>
  <c r="AB329" i="33"/>
  <c r="AA329" i="33"/>
  <c r="Z329" i="33"/>
  <c r="Y329" i="33"/>
  <c r="X329" i="33"/>
  <c r="W329" i="33"/>
  <c r="V329" i="33"/>
  <c r="U329" i="33"/>
  <c r="T329" i="33"/>
  <c r="S329" i="33"/>
  <c r="R329" i="33"/>
  <c r="Q329" i="33"/>
  <c r="P329" i="33"/>
  <c r="O329" i="33"/>
  <c r="N329" i="33"/>
  <c r="M329" i="33"/>
  <c r="L329" i="33"/>
  <c r="K329" i="33"/>
  <c r="J329" i="33"/>
  <c r="I329" i="33"/>
  <c r="H329" i="33"/>
  <c r="G329" i="33"/>
  <c r="F329" i="33"/>
  <c r="E329" i="33"/>
  <c r="D329" i="33"/>
  <c r="C329" i="33"/>
  <c r="AL328" i="33"/>
  <c r="AK328" i="33"/>
  <c r="AJ328" i="33"/>
  <c r="AI328" i="33"/>
  <c r="AH328" i="33"/>
  <c r="AG328" i="33"/>
  <c r="AF328" i="33"/>
  <c r="AE328" i="33"/>
  <c r="AD328" i="33"/>
  <c r="AC328" i="33"/>
  <c r="AB328" i="33"/>
  <c r="AA328" i="33"/>
  <c r="Z328" i="33"/>
  <c r="Y328" i="33"/>
  <c r="X328" i="33"/>
  <c r="W328" i="33"/>
  <c r="V328" i="33"/>
  <c r="U328" i="33"/>
  <c r="T328" i="33"/>
  <c r="S328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C328" i="33"/>
  <c r="AL327" i="33"/>
  <c r="AK327" i="33"/>
  <c r="AJ327" i="33"/>
  <c r="AI327" i="33"/>
  <c r="AH327" i="33"/>
  <c r="AH326" i="33" s="1"/>
  <c r="AH325" i="33" s="1"/>
  <c r="AG327" i="33"/>
  <c r="AG326" i="33" s="1"/>
  <c r="AG325" i="33" s="1"/>
  <c r="M67" i="33" s="1"/>
  <c r="AF327" i="33"/>
  <c r="AF326" i="33" s="1"/>
  <c r="AF325" i="33" s="1"/>
  <c r="AE327" i="33"/>
  <c r="AE326" i="33" s="1"/>
  <c r="AE325" i="33" s="1"/>
  <c r="L68" i="33" s="1"/>
  <c r="AD327" i="33"/>
  <c r="AD326" i="33" s="1"/>
  <c r="AD325" i="33" s="1"/>
  <c r="L67" i="33" s="1"/>
  <c r="AC327" i="33"/>
  <c r="AC326" i="33" s="1"/>
  <c r="AC325" i="33" s="1"/>
  <c r="AB327" i="33"/>
  <c r="AB326" i="33" s="1"/>
  <c r="AB325" i="33" s="1"/>
  <c r="K68" i="33" s="1"/>
  <c r="AA327" i="33"/>
  <c r="AA326" i="33" s="1"/>
  <c r="AA325" i="33" s="1"/>
  <c r="Z327" i="33"/>
  <c r="Z326" i="33" s="1"/>
  <c r="Z325" i="33" s="1"/>
  <c r="Y327" i="33"/>
  <c r="Y326" i="33" s="1"/>
  <c r="Y325" i="33" s="1"/>
  <c r="J68" i="33" s="1"/>
  <c r="X327" i="33"/>
  <c r="X326" i="33" s="1"/>
  <c r="X325" i="33" s="1"/>
  <c r="J67" i="33" s="1"/>
  <c r="J66" i="33" s="1"/>
  <c r="W327" i="33"/>
  <c r="W326" i="33" s="1"/>
  <c r="W325" i="33" s="1"/>
  <c r="V327" i="33"/>
  <c r="V326" i="33" s="1"/>
  <c r="V325" i="33" s="1"/>
  <c r="I68" i="33" s="1"/>
  <c r="U327" i="33"/>
  <c r="U326" i="33" s="1"/>
  <c r="U325" i="33" s="1"/>
  <c r="I67" i="33" s="1"/>
  <c r="T327" i="33"/>
  <c r="T326" i="33" s="1"/>
  <c r="S327" i="33"/>
  <c r="S326" i="33" s="1"/>
  <c r="S325" i="33" s="1"/>
  <c r="H68" i="33" s="1"/>
  <c r="R327" i="33"/>
  <c r="R326" i="33" s="1"/>
  <c r="R325" i="33" s="1"/>
  <c r="H67" i="33" s="1"/>
  <c r="Q327" i="33"/>
  <c r="Q326" i="33" s="1"/>
  <c r="Q325" i="33" s="1"/>
  <c r="P327" i="33"/>
  <c r="P326" i="33" s="1"/>
  <c r="P325" i="33" s="1"/>
  <c r="G68" i="33" s="1"/>
  <c r="O327" i="33"/>
  <c r="O326" i="33" s="1"/>
  <c r="O325" i="33" s="1"/>
  <c r="G67" i="33" s="1"/>
  <c r="N327" i="33"/>
  <c r="N326" i="33" s="1"/>
  <c r="N325" i="33" s="1"/>
  <c r="M327" i="33"/>
  <c r="M326" i="33" s="1"/>
  <c r="M325" i="33" s="1"/>
  <c r="L327" i="33"/>
  <c r="L326" i="33" s="1"/>
  <c r="L325" i="33" s="1"/>
  <c r="F67" i="33" s="1"/>
  <c r="K327" i="33"/>
  <c r="K326" i="33" s="1"/>
  <c r="K325" i="33" s="1"/>
  <c r="J327" i="33"/>
  <c r="J326" i="33" s="1"/>
  <c r="J325" i="33" s="1"/>
  <c r="E68" i="33" s="1"/>
  <c r="I327" i="33"/>
  <c r="I326" i="33" s="1"/>
  <c r="I325" i="33" s="1"/>
  <c r="E67" i="33" s="1"/>
  <c r="H327" i="33"/>
  <c r="H326" i="33" s="1"/>
  <c r="H325" i="33" s="1"/>
  <c r="G327" i="33"/>
  <c r="G326" i="33" s="1"/>
  <c r="G325" i="33" s="1"/>
  <c r="F327" i="33"/>
  <c r="F326" i="33" s="1"/>
  <c r="F325" i="33" s="1"/>
  <c r="D67" i="33" s="1"/>
  <c r="E327" i="33"/>
  <c r="E326" i="33" s="1"/>
  <c r="E325" i="33" s="1"/>
  <c r="D327" i="33"/>
  <c r="D326" i="33" s="1"/>
  <c r="D325" i="33" s="1"/>
  <c r="C68" i="33" s="1"/>
  <c r="C327" i="33"/>
  <c r="C326" i="33" s="1"/>
  <c r="C325" i="33" s="1"/>
  <c r="C67" i="33" s="1"/>
  <c r="AL326" i="33"/>
  <c r="AL325" i="33" s="1"/>
  <c r="AK326" i="33"/>
  <c r="AK325" i="33" s="1"/>
  <c r="N68" i="33" s="1"/>
  <c r="AJ326" i="33"/>
  <c r="AJ325" i="33" s="1"/>
  <c r="N67" i="33" s="1"/>
  <c r="AI326" i="33"/>
  <c r="AI325" i="33" s="1"/>
  <c r="T325" i="33"/>
  <c r="AL324" i="33"/>
  <c r="AK324" i="33"/>
  <c r="AJ324" i="33"/>
  <c r="AI324" i="33"/>
  <c r="AH324" i="33"/>
  <c r="AG324" i="33"/>
  <c r="AF324" i="33"/>
  <c r="AE324" i="33"/>
  <c r="AD324" i="33"/>
  <c r="AC324" i="33"/>
  <c r="AB324" i="33"/>
  <c r="AA324" i="33"/>
  <c r="Z324" i="33"/>
  <c r="Y324" i="33"/>
  <c r="X324" i="33"/>
  <c r="W324" i="33"/>
  <c r="V324" i="33"/>
  <c r="U324" i="33"/>
  <c r="T324" i="33"/>
  <c r="S324" i="33"/>
  <c r="R324" i="33"/>
  <c r="Q324" i="33"/>
  <c r="P324" i="33"/>
  <c r="O324" i="33"/>
  <c r="N324" i="33"/>
  <c r="M324" i="33"/>
  <c r="L324" i="33"/>
  <c r="K324" i="33"/>
  <c r="J324" i="33"/>
  <c r="I324" i="33"/>
  <c r="H324" i="33"/>
  <c r="G324" i="33"/>
  <c r="F324" i="33"/>
  <c r="E324" i="33"/>
  <c r="D324" i="33"/>
  <c r="C324" i="33"/>
  <c r="AL323" i="33"/>
  <c r="AK323" i="33"/>
  <c r="AJ323" i="33"/>
  <c r="AI323" i="33"/>
  <c r="AH323" i="33"/>
  <c r="AG323" i="33"/>
  <c r="AF323" i="33"/>
  <c r="AE323" i="33"/>
  <c r="AD323" i="33"/>
  <c r="AC323" i="33"/>
  <c r="AB323" i="33"/>
  <c r="AA323" i="33"/>
  <c r="Z323" i="33"/>
  <c r="Y323" i="33"/>
  <c r="X323" i="33"/>
  <c r="W323" i="33"/>
  <c r="V323" i="33"/>
  <c r="U323" i="33"/>
  <c r="T323" i="33"/>
  <c r="S323" i="33"/>
  <c r="R323" i="33"/>
  <c r="Q323" i="33"/>
  <c r="P323" i="33"/>
  <c r="O323" i="33"/>
  <c r="N323" i="33"/>
  <c r="M323" i="33"/>
  <c r="L323" i="33"/>
  <c r="K323" i="33"/>
  <c r="J323" i="33"/>
  <c r="I323" i="33"/>
  <c r="H323" i="33"/>
  <c r="G323" i="33"/>
  <c r="F323" i="33"/>
  <c r="E323" i="33"/>
  <c r="D323" i="33"/>
  <c r="C323" i="33"/>
  <c r="AL322" i="33"/>
  <c r="AK322" i="33"/>
  <c r="AJ322" i="33"/>
  <c r="AI322" i="33"/>
  <c r="AH322" i="33"/>
  <c r="AG322" i="33"/>
  <c r="AF322" i="33"/>
  <c r="AE322" i="33"/>
  <c r="AD322" i="33"/>
  <c r="AC322" i="33"/>
  <c r="AB322" i="33"/>
  <c r="AA322" i="33"/>
  <c r="Z322" i="33"/>
  <c r="Y322" i="33"/>
  <c r="X322" i="33"/>
  <c r="W322" i="33"/>
  <c r="V322" i="33"/>
  <c r="U322" i="33"/>
  <c r="T322" i="33"/>
  <c r="S322" i="33"/>
  <c r="R322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D322" i="33"/>
  <c r="C322" i="33"/>
  <c r="AL321" i="33"/>
  <c r="AK321" i="33"/>
  <c r="AJ321" i="33"/>
  <c r="AI321" i="33"/>
  <c r="AH321" i="33"/>
  <c r="AG321" i="33"/>
  <c r="AF321" i="33"/>
  <c r="AE321" i="33"/>
  <c r="AD321" i="33"/>
  <c r="AC321" i="33"/>
  <c r="AB321" i="33"/>
  <c r="AA321" i="33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AL320" i="33"/>
  <c r="AK320" i="33"/>
  <c r="AJ320" i="33"/>
  <c r="AI320" i="33"/>
  <c r="AH320" i="33"/>
  <c r="AG320" i="33"/>
  <c r="AF320" i="33"/>
  <c r="AE320" i="33"/>
  <c r="AD320" i="33"/>
  <c r="AC320" i="33"/>
  <c r="AB320" i="33"/>
  <c r="AA320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AL319" i="33"/>
  <c r="AK319" i="33"/>
  <c r="AJ319" i="33"/>
  <c r="AI319" i="33"/>
  <c r="AH319" i="33"/>
  <c r="AG319" i="33"/>
  <c r="AF319" i="33"/>
  <c r="AE319" i="33"/>
  <c r="AD319" i="33"/>
  <c r="AC319" i="33"/>
  <c r="AB319" i="33"/>
  <c r="AA319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D319" i="33"/>
  <c r="C319" i="33"/>
  <c r="AL318" i="33"/>
  <c r="AK318" i="33"/>
  <c r="AJ318" i="33"/>
  <c r="AI318" i="33"/>
  <c r="AH318" i="33"/>
  <c r="AG318" i="33"/>
  <c r="AF318" i="33"/>
  <c r="AE318" i="33"/>
  <c r="AD318" i="33"/>
  <c r="AC318" i="33"/>
  <c r="AB318" i="33"/>
  <c r="AA318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D318" i="33"/>
  <c r="C318" i="33"/>
  <c r="AL317" i="33"/>
  <c r="AK317" i="33"/>
  <c r="AJ317" i="33"/>
  <c r="AI317" i="33"/>
  <c r="AH317" i="33"/>
  <c r="AG317" i="33"/>
  <c r="AF317" i="33"/>
  <c r="AE317" i="33"/>
  <c r="AD317" i="33"/>
  <c r="AC317" i="33"/>
  <c r="AB317" i="33"/>
  <c r="AA317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D317" i="33"/>
  <c r="C317" i="33"/>
  <c r="AL316" i="33"/>
  <c r="AK316" i="33"/>
  <c r="AJ316" i="33"/>
  <c r="AI316" i="33"/>
  <c r="AH316" i="33"/>
  <c r="AG316" i="33"/>
  <c r="AF316" i="33"/>
  <c r="AE316" i="33"/>
  <c r="AD316" i="33"/>
  <c r="AC316" i="33"/>
  <c r="AB316" i="33"/>
  <c r="AA316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C316" i="33"/>
  <c r="AL315" i="33"/>
  <c r="AK315" i="33"/>
  <c r="AJ315" i="33"/>
  <c r="AI315" i="33"/>
  <c r="AH315" i="33"/>
  <c r="AG315" i="33"/>
  <c r="AF315" i="33"/>
  <c r="AE315" i="33"/>
  <c r="AD315" i="33"/>
  <c r="AC315" i="33"/>
  <c r="AB315" i="33"/>
  <c r="AA315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AL314" i="33"/>
  <c r="AK314" i="33"/>
  <c r="AJ314" i="33"/>
  <c r="AI314" i="33"/>
  <c r="AH314" i="33"/>
  <c r="AG314" i="33"/>
  <c r="AF314" i="33"/>
  <c r="AE314" i="33"/>
  <c r="AD314" i="33"/>
  <c r="AC314" i="33"/>
  <c r="AB314" i="33"/>
  <c r="AA314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AL313" i="33"/>
  <c r="AK313" i="33"/>
  <c r="AJ313" i="33"/>
  <c r="AI313" i="33"/>
  <c r="AH313" i="33"/>
  <c r="AG313" i="33"/>
  <c r="AF313" i="33"/>
  <c r="AE313" i="33"/>
  <c r="AD313" i="33"/>
  <c r="AC313" i="33"/>
  <c r="AB313" i="33"/>
  <c r="AA313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AL312" i="33"/>
  <c r="AK312" i="33"/>
  <c r="AJ312" i="33"/>
  <c r="AI312" i="33"/>
  <c r="AH312" i="33"/>
  <c r="AG312" i="33"/>
  <c r="AF312" i="33"/>
  <c r="AE312" i="33"/>
  <c r="AD312" i="33"/>
  <c r="AC312" i="33"/>
  <c r="AB312" i="33"/>
  <c r="AA312" i="33"/>
  <c r="Z312" i="33"/>
  <c r="Y312" i="33"/>
  <c r="X312" i="33"/>
  <c r="W312" i="33"/>
  <c r="V312" i="33"/>
  <c r="U312" i="33"/>
  <c r="T312" i="33"/>
  <c r="S312" i="33"/>
  <c r="R312" i="33"/>
  <c r="Q312" i="33"/>
  <c r="P312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C312" i="33"/>
  <c r="AL311" i="33"/>
  <c r="AK311" i="33"/>
  <c r="AJ311" i="33"/>
  <c r="AI311" i="33"/>
  <c r="AH311" i="33"/>
  <c r="AG311" i="33"/>
  <c r="AF311" i="33"/>
  <c r="AE311" i="33"/>
  <c r="AD311" i="33"/>
  <c r="AC311" i="33"/>
  <c r="AB311" i="33"/>
  <c r="AA311" i="33"/>
  <c r="Z311" i="33"/>
  <c r="Y311" i="33"/>
  <c r="X311" i="33"/>
  <c r="W311" i="33"/>
  <c r="V311" i="33"/>
  <c r="U311" i="33"/>
  <c r="T311" i="33"/>
  <c r="S311" i="33"/>
  <c r="R311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C311" i="33"/>
  <c r="AL310" i="33"/>
  <c r="AK310" i="33"/>
  <c r="AJ310" i="33"/>
  <c r="AI310" i="33"/>
  <c r="AH310" i="33"/>
  <c r="AG310" i="33"/>
  <c r="AF310" i="33"/>
  <c r="AE310" i="33"/>
  <c r="AD310" i="33"/>
  <c r="AC310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AL309" i="33"/>
  <c r="AK309" i="33"/>
  <c r="AJ309" i="33"/>
  <c r="AI309" i="33"/>
  <c r="AH309" i="33"/>
  <c r="AG309" i="33"/>
  <c r="AF309" i="33"/>
  <c r="AE309" i="33"/>
  <c r="AD309" i="33"/>
  <c r="AC309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AL308" i="33"/>
  <c r="AK308" i="33"/>
  <c r="AJ308" i="33"/>
  <c r="AI308" i="33"/>
  <c r="AH308" i="33"/>
  <c r="AG308" i="33"/>
  <c r="AF308" i="33"/>
  <c r="AE308" i="33"/>
  <c r="AD308" i="33"/>
  <c r="AC308" i="33"/>
  <c r="AB308" i="33"/>
  <c r="AA308" i="33"/>
  <c r="Z308" i="33"/>
  <c r="Y308" i="33"/>
  <c r="X308" i="33"/>
  <c r="W308" i="33"/>
  <c r="V308" i="33"/>
  <c r="U308" i="33"/>
  <c r="T308" i="33"/>
  <c r="S308" i="33"/>
  <c r="R308" i="33"/>
  <c r="Q308" i="33"/>
  <c r="P308" i="33"/>
  <c r="O308" i="33"/>
  <c r="N308" i="33"/>
  <c r="M308" i="33"/>
  <c r="L308" i="33"/>
  <c r="K308" i="33"/>
  <c r="J308" i="33"/>
  <c r="I308" i="33"/>
  <c r="H308" i="33"/>
  <c r="G308" i="33"/>
  <c r="F308" i="33"/>
  <c r="E308" i="33"/>
  <c r="D308" i="33"/>
  <c r="C308" i="33"/>
  <c r="AL307" i="33"/>
  <c r="AK307" i="33"/>
  <c r="AJ307" i="33"/>
  <c r="AI307" i="33"/>
  <c r="AH307" i="33"/>
  <c r="AG307" i="33"/>
  <c r="AF307" i="33"/>
  <c r="AE307" i="33"/>
  <c r="AD307" i="33"/>
  <c r="AC307" i="33"/>
  <c r="AB307" i="33"/>
  <c r="AA307" i="33"/>
  <c r="Z307" i="33"/>
  <c r="Y307" i="33"/>
  <c r="X307" i="33"/>
  <c r="W307" i="33"/>
  <c r="V307" i="33"/>
  <c r="U307" i="33"/>
  <c r="T307" i="33"/>
  <c r="S307" i="33"/>
  <c r="R307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D307" i="33"/>
  <c r="C307" i="33"/>
  <c r="AL306" i="33"/>
  <c r="AK306" i="33"/>
  <c r="AJ306" i="33"/>
  <c r="AI306" i="33"/>
  <c r="AH306" i="33"/>
  <c r="AG306" i="33"/>
  <c r="AF306" i="33"/>
  <c r="AE306" i="33"/>
  <c r="AD306" i="33"/>
  <c r="AC306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AL305" i="33"/>
  <c r="AK305" i="33"/>
  <c r="AJ305" i="33"/>
  <c r="AI305" i="33"/>
  <c r="AH305" i="33"/>
  <c r="AG305" i="33"/>
  <c r="AF305" i="33"/>
  <c r="AE305" i="33"/>
  <c r="AD305" i="33"/>
  <c r="AC305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AL304" i="33"/>
  <c r="AK304" i="33"/>
  <c r="AJ304" i="33"/>
  <c r="AI304" i="33"/>
  <c r="AH304" i="33"/>
  <c r="AG304" i="33"/>
  <c r="AF304" i="33"/>
  <c r="AE304" i="33"/>
  <c r="AD304" i="33"/>
  <c r="AC304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AL303" i="33"/>
  <c r="AK303" i="33"/>
  <c r="AJ303" i="33"/>
  <c r="AI303" i="33"/>
  <c r="AH303" i="33"/>
  <c r="AG303" i="33"/>
  <c r="AF303" i="33"/>
  <c r="AE303" i="33"/>
  <c r="AD303" i="33"/>
  <c r="AC303" i="33"/>
  <c r="AB303" i="33"/>
  <c r="AA303" i="33"/>
  <c r="Z303" i="33"/>
  <c r="Y303" i="33"/>
  <c r="X303" i="33"/>
  <c r="W303" i="33"/>
  <c r="V303" i="33"/>
  <c r="U303" i="33"/>
  <c r="T303" i="33"/>
  <c r="S303" i="33"/>
  <c r="R303" i="33"/>
  <c r="Q303" i="33"/>
  <c r="P303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C303" i="33"/>
  <c r="AL302" i="33"/>
  <c r="AK302" i="33"/>
  <c r="AJ302" i="33"/>
  <c r="AI302" i="33"/>
  <c r="AH302" i="33"/>
  <c r="AG302" i="33"/>
  <c r="AF302" i="33"/>
  <c r="AE302" i="33"/>
  <c r="AD302" i="33"/>
  <c r="AC302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AL301" i="33"/>
  <c r="AK301" i="33"/>
  <c r="AJ301" i="33"/>
  <c r="AI301" i="33"/>
  <c r="AH301" i="33"/>
  <c r="AG301" i="33"/>
  <c r="AF301" i="33"/>
  <c r="AE301" i="33"/>
  <c r="AD301" i="33"/>
  <c r="AC301" i="33"/>
  <c r="AB301" i="33"/>
  <c r="AA301" i="33"/>
  <c r="Z301" i="33"/>
  <c r="Y301" i="33"/>
  <c r="X301" i="33"/>
  <c r="W301" i="33"/>
  <c r="V301" i="33"/>
  <c r="U301" i="33"/>
  <c r="T301" i="33"/>
  <c r="S301" i="33"/>
  <c r="R301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C301" i="33"/>
  <c r="AL300" i="33"/>
  <c r="AK300" i="33"/>
  <c r="AJ300" i="33"/>
  <c r="AI300" i="33"/>
  <c r="AH300" i="33"/>
  <c r="AG300" i="33"/>
  <c r="AF300" i="33"/>
  <c r="AE300" i="33"/>
  <c r="AD300" i="33"/>
  <c r="AC300" i="33"/>
  <c r="AB300" i="33"/>
  <c r="AA300" i="33"/>
  <c r="Z300" i="33"/>
  <c r="Y300" i="33"/>
  <c r="X300" i="33"/>
  <c r="W300" i="33"/>
  <c r="V300" i="33"/>
  <c r="U300" i="33"/>
  <c r="T300" i="33"/>
  <c r="S300" i="33"/>
  <c r="R300" i="33"/>
  <c r="Q300" i="33"/>
  <c r="P300" i="33"/>
  <c r="O300" i="33"/>
  <c r="N300" i="33"/>
  <c r="M300" i="33"/>
  <c r="L300" i="33"/>
  <c r="K300" i="33"/>
  <c r="J300" i="33"/>
  <c r="I300" i="33"/>
  <c r="H300" i="33"/>
  <c r="G300" i="33"/>
  <c r="F300" i="33"/>
  <c r="E300" i="33"/>
  <c r="D300" i="33"/>
  <c r="C300" i="33"/>
  <c r="AL299" i="33"/>
  <c r="AK299" i="33"/>
  <c r="AJ299" i="33"/>
  <c r="AI299" i="33"/>
  <c r="AH299" i="33"/>
  <c r="AG299" i="33"/>
  <c r="AF299" i="33"/>
  <c r="AE299" i="33"/>
  <c r="AD299" i="33"/>
  <c r="AC299" i="33"/>
  <c r="AB299" i="33"/>
  <c r="AA299" i="33"/>
  <c r="Z299" i="33"/>
  <c r="Y299" i="33"/>
  <c r="X299" i="33"/>
  <c r="W299" i="33"/>
  <c r="V299" i="33"/>
  <c r="U299" i="33"/>
  <c r="T299" i="33"/>
  <c r="S299" i="33"/>
  <c r="R299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D299" i="33"/>
  <c r="C299" i="33"/>
  <c r="AL298" i="33"/>
  <c r="AK298" i="33"/>
  <c r="AJ298" i="33"/>
  <c r="AI298" i="33"/>
  <c r="AH298" i="33"/>
  <c r="AG298" i="33"/>
  <c r="AF298" i="33"/>
  <c r="AE298" i="33"/>
  <c r="AD298" i="33"/>
  <c r="AC298" i="33"/>
  <c r="AB298" i="33"/>
  <c r="AA298" i="33"/>
  <c r="Z298" i="33"/>
  <c r="Y298" i="33"/>
  <c r="X298" i="33"/>
  <c r="W298" i="33"/>
  <c r="V298" i="33"/>
  <c r="U298" i="33"/>
  <c r="T298" i="33"/>
  <c r="S298" i="33"/>
  <c r="R298" i="33"/>
  <c r="Q298" i="33"/>
  <c r="P298" i="33"/>
  <c r="O298" i="33"/>
  <c r="N298" i="33"/>
  <c r="M298" i="33"/>
  <c r="L298" i="33"/>
  <c r="K298" i="33"/>
  <c r="J298" i="33"/>
  <c r="I298" i="33"/>
  <c r="H298" i="33"/>
  <c r="G298" i="33"/>
  <c r="F298" i="33"/>
  <c r="E298" i="33"/>
  <c r="D298" i="33"/>
  <c r="C298" i="33"/>
  <c r="AL297" i="33"/>
  <c r="AK297" i="33"/>
  <c r="AJ297" i="33"/>
  <c r="AI297" i="33"/>
  <c r="AH297" i="33"/>
  <c r="AG297" i="33"/>
  <c r="AF297" i="33"/>
  <c r="AE297" i="33"/>
  <c r="AD297" i="33"/>
  <c r="AC297" i="33"/>
  <c r="AB297" i="33"/>
  <c r="AA297" i="33"/>
  <c r="Z297" i="33"/>
  <c r="Y297" i="33"/>
  <c r="X297" i="33"/>
  <c r="W297" i="33"/>
  <c r="V297" i="33"/>
  <c r="U297" i="33"/>
  <c r="T297" i="33"/>
  <c r="S297" i="33"/>
  <c r="R297" i="33"/>
  <c r="Q297" i="33"/>
  <c r="P297" i="33"/>
  <c r="O297" i="33"/>
  <c r="N297" i="33"/>
  <c r="M297" i="33"/>
  <c r="L297" i="33"/>
  <c r="K297" i="33"/>
  <c r="J297" i="33"/>
  <c r="I297" i="33"/>
  <c r="H297" i="33"/>
  <c r="G297" i="33"/>
  <c r="F297" i="33"/>
  <c r="E297" i="33"/>
  <c r="D297" i="33"/>
  <c r="C297" i="33"/>
  <c r="AL296" i="33"/>
  <c r="AK296" i="33"/>
  <c r="AJ296" i="33"/>
  <c r="AI296" i="33"/>
  <c r="AH296" i="33"/>
  <c r="AG296" i="33"/>
  <c r="AF296" i="33"/>
  <c r="AE296" i="33"/>
  <c r="AD296" i="33"/>
  <c r="AC296" i="33"/>
  <c r="AB296" i="33"/>
  <c r="AA296" i="33"/>
  <c r="Z296" i="33"/>
  <c r="Y296" i="33"/>
  <c r="X296" i="33"/>
  <c r="W296" i="33"/>
  <c r="V296" i="33"/>
  <c r="U296" i="33"/>
  <c r="T296" i="33"/>
  <c r="S296" i="33"/>
  <c r="R296" i="33"/>
  <c r="Q296" i="33"/>
  <c r="P296" i="33"/>
  <c r="O296" i="33"/>
  <c r="N296" i="33"/>
  <c r="M296" i="33"/>
  <c r="L296" i="33"/>
  <c r="K296" i="33"/>
  <c r="J296" i="33"/>
  <c r="I296" i="33"/>
  <c r="H296" i="33"/>
  <c r="G296" i="33"/>
  <c r="F296" i="33"/>
  <c r="E296" i="33"/>
  <c r="D296" i="33"/>
  <c r="C296" i="33"/>
  <c r="AL295" i="33"/>
  <c r="AK295" i="33"/>
  <c r="AJ295" i="33"/>
  <c r="AI295" i="33"/>
  <c r="AH295" i="33"/>
  <c r="AG295" i="33"/>
  <c r="AF295" i="33"/>
  <c r="AE295" i="33"/>
  <c r="AD295" i="33"/>
  <c r="AC295" i="33"/>
  <c r="AB295" i="33"/>
  <c r="AA295" i="33"/>
  <c r="Z295" i="33"/>
  <c r="Y295" i="33"/>
  <c r="X295" i="33"/>
  <c r="W295" i="33"/>
  <c r="V295" i="33"/>
  <c r="U295" i="33"/>
  <c r="T295" i="33"/>
  <c r="S295" i="33"/>
  <c r="R295" i="33"/>
  <c r="Q295" i="33"/>
  <c r="P295" i="33"/>
  <c r="O295" i="33"/>
  <c r="N295" i="33"/>
  <c r="M295" i="33"/>
  <c r="L295" i="33"/>
  <c r="K295" i="33"/>
  <c r="J295" i="33"/>
  <c r="I295" i="33"/>
  <c r="H295" i="33"/>
  <c r="G295" i="33"/>
  <c r="F295" i="33"/>
  <c r="E295" i="33"/>
  <c r="D295" i="33"/>
  <c r="C295" i="33"/>
  <c r="AL294" i="33"/>
  <c r="AK294" i="33"/>
  <c r="AJ294" i="33"/>
  <c r="AI294" i="33"/>
  <c r="AH294" i="33"/>
  <c r="AG294" i="33"/>
  <c r="AF294" i="33"/>
  <c r="AE294" i="33"/>
  <c r="AD294" i="33"/>
  <c r="AC294" i="33"/>
  <c r="AB294" i="33"/>
  <c r="AA294" i="33"/>
  <c r="Z294" i="33"/>
  <c r="Y294" i="33"/>
  <c r="X294" i="33"/>
  <c r="W294" i="33"/>
  <c r="V294" i="33"/>
  <c r="U294" i="33"/>
  <c r="T294" i="33"/>
  <c r="S294" i="33"/>
  <c r="R294" i="33"/>
  <c r="Q294" i="33"/>
  <c r="P294" i="33"/>
  <c r="O294" i="33"/>
  <c r="N294" i="33"/>
  <c r="M294" i="33"/>
  <c r="L294" i="33"/>
  <c r="K294" i="33"/>
  <c r="J294" i="33"/>
  <c r="I294" i="33"/>
  <c r="H294" i="33"/>
  <c r="G294" i="33"/>
  <c r="F294" i="33"/>
  <c r="E294" i="33"/>
  <c r="D294" i="33"/>
  <c r="C294" i="33"/>
  <c r="AL293" i="33"/>
  <c r="AK293" i="33"/>
  <c r="AJ293" i="33"/>
  <c r="AI293" i="33"/>
  <c r="AH293" i="33"/>
  <c r="AG293" i="33"/>
  <c r="AF293" i="33"/>
  <c r="AE293" i="33"/>
  <c r="AD293" i="33"/>
  <c r="AC293" i="33"/>
  <c r="AB293" i="33"/>
  <c r="AA293" i="33"/>
  <c r="Z293" i="33"/>
  <c r="Y293" i="33"/>
  <c r="X293" i="33"/>
  <c r="W293" i="33"/>
  <c r="V293" i="33"/>
  <c r="U293" i="33"/>
  <c r="T293" i="33"/>
  <c r="S293" i="33"/>
  <c r="R293" i="33"/>
  <c r="Q293" i="33"/>
  <c r="P293" i="33"/>
  <c r="O293" i="33"/>
  <c r="N293" i="33"/>
  <c r="M293" i="33"/>
  <c r="L293" i="33"/>
  <c r="K293" i="33"/>
  <c r="J293" i="33"/>
  <c r="I293" i="33"/>
  <c r="H293" i="33"/>
  <c r="G293" i="33"/>
  <c r="F293" i="33"/>
  <c r="E293" i="33"/>
  <c r="D293" i="33"/>
  <c r="C293" i="33"/>
  <c r="AL292" i="33"/>
  <c r="AK292" i="33"/>
  <c r="AJ292" i="33"/>
  <c r="AI292" i="33"/>
  <c r="AH292" i="33"/>
  <c r="AG292" i="33"/>
  <c r="AF292" i="33"/>
  <c r="AE292" i="33"/>
  <c r="AD292" i="33"/>
  <c r="AC292" i="33"/>
  <c r="AB292" i="33"/>
  <c r="AA292" i="33"/>
  <c r="Z292" i="33"/>
  <c r="Y292" i="33"/>
  <c r="X292" i="33"/>
  <c r="W292" i="33"/>
  <c r="V292" i="33"/>
  <c r="U292" i="33"/>
  <c r="T292" i="33"/>
  <c r="S292" i="33"/>
  <c r="R292" i="33"/>
  <c r="Q292" i="33"/>
  <c r="P292" i="33"/>
  <c r="O292" i="33"/>
  <c r="N292" i="33"/>
  <c r="M292" i="33"/>
  <c r="L292" i="33"/>
  <c r="K292" i="33"/>
  <c r="J292" i="33"/>
  <c r="I292" i="33"/>
  <c r="H292" i="33"/>
  <c r="G292" i="33"/>
  <c r="F292" i="33"/>
  <c r="E292" i="33"/>
  <c r="D292" i="33"/>
  <c r="C292" i="33"/>
  <c r="AL291" i="33"/>
  <c r="AK291" i="33"/>
  <c r="AJ291" i="33"/>
  <c r="AI291" i="33"/>
  <c r="AH291" i="33"/>
  <c r="AG291" i="33"/>
  <c r="AF291" i="33"/>
  <c r="AE291" i="33"/>
  <c r="AD291" i="33"/>
  <c r="AC291" i="33"/>
  <c r="AB291" i="33"/>
  <c r="AA291" i="33"/>
  <c r="Z291" i="33"/>
  <c r="Y291" i="33"/>
  <c r="X291" i="33"/>
  <c r="W291" i="33"/>
  <c r="V291" i="33"/>
  <c r="U291" i="33"/>
  <c r="T291" i="33"/>
  <c r="S291" i="33"/>
  <c r="R291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D291" i="33"/>
  <c r="C291" i="33"/>
  <c r="AL290" i="33"/>
  <c r="AK290" i="33"/>
  <c r="AJ290" i="33"/>
  <c r="AI290" i="33"/>
  <c r="AH290" i="33"/>
  <c r="AG290" i="33"/>
  <c r="AF290" i="33"/>
  <c r="AE290" i="33"/>
  <c r="AD290" i="33"/>
  <c r="AC290" i="33"/>
  <c r="AB290" i="33"/>
  <c r="AA290" i="33"/>
  <c r="Z290" i="33"/>
  <c r="Y290" i="33"/>
  <c r="X290" i="33"/>
  <c r="W290" i="33"/>
  <c r="V290" i="33"/>
  <c r="U290" i="33"/>
  <c r="T290" i="33"/>
  <c r="S290" i="33"/>
  <c r="R290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D290" i="33"/>
  <c r="C290" i="33"/>
  <c r="AL289" i="33"/>
  <c r="AK289" i="33"/>
  <c r="AJ289" i="33"/>
  <c r="AI289" i="33"/>
  <c r="AH289" i="33"/>
  <c r="AG289" i="33"/>
  <c r="AF289" i="33"/>
  <c r="AE289" i="33"/>
  <c r="AD289" i="33"/>
  <c r="AC289" i="33"/>
  <c r="AB289" i="33"/>
  <c r="AA289" i="33"/>
  <c r="Z289" i="33"/>
  <c r="Y289" i="33"/>
  <c r="X289" i="33"/>
  <c r="W289" i="33"/>
  <c r="V289" i="33"/>
  <c r="V288" i="33" s="1"/>
  <c r="U289" i="33"/>
  <c r="U288" i="33" s="1"/>
  <c r="T289" i="33"/>
  <c r="T288" i="33" s="1"/>
  <c r="S289" i="33"/>
  <c r="S288" i="33" s="1"/>
  <c r="R289" i="33"/>
  <c r="Q289" i="33"/>
  <c r="Q288" i="33" s="1"/>
  <c r="P289" i="33"/>
  <c r="P288" i="33" s="1"/>
  <c r="G58" i="33" s="1"/>
  <c r="O289" i="33"/>
  <c r="O288" i="33" s="1"/>
  <c r="G57" i="33" s="1"/>
  <c r="N289" i="33"/>
  <c r="M289" i="33"/>
  <c r="M288" i="33" s="1"/>
  <c r="F58" i="33" s="1"/>
  <c r="L289" i="33"/>
  <c r="L288" i="33" s="1"/>
  <c r="F57" i="33" s="1"/>
  <c r="K289" i="33"/>
  <c r="K288" i="33" s="1"/>
  <c r="J289" i="33"/>
  <c r="I289" i="33"/>
  <c r="I288" i="33" s="1"/>
  <c r="E57" i="33" s="1"/>
  <c r="H289" i="33"/>
  <c r="H288" i="33" s="1"/>
  <c r="G289" i="33"/>
  <c r="G288" i="33" s="1"/>
  <c r="D58" i="33" s="1"/>
  <c r="F289" i="33"/>
  <c r="F288" i="33" s="1"/>
  <c r="D57" i="33" s="1"/>
  <c r="E289" i="33"/>
  <c r="E288" i="33" s="1"/>
  <c r="D289" i="33"/>
  <c r="D288" i="33" s="1"/>
  <c r="C58" i="33" s="1"/>
  <c r="C289" i="33"/>
  <c r="C288" i="33" s="1"/>
  <c r="AL288" i="33"/>
  <c r="AK288" i="33"/>
  <c r="AJ288" i="33"/>
  <c r="N57" i="33" s="1"/>
  <c r="AI288" i="33"/>
  <c r="AH288" i="33"/>
  <c r="M58" i="33" s="1"/>
  <c r="AG288" i="33"/>
  <c r="M57" i="33" s="1"/>
  <c r="AF288" i="33"/>
  <c r="AE288" i="33"/>
  <c r="L58" i="33" s="1"/>
  <c r="AD288" i="33"/>
  <c r="L57" i="33" s="1"/>
  <c r="AC288" i="33"/>
  <c r="AB288" i="33"/>
  <c r="K58" i="33" s="1"/>
  <c r="AA288" i="33"/>
  <c r="K57" i="33" s="1"/>
  <c r="Z288" i="33"/>
  <c r="Y288" i="33"/>
  <c r="X288" i="33"/>
  <c r="J57" i="33" s="1"/>
  <c r="W288" i="33"/>
  <c r="R288" i="33"/>
  <c r="H57" i="33" s="1"/>
  <c r="N288" i="33"/>
  <c r="J288" i="33"/>
  <c r="E58" i="33" s="1"/>
  <c r="AL287" i="33"/>
  <c r="AK287" i="33"/>
  <c r="AJ287" i="33"/>
  <c r="AI287" i="33"/>
  <c r="AH287" i="33"/>
  <c r="AG287" i="33"/>
  <c r="AF287" i="33"/>
  <c r="AE287" i="33"/>
  <c r="AD287" i="33"/>
  <c r="AC287" i="33"/>
  <c r="AB287" i="33"/>
  <c r="AA287" i="33"/>
  <c r="Z287" i="33"/>
  <c r="Y287" i="33"/>
  <c r="X287" i="33"/>
  <c r="W287" i="33"/>
  <c r="V287" i="33"/>
  <c r="U287" i="33"/>
  <c r="T287" i="33"/>
  <c r="S287" i="33"/>
  <c r="R287" i="33"/>
  <c r="Q287" i="33"/>
  <c r="P287" i="33"/>
  <c r="O287" i="33"/>
  <c r="N287" i="33"/>
  <c r="M287" i="33"/>
  <c r="L287" i="33"/>
  <c r="K287" i="33"/>
  <c r="J287" i="33"/>
  <c r="I287" i="33"/>
  <c r="H287" i="33"/>
  <c r="G287" i="33"/>
  <c r="F287" i="33"/>
  <c r="E287" i="33"/>
  <c r="D287" i="33"/>
  <c r="C287" i="33"/>
  <c r="AL286" i="33"/>
  <c r="AK286" i="33"/>
  <c r="AJ286" i="33"/>
  <c r="AI286" i="33"/>
  <c r="AH286" i="33"/>
  <c r="AG286" i="33"/>
  <c r="AF286" i="33"/>
  <c r="AE286" i="33"/>
  <c r="AD286" i="33"/>
  <c r="AC286" i="33"/>
  <c r="AB286" i="33"/>
  <c r="AA286" i="33"/>
  <c r="Z286" i="33"/>
  <c r="Y286" i="33"/>
  <c r="X286" i="33"/>
  <c r="W286" i="33"/>
  <c r="V286" i="33"/>
  <c r="U286" i="33"/>
  <c r="T286" i="33"/>
  <c r="S286" i="33"/>
  <c r="R286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D286" i="33"/>
  <c r="C286" i="33"/>
  <c r="AL285" i="33"/>
  <c r="AK285" i="33"/>
  <c r="AJ285" i="33"/>
  <c r="AI285" i="33"/>
  <c r="AH285" i="33"/>
  <c r="AG285" i="33"/>
  <c r="AF285" i="33"/>
  <c r="AE285" i="33"/>
  <c r="AD285" i="33"/>
  <c r="AC285" i="33"/>
  <c r="AB285" i="33"/>
  <c r="AA285" i="33"/>
  <c r="Z285" i="33"/>
  <c r="Y285" i="33"/>
  <c r="X285" i="33"/>
  <c r="W285" i="33"/>
  <c r="V285" i="33"/>
  <c r="U285" i="33"/>
  <c r="T285" i="33"/>
  <c r="S285" i="33"/>
  <c r="R285" i="33"/>
  <c r="Q285" i="33"/>
  <c r="P285" i="33"/>
  <c r="O285" i="33"/>
  <c r="N285" i="33"/>
  <c r="M285" i="33"/>
  <c r="L285" i="33"/>
  <c r="K285" i="33"/>
  <c r="J285" i="33"/>
  <c r="I285" i="33"/>
  <c r="H285" i="33"/>
  <c r="G285" i="33"/>
  <c r="F285" i="33"/>
  <c r="E285" i="33"/>
  <c r="D285" i="33"/>
  <c r="C285" i="33"/>
  <c r="AL284" i="33"/>
  <c r="AK284" i="33"/>
  <c r="AJ284" i="33"/>
  <c r="AI284" i="33"/>
  <c r="AH284" i="33"/>
  <c r="AG284" i="33"/>
  <c r="AF284" i="33"/>
  <c r="AE284" i="33"/>
  <c r="AD284" i="33"/>
  <c r="AC284" i="33"/>
  <c r="AB284" i="33"/>
  <c r="AA284" i="33"/>
  <c r="Z284" i="33"/>
  <c r="Y284" i="33"/>
  <c r="X284" i="33"/>
  <c r="W284" i="33"/>
  <c r="V284" i="33"/>
  <c r="U284" i="33"/>
  <c r="T284" i="33"/>
  <c r="S284" i="33"/>
  <c r="R284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D284" i="33"/>
  <c r="C284" i="33"/>
  <c r="AL283" i="33"/>
  <c r="AK283" i="33"/>
  <c r="AJ283" i="33"/>
  <c r="AI283" i="33"/>
  <c r="AH283" i="33"/>
  <c r="AG283" i="33"/>
  <c r="AF283" i="33"/>
  <c r="AE283" i="33"/>
  <c r="AD283" i="33"/>
  <c r="AC283" i="33"/>
  <c r="AB283" i="33"/>
  <c r="AA283" i="33"/>
  <c r="Z283" i="33"/>
  <c r="Y283" i="33"/>
  <c r="X283" i="33"/>
  <c r="W283" i="33"/>
  <c r="V283" i="33"/>
  <c r="U283" i="33"/>
  <c r="T283" i="33"/>
  <c r="S283" i="33"/>
  <c r="R283" i="33"/>
  <c r="Q283" i="33"/>
  <c r="P283" i="33"/>
  <c r="O283" i="33"/>
  <c r="N283" i="33"/>
  <c r="M283" i="33"/>
  <c r="L283" i="33"/>
  <c r="K283" i="33"/>
  <c r="J283" i="33"/>
  <c r="I283" i="33"/>
  <c r="H283" i="33"/>
  <c r="G283" i="33"/>
  <c r="F283" i="33"/>
  <c r="E283" i="33"/>
  <c r="D283" i="33"/>
  <c r="C283" i="33"/>
  <c r="AL282" i="33"/>
  <c r="AK282" i="33"/>
  <c r="AJ282" i="33"/>
  <c r="AI282" i="33"/>
  <c r="AH282" i="33"/>
  <c r="AG282" i="33"/>
  <c r="AF282" i="33"/>
  <c r="AE282" i="33"/>
  <c r="AD282" i="33"/>
  <c r="AC282" i="33"/>
  <c r="AB282" i="33"/>
  <c r="AA282" i="33"/>
  <c r="Z282" i="33"/>
  <c r="Y282" i="33"/>
  <c r="X282" i="33"/>
  <c r="W282" i="33"/>
  <c r="V282" i="33"/>
  <c r="U282" i="33"/>
  <c r="T282" i="33"/>
  <c r="S282" i="33"/>
  <c r="R282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D282" i="33"/>
  <c r="C282" i="33"/>
  <c r="AL281" i="33"/>
  <c r="AK281" i="33"/>
  <c r="AJ281" i="33"/>
  <c r="AI281" i="33"/>
  <c r="AH281" i="33"/>
  <c r="AG281" i="33"/>
  <c r="AF281" i="33"/>
  <c r="AE281" i="33"/>
  <c r="AD281" i="33"/>
  <c r="AC281" i="33"/>
  <c r="AB281" i="33"/>
  <c r="AA281" i="33"/>
  <c r="Z281" i="33"/>
  <c r="Y281" i="33"/>
  <c r="X281" i="33"/>
  <c r="W281" i="33"/>
  <c r="V281" i="33"/>
  <c r="U281" i="33"/>
  <c r="T281" i="33"/>
  <c r="S281" i="33"/>
  <c r="R281" i="33"/>
  <c r="Q281" i="33"/>
  <c r="P281" i="33"/>
  <c r="O281" i="33"/>
  <c r="N281" i="33"/>
  <c r="M281" i="33"/>
  <c r="L281" i="33"/>
  <c r="K281" i="33"/>
  <c r="J281" i="33"/>
  <c r="I281" i="33"/>
  <c r="H281" i="33"/>
  <c r="G281" i="33"/>
  <c r="F281" i="33"/>
  <c r="E281" i="33"/>
  <c r="D281" i="33"/>
  <c r="C281" i="33"/>
  <c r="AL280" i="33"/>
  <c r="AK280" i="33"/>
  <c r="AJ280" i="33"/>
  <c r="AI280" i="33"/>
  <c r="AH280" i="33"/>
  <c r="AG280" i="33"/>
  <c r="AF280" i="33"/>
  <c r="AE280" i="33"/>
  <c r="AD280" i="33"/>
  <c r="AC280" i="33"/>
  <c r="AB280" i="33"/>
  <c r="AA280" i="33"/>
  <c r="Z280" i="33"/>
  <c r="Y280" i="33"/>
  <c r="X280" i="33"/>
  <c r="W280" i="33"/>
  <c r="V280" i="33"/>
  <c r="U280" i="33"/>
  <c r="T280" i="33"/>
  <c r="S280" i="33"/>
  <c r="R280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D280" i="33"/>
  <c r="C280" i="33"/>
  <c r="AL279" i="33"/>
  <c r="AK279" i="33"/>
  <c r="AJ279" i="33"/>
  <c r="AI279" i="33"/>
  <c r="AH279" i="33"/>
  <c r="AG279" i="33"/>
  <c r="AF279" i="33"/>
  <c r="AE279" i="33"/>
  <c r="AD279" i="33"/>
  <c r="AC279" i="33"/>
  <c r="AB279" i="33"/>
  <c r="AA279" i="33"/>
  <c r="Z279" i="33"/>
  <c r="Y279" i="33"/>
  <c r="X279" i="33"/>
  <c r="W279" i="33"/>
  <c r="V279" i="33"/>
  <c r="U279" i="33"/>
  <c r="T279" i="33"/>
  <c r="S279" i="33"/>
  <c r="R279" i="33"/>
  <c r="Q279" i="33"/>
  <c r="P279" i="33"/>
  <c r="O279" i="33"/>
  <c r="N279" i="33"/>
  <c r="M279" i="33"/>
  <c r="L279" i="33"/>
  <c r="K279" i="33"/>
  <c r="J279" i="33"/>
  <c r="I279" i="33"/>
  <c r="H279" i="33"/>
  <c r="G279" i="33"/>
  <c r="F279" i="33"/>
  <c r="E279" i="33"/>
  <c r="D279" i="33"/>
  <c r="C279" i="33"/>
  <c r="AL278" i="33"/>
  <c r="AK278" i="33"/>
  <c r="AJ278" i="33"/>
  <c r="N43" i="33" s="1"/>
  <c r="AI278" i="33"/>
  <c r="AH278" i="33"/>
  <c r="M52" i="33" s="1"/>
  <c r="AG278" i="33"/>
  <c r="AF278" i="33"/>
  <c r="AE278" i="33"/>
  <c r="AD278" i="33"/>
  <c r="L43" i="33" s="1"/>
  <c r="AC278" i="33"/>
  <c r="AB278" i="33"/>
  <c r="K52" i="33" s="1"/>
  <c r="AA278" i="33"/>
  <c r="Z278" i="33"/>
  <c r="Y278" i="33"/>
  <c r="X278" i="33"/>
  <c r="J43" i="33" s="1"/>
  <c r="W278" i="33"/>
  <c r="V278" i="33"/>
  <c r="I52" i="33" s="1"/>
  <c r="U278" i="33"/>
  <c r="T278" i="33"/>
  <c r="S278" i="33"/>
  <c r="R278" i="33"/>
  <c r="H43" i="33" s="1"/>
  <c r="Q278" i="33"/>
  <c r="P278" i="33"/>
  <c r="G52" i="33" s="1"/>
  <c r="O278" i="33"/>
  <c r="N278" i="33"/>
  <c r="M278" i="33"/>
  <c r="L278" i="33"/>
  <c r="F43" i="33" s="1"/>
  <c r="K278" i="33"/>
  <c r="J278" i="33"/>
  <c r="E52" i="33" s="1"/>
  <c r="I278" i="33"/>
  <c r="H278" i="33"/>
  <c r="G278" i="33"/>
  <c r="F278" i="33"/>
  <c r="D43" i="33" s="1"/>
  <c r="E278" i="33"/>
  <c r="D278" i="33"/>
  <c r="C52" i="33" s="1"/>
  <c r="C278" i="33"/>
  <c r="AL277" i="33"/>
  <c r="AK277" i="33"/>
  <c r="AJ277" i="33"/>
  <c r="AI277" i="33"/>
  <c r="AH277" i="33"/>
  <c r="AG277" i="33"/>
  <c r="AF277" i="33"/>
  <c r="AE277" i="33"/>
  <c r="AD277" i="33"/>
  <c r="AC277" i="33"/>
  <c r="AB277" i="33"/>
  <c r="AA277" i="33"/>
  <c r="Z277" i="33"/>
  <c r="Y277" i="33"/>
  <c r="X277" i="33"/>
  <c r="W277" i="33"/>
  <c r="V277" i="33"/>
  <c r="U277" i="33"/>
  <c r="T277" i="33"/>
  <c r="S277" i="33"/>
  <c r="R277" i="33"/>
  <c r="Q277" i="33"/>
  <c r="P277" i="33"/>
  <c r="O277" i="33"/>
  <c r="N277" i="33"/>
  <c r="M277" i="33"/>
  <c r="L277" i="33"/>
  <c r="K277" i="33"/>
  <c r="J277" i="33"/>
  <c r="I277" i="33"/>
  <c r="H277" i="33"/>
  <c r="G277" i="33"/>
  <c r="F277" i="33"/>
  <c r="E277" i="33"/>
  <c r="D277" i="33"/>
  <c r="C277" i="33"/>
  <c r="AL276" i="33"/>
  <c r="AK276" i="33"/>
  <c r="AJ276" i="33"/>
  <c r="AI276" i="33"/>
  <c r="AH276" i="33"/>
  <c r="AG276" i="33"/>
  <c r="AF276" i="33"/>
  <c r="AE276" i="33"/>
  <c r="AD276" i="33"/>
  <c r="AC276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AL275" i="33"/>
  <c r="AK275" i="33"/>
  <c r="AJ275" i="33"/>
  <c r="AI275" i="33"/>
  <c r="AH275" i="33"/>
  <c r="AG275" i="33"/>
  <c r="AF275" i="33"/>
  <c r="AE275" i="33"/>
  <c r="AD275" i="33"/>
  <c r="AC275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AL274" i="33"/>
  <c r="AK274" i="33"/>
  <c r="AJ274" i="33"/>
  <c r="AI274" i="33"/>
  <c r="AH274" i="33"/>
  <c r="AG274" i="33"/>
  <c r="AF274" i="33"/>
  <c r="AE274" i="33"/>
  <c r="AD274" i="33"/>
  <c r="AC274" i="33"/>
  <c r="AB274" i="33"/>
  <c r="AA274" i="33"/>
  <c r="Z274" i="33"/>
  <c r="Y274" i="33"/>
  <c r="X274" i="33"/>
  <c r="W274" i="33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C274" i="33"/>
  <c r="AL273" i="33"/>
  <c r="AK273" i="33"/>
  <c r="AJ273" i="33"/>
  <c r="AI273" i="33"/>
  <c r="AH273" i="33"/>
  <c r="AG273" i="33"/>
  <c r="AF273" i="33"/>
  <c r="AE273" i="33"/>
  <c r="AD273" i="33"/>
  <c r="AC273" i="33"/>
  <c r="AB273" i="33"/>
  <c r="AA273" i="33"/>
  <c r="Z273" i="33"/>
  <c r="Y273" i="33"/>
  <c r="X273" i="33"/>
  <c r="W273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C273" i="33"/>
  <c r="AL272" i="33"/>
  <c r="AK272" i="33"/>
  <c r="AJ272" i="33"/>
  <c r="AI272" i="33"/>
  <c r="AH272" i="33"/>
  <c r="AG272" i="33"/>
  <c r="AF272" i="33"/>
  <c r="AE272" i="33"/>
  <c r="AD272" i="33"/>
  <c r="AC272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AL271" i="33"/>
  <c r="AK271" i="33"/>
  <c r="AJ271" i="33"/>
  <c r="AI271" i="33"/>
  <c r="AH271" i="33"/>
  <c r="AG271" i="33"/>
  <c r="AF271" i="33"/>
  <c r="AE271" i="33"/>
  <c r="AD271" i="33"/>
  <c r="AC271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AL270" i="33"/>
  <c r="AK270" i="33"/>
  <c r="AJ270" i="33"/>
  <c r="AI270" i="33"/>
  <c r="AH270" i="33"/>
  <c r="AG270" i="33"/>
  <c r="AF270" i="33"/>
  <c r="AE270" i="33"/>
  <c r="AD270" i="33"/>
  <c r="AC270" i="33"/>
  <c r="AB270" i="33"/>
  <c r="AA270" i="33"/>
  <c r="Z270" i="33"/>
  <c r="Y270" i="33"/>
  <c r="X270" i="33"/>
  <c r="W270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C270" i="33"/>
  <c r="AL269" i="33"/>
  <c r="AK269" i="33"/>
  <c r="AJ269" i="33"/>
  <c r="AI269" i="33"/>
  <c r="AH269" i="33"/>
  <c r="AG269" i="33"/>
  <c r="AF269" i="33"/>
  <c r="AE269" i="33"/>
  <c r="AD269" i="33"/>
  <c r="AC269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AL268" i="33"/>
  <c r="AK268" i="33"/>
  <c r="AJ268" i="33"/>
  <c r="AI268" i="33"/>
  <c r="AH268" i="33"/>
  <c r="AG268" i="33"/>
  <c r="AF268" i="33"/>
  <c r="AE268" i="33"/>
  <c r="AD268" i="33"/>
  <c r="AC268" i="33"/>
  <c r="AB268" i="33"/>
  <c r="AA268" i="33"/>
  <c r="Z268" i="33"/>
  <c r="Y268" i="33"/>
  <c r="X268" i="33"/>
  <c r="W268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C268" i="33"/>
  <c r="AL267" i="33"/>
  <c r="AK267" i="33"/>
  <c r="AJ267" i="33"/>
  <c r="AI267" i="33"/>
  <c r="AH267" i="33"/>
  <c r="AG267" i="33"/>
  <c r="AF267" i="33"/>
  <c r="AE267" i="33"/>
  <c r="AD267" i="33"/>
  <c r="AC267" i="33"/>
  <c r="AB267" i="33"/>
  <c r="AA267" i="33"/>
  <c r="Z267" i="33"/>
  <c r="Y267" i="33"/>
  <c r="X267" i="33"/>
  <c r="W267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C267" i="33"/>
  <c r="AL266" i="33"/>
  <c r="AK266" i="33"/>
  <c r="AJ266" i="33"/>
  <c r="AI266" i="33"/>
  <c r="AH266" i="33"/>
  <c r="AG266" i="33"/>
  <c r="AF266" i="33"/>
  <c r="AE266" i="33"/>
  <c r="AD266" i="33"/>
  <c r="AC266" i="33"/>
  <c r="AB266" i="33"/>
  <c r="AA266" i="33"/>
  <c r="Z266" i="33"/>
  <c r="Y266" i="33"/>
  <c r="X266" i="33"/>
  <c r="W266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C266" i="33"/>
  <c r="AL265" i="33"/>
  <c r="AK265" i="33"/>
  <c r="AJ265" i="33"/>
  <c r="AI265" i="33"/>
  <c r="AH265" i="33"/>
  <c r="AG265" i="33"/>
  <c r="AF265" i="33"/>
  <c r="AE265" i="33"/>
  <c r="AD265" i="33"/>
  <c r="AC265" i="33"/>
  <c r="AB265" i="33"/>
  <c r="AA265" i="33"/>
  <c r="Z265" i="33"/>
  <c r="Y265" i="33"/>
  <c r="X265" i="33"/>
  <c r="W265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C265" i="33"/>
  <c r="AL264" i="33"/>
  <c r="AK264" i="33"/>
  <c r="AJ264" i="33"/>
  <c r="AI264" i="33"/>
  <c r="AH264" i="33"/>
  <c r="AG264" i="33"/>
  <c r="AF264" i="33"/>
  <c r="AE264" i="33"/>
  <c r="AD264" i="33"/>
  <c r="AC264" i="33"/>
  <c r="AB264" i="33"/>
  <c r="AA264" i="33"/>
  <c r="Z264" i="33"/>
  <c r="Y264" i="33"/>
  <c r="X264" i="33"/>
  <c r="W264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C264" i="33"/>
  <c r="AL263" i="33"/>
  <c r="AK263" i="33"/>
  <c r="AJ263" i="33"/>
  <c r="AI263" i="33"/>
  <c r="AH263" i="33"/>
  <c r="AG263" i="33"/>
  <c r="AF263" i="33"/>
  <c r="AE263" i="33"/>
  <c r="AD263" i="33"/>
  <c r="AC263" i="33"/>
  <c r="AB263" i="33"/>
  <c r="AA263" i="33"/>
  <c r="Z263" i="33"/>
  <c r="Y263" i="33"/>
  <c r="X263" i="33"/>
  <c r="W263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C263" i="33"/>
  <c r="AL262" i="33"/>
  <c r="AK262" i="33"/>
  <c r="AJ262" i="33"/>
  <c r="AI262" i="33"/>
  <c r="AH262" i="33"/>
  <c r="AG262" i="33"/>
  <c r="AF262" i="33"/>
  <c r="AE262" i="33"/>
  <c r="AD262" i="33"/>
  <c r="AC262" i="33"/>
  <c r="AB262" i="33"/>
  <c r="AA262" i="33"/>
  <c r="Z262" i="33"/>
  <c r="Y262" i="33"/>
  <c r="X262" i="33"/>
  <c r="W262" i="33"/>
  <c r="V262" i="33"/>
  <c r="U262" i="33"/>
  <c r="T262" i="33"/>
  <c r="S262" i="33"/>
  <c r="R262" i="33"/>
  <c r="R261" i="33" s="1"/>
  <c r="H46" i="33" s="1"/>
  <c r="Q262" i="33"/>
  <c r="Q261" i="33" s="1"/>
  <c r="Q247" i="33" s="1"/>
  <c r="P262" i="33"/>
  <c r="O262" i="33"/>
  <c r="N262" i="33"/>
  <c r="N261" i="33" s="1"/>
  <c r="N247" i="33" s="1"/>
  <c r="M262" i="33"/>
  <c r="M261" i="33" s="1"/>
  <c r="L262" i="33"/>
  <c r="K262" i="33"/>
  <c r="J262" i="33"/>
  <c r="J261" i="33" s="1"/>
  <c r="I262" i="33"/>
  <c r="I261" i="33" s="1"/>
  <c r="H262" i="33"/>
  <c r="G262" i="33"/>
  <c r="F262" i="33"/>
  <c r="F261" i="33" s="1"/>
  <c r="E262" i="33"/>
  <c r="E261" i="33" s="1"/>
  <c r="D262" i="33"/>
  <c r="C262" i="33"/>
  <c r="AL261" i="33"/>
  <c r="AK261" i="33"/>
  <c r="AJ261" i="33"/>
  <c r="N46" i="33" s="1"/>
  <c r="AI261" i="33"/>
  <c r="AH261" i="33"/>
  <c r="M55" i="33" s="1"/>
  <c r="AG261" i="33"/>
  <c r="AF261" i="33"/>
  <c r="AE261" i="33"/>
  <c r="AD261" i="33"/>
  <c r="L46" i="33" s="1"/>
  <c r="AC261" i="33"/>
  <c r="AB261" i="33"/>
  <c r="K55" i="33" s="1"/>
  <c r="AA261" i="33"/>
  <c r="Z261" i="33"/>
  <c r="Y261" i="33"/>
  <c r="X261" i="33"/>
  <c r="J46" i="33" s="1"/>
  <c r="W261" i="33"/>
  <c r="V261" i="33"/>
  <c r="I55" i="33" s="1"/>
  <c r="U261" i="33"/>
  <c r="S261" i="33"/>
  <c r="P261" i="33"/>
  <c r="G55" i="33" s="1"/>
  <c r="O261" i="33"/>
  <c r="L261" i="33"/>
  <c r="F46" i="33" s="1"/>
  <c r="K261" i="33"/>
  <c r="H261" i="33"/>
  <c r="G261" i="33"/>
  <c r="D261" i="33"/>
  <c r="C55" i="33" s="1"/>
  <c r="C261" i="33"/>
  <c r="AL260" i="33"/>
  <c r="AK260" i="33"/>
  <c r="AJ260" i="33"/>
  <c r="AI260" i="33"/>
  <c r="AH260" i="33"/>
  <c r="AG260" i="33"/>
  <c r="AF260" i="33"/>
  <c r="AE260" i="33"/>
  <c r="AD260" i="33"/>
  <c r="AC260" i="33"/>
  <c r="AB260" i="33"/>
  <c r="AA260" i="33"/>
  <c r="Z260" i="33"/>
  <c r="Y260" i="33"/>
  <c r="X260" i="33"/>
  <c r="W260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C260" i="33"/>
  <c r="AL259" i="33"/>
  <c r="AK259" i="33"/>
  <c r="AJ259" i="33"/>
  <c r="AI259" i="33"/>
  <c r="AH259" i="33"/>
  <c r="AG259" i="33"/>
  <c r="AF259" i="33"/>
  <c r="AE259" i="33"/>
  <c r="AD259" i="33"/>
  <c r="AC259" i="33"/>
  <c r="AB259" i="33"/>
  <c r="AA259" i="33"/>
  <c r="Z259" i="33"/>
  <c r="Y259" i="33"/>
  <c r="X259" i="33"/>
  <c r="W259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C259" i="33"/>
  <c r="AL258" i="33"/>
  <c r="AK258" i="33"/>
  <c r="AJ258" i="33"/>
  <c r="AI258" i="33"/>
  <c r="AH258" i="33"/>
  <c r="AG258" i="33"/>
  <c r="AF258" i="33"/>
  <c r="AE258" i="33"/>
  <c r="AD258" i="33"/>
  <c r="AC258" i="33"/>
  <c r="AB258" i="33"/>
  <c r="AA258" i="33"/>
  <c r="Z258" i="33"/>
  <c r="Y258" i="33"/>
  <c r="X258" i="33"/>
  <c r="W258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C258" i="33"/>
  <c r="AL257" i="33"/>
  <c r="AK257" i="33"/>
  <c r="AJ257" i="33"/>
  <c r="AI257" i="33"/>
  <c r="AH257" i="33"/>
  <c r="AG257" i="33"/>
  <c r="AF257" i="33"/>
  <c r="AE257" i="33"/>
  <c r="AD257" i="33"/>
  <c r="AC257" i="33"/>
  <c r="AB257" i="33"/>
  <c r="AA257" i="33"/>
  <c r="Z257" i="33"/>
  <c r="Y257" i="33"/>
  <c r="X257" i="33"/>
  <c r="W257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C257" i="33"/>
  <c r="AL256" i="33"/>
  <c r="AK256" i="33"/>
  <c r="AJ256" i="33"/>
  <c r="AI256" i="33"/>
  <c r="AH256" i="33"/>
  <c r="AG256" i="33"/>
  <c r="AF256" i="33"/>
  <c r="AE256" i="33"/>
  <c r="AD256" i="33"/>
  <c r="AC256" i="33"/>
  <c r="AB256" i="33"/>
  <c r="AA256" i="33"/>
  <c r="Z256" i="33"/>
  <c r="Y256" i="33"/>
  <c r="X256" i="33"/>
  <c r="W256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AL255" i="33"/>
  <c r="AK255" i="33"/>
  <c r="AJ255" i="33"/>
  <c r="AI255" i="33"/>
  <c r="AH255" i="33"/>
  <c r="AG255" i="33"/>
  <c r="AF255" i="33"/>
  <c r="AE255" i="33"/>
  <c r="AD255" i="33"/>
  <c r="AC255" i="33"/>
  <c r="AB255" i="33"/>
  <c r="AA255" i="33"/>
  <c r="Z255" i="33"/>
  <c r="Y255" i="33"/>
  <c r="X255" i="33"/>
  <c r="W255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C255" i="33"/>
  <c r="AL254" i="33"/>
  <c r="AK254" i="33"/>
  <c r="AJ254" i="33"/>
  <c r="AI254" i="33"/>
  <c r="AH254" i="33"/>
  <c r="AG254" i="33"/>
  <c r="AF254" i="33"/>
  <c r="AE254" i="33"/>
  <c r="AD254" i="33"/>
  <c r="AC254" i="33"/>
  <c r="AB254" i="33"/>
  <c r="AA254" i="33"/>
  <c r="Z254" i="33"/>
  <c r="Y254" i="33"/>
  <c r="X254" i="33"/>
  <c r="W254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C254" i="33"/>
  <c r="AL253" i="33"/>
  <c r="AK253" i="33"/>
  <c r="AJ253" i="33"/>
  <c r="AI253" i="33"/>
  <c r="AH253" i="33"/>
  <c r="AG253" i="33"/>
  <c r="AF253" i="33"/>
  <c r="AE253" i="33"/>
  <c r="AD253" i="33"/>
  <c r="AC253" i="33"/>
  <c r="AB253" i="33"/>
  <c r="AA253" i="33"/>
  <c r="Z253" i="33"/>
  <c r="Y253" i="33"/>
  <c r="X253" i="33"/>
  <c r="W253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D252" i="33" s="1"/>
  <c r="C253" i="33"/>
  <c r="AL252" i="33"/>
  <c r="AK252" i="33"/>
  <c r="AK247" i="33" s="1"/>
  <c r="AJ252" i="33"/>
  <c r="AI252" i="33"/>
  <c r="AH252" i="33"/>
  <c r="AG252" i="33"/>
  <c r="AG247" i="33" s="1"/>
  <c r="AF252" i="33"/>
  <c r="AF247" i="33" s="1"/>
  <c r="AE252" i="33"/>
  <c r="AD252" i="33"/>
  <c r="AC252" i="33"/>
  <c r="AC247" i="33" s="1"/>
  <c r="AB252" i="33"/>
  <c r="AA252" i="33"/>
  <c r="Z252" i="33"/>
  <c r="Y252" i="33"/>
  <c r="Y247" i="33" s="1"/>
  <c r="X252" i="33"/>
  <c r="W252" i="33"/>
  <c r="V252" i="33"/>
  <c r="U252" i="33"/>
  <c r="U247" i="33" s="1"/>
  <c r="T252" i="33"/>
  <c r="S252" i="33"/>
  <c r="R252" i="33"/>
  <c r="Q252" i="33"/>
  <c r="P252" i="33"/>
  <c r="G51" i="33" s="1"/>
  <c r="O252" i="33"/>
  <c r="N252" i="33"/>
  <c r="M252" i="33"/>
  <c r="L252" i="33"/>
  <c r="K252" i="33"/>
  <c r="J252" i="33"/>
  <c r="I252" i="33"/>
  <c r="H252" i="33"/>
  <c r="G252" i="33"/>
  <c r="F252" i="33"/>
  <c r="E252" i="33"/>
  <c r="C252" i="33"/>
  <c r="AL251" i="33"/>
  <c r="AK251" i="33"/>
  <c r="AJ251" i="33"/>
  <c r="AI251" i="33"/>
  <c r="AH251" i="33"/>
  <c r="AG251" i="33"/>
  <c r="AF251" i="33"/>
  <c r="AE251" i="33"/>
  <c r="AD251" i="33"/>
  <c r="AC251" i="33"/>
  <c r="AB251" i="33"/>
  <c r="AA251" i="33"/>
  <c r="Z251" i="33"/>
  <c r="Y251" i="33"/>
  <c r="X251" i="33"/>
  <c r="W251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C251" i="33"/>
  <c r="AL250" i="33"/>
  <c r="AK250" i="33"/>
  <c r="AJ250" i="33"/>
  <c r="AI250" i="33"/>
  <c r="AH250" i="33"/>
  <c r="AG250" i="33"/>
  <c r="AF250" i="33"/>
  <c r="AE250" i="33"/>
  <c r="AD250" i="33"/>
  <c r="AC250" i="33"/>
  <c r="AB250" i="33"/>
  <c r="AA250" i="33"/>
  <c r="Z250" i="33"/>
  <c r="Y250" i="33"/>
  <c r="X250" i="33"/>
  <c r="W250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C250" i="33"/>
  <c r="AL249" i="33"/>
  <c r="AK249" i="33"/>
  <c r="AJ249" i="33"/>
  <c r="AI249" i="33"/>
  <c r="AH249" i="33"/>
  <c r="AG249" i="33"/>
  <c r="AF249" i="33"/>
  <c r="AE249" i="33"/>
  <c r="AD249" i="33"/>
  <c r="AC249" i="33"/>
  <c r="AB249" i="33"/>
  <c r="AA249" i="33"/>
  <c r="Z249" i="33"/>
  <c r="Y249" i="33"/>
  <c r="X249" i="33"/>
  <c r="W249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C249" i="33"/>
  <c r="AL248" i="33"/>
  <c r="AK248" i="33"/>
  <c r="AJ248" i="33"/>
  <c r="AI248" i="33"/>
  <c r="AH248" i="33"/>
  <c r="AG248" i="33"/>
  <c r="AF248" i="33"/>
  <c r="AE248" i="33"/>
  <c r="AD248" i="33"/>
  <c r="AC248" i="33"/>
  <c r="AB248" i="33"/>
  <c r="AA248" i="33"/>
  <c r="Z248" i="33"/>
  <c r="Y248" i="33"/>
  <c r="X248" i="33"/>
  <c r="W248" i="33"/>
  <c r="V248" i="33"/>
  <c r="U248" i="33"/>
  <c r="T248" i="33"/>
  <c r="S248" i="33"/>
  <c r="S247" i="33" s="1"/>
  <c r="R248" i="33"/>
  <c r="Q248" i="33"/>
  <c r="P248" i="33"/>
  <c r="O248" i="33"/>
  <c r="O247" i="33" s="1"/>
  <c r="N248" i="33"/>
  <c r="M248" i="33"/>
  <c r="L248" i="33"/>
  <c r="K248" i="33"/>
  <c r="K247" i="33" s="1"/>
  <c r="J248" i="33"/>
  <c r="I248" i="33"/>
  <c r="H248" i="33"/>
  <c r="G248" i="33"/>
  <c r="G247" i="33" s="1"/>
  <c r="F248" i="33"/>
  <c r="E248" i="33"/>
  <c r="D248" i="33"/>
  <c r="C248" i="33"/>
  <c r="C247" i="33" s="1"/>
  <c r="AL247" i="33"/>
  <c r="AI247" i="33"/>
  <c r="AH247" i="33"/>
  <c r="AE247" i="33"/>
  <c r="AD247" i="33"/>
  <c r="AA247" i="33"/>
  <c r="Z247" i="33"/>
  <c r="W247" i="33"/>
  <c r="V247" i="33"/>
  <c r="M247" i="33"/>
  <c r="I247" i="33"/>
  <c r="E247" i="33"/>
  <c r="AL246" i="33"/>
  <c r="AK246" i="33"/>
  <c r="AJ246" i="33"/>
  <c r="AI246" i="33"/>
  <c r="AH246" i="33"/>
  <c r="AG246" i="33"/>
  <c r="AF246" i="33"/>
  <c r="AE246" i="33"/>
  <c r="AD246" i="33"/>
  <c r="AC246" i="33"/>
  <c r="AB246" i="33"/>
  <c r="AA246" i="33"/>
  <c r="Z246" i="33"/>
  <c r="Y246" i="33"/>
  <c r="X246" i="33"/>
  <c r="W246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C246" i="33"/>
  <c r="AL245" i="33"/>
  <c r="AK245" i="33"/>
  <c r="AJ245" i="33"/>
  <c r="AI245" i="33"/>
  <c r="AH245" i="33"/>
  <c r="AG245" i="33"/>
  <c r="AF245" i="33"/>
  <c r="AE245" i="33"/>
  <c r="AD245" i="33"/>
  <c r="AC245" i="33"/>
  <c r="AB245" i="33"/>
  <c r="AA245" i="33"/>
  <c r="Z245" i="33"/>
  <c r="Y245" i="33"/>
  <c r="X245" i="33"/>
  <c r="W245" i="33"/>
  <c r="V245" i="33"/>
  <c r="U245" i="33"/>
  <c r="T245" i="33"/>
  <c r="S245" i="33"/>
  <c r="R245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D245" i="33"/>
  <c r="C245" i="33"/>
  <c r="AL244" i="33"/>
  <c r="AK244" i="33"/>
  <c r="AJ244" i="33"/>
  <c r="AI244" i="33"/>
  <c r="AH244" i="33"/>
  <c r="AG244" i="33"/>
  <c r="AF244" i="33"/>
  <c r="AE244" i="33"/>
  <c r="AD244" i="33"/>
  <c r="AC244" i="33"/>
  <c r="AB244" i="33"/>
  <c r="AA244" i="33"/>
  <c r="Z244" i="33"/>
  <c r="Y244" i="33"/>
  <c r="X244" i="33"/>
  <c r="W244" i="33"/>
  <c r="V244" i="33"/>
  <c r="U244" i="33"/>
  <c r="T244" i="33"/>
  <c r="S244" i="33"/>
  <c r="R244" i="33"/>
  <c r="Q244" i="33"/>
  <c r="P244" i="33"/>
  <c r="O244" i="33"/>
  <c r="N244" i="33"/>
  <c r="M244" i="33"/>
  <c r="L244" i="33"/>
  <c r="K244" i="33"/>
  <c r="J244" i="33"/>
  <c r="I244" i="33"/>
  <c r="H244" i="33"/>
  <c r="G244" i="33"/>
  <c r="F244" i="33"/>
  <c r="E244" i="33"/>
  <c r="D244" i="33"/>
  <c r="C244" i="33"/>
  <c r="AL243" i="33"/>
  <c r="AK243" i="33"/>
  <c r="AJ243" i="33"/>
  <c r="AI243" i="33"/>
  <c r="AH243" i="33"/>
  <c r="AG243" i="33"/>
  <c r="AF243" i="33"/>
  <c r="AE243" i="33"/>
  <c r="AD243" i="33"/>
  <c r="AC243" i="33"/>
  <c r="AB243" i="33"/>
  <c r="AA243" i="33"/>
  <c r="Z243" i="33"/>
  <c r="Y243" i="33"/>
  <c r="X243" i="33"/>
  <c r="W243" i="33"/>
  <c r="V243" i="33"/>
  <c r="U243" i="33"/>
  <c r="T243" i="33"/>
  <c r="S243" i="33"/>
  <c r="R243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D243" i="33"/>
  <c r="C243" i="33"/>
  <c r="AL242" i="33"/>
  <c r="AK242" i="33"/>
  <c r="N54" i="33" s="1"/>
  <c r="AJ242" i="33"/>
  <c r="N45" i="33" s="1"/>
  <c r="AI242" i="33"/>
  <c r="AH242" i="33"/>
  <c r="M54" i="33" s="1"/>
  <c r="AG242" i="33"/>
  <c r="M45" i="33" s="1"/>
  <c r="AF242" i="33"/>
  <c r="AE242" i="33"/>
  <c r="AD242" i="33"/>
  <c r="L45" i="33" s="1"/>
  <c r="AC242" i="33"/>
  <c r="AB242" i="33"/>
  <c r="K54" i="33" s="1"/>
  <c r="K53" i="33" s="1"/>
  <c r="AA242" i="33"/>
  <c r="Z242" i="33"/>
  <c r="Y242" i="33"/>
  <c r="J54" i="33" s="1"/>
  <c r="X242" i="33"/>
  <c r="J45" i="33" s="1"/>
  <c r="W242" i="33"/>
  <c r="V242" i="33"/>
  <c r="I54" i="33" s="1"/>
  <c r="U242" i="33"/>
  <c r="I45" i="33" s="1"/>
  <c r="T242" i="33"/>
  <c r="S242" i="33"/>
  <c r="R242" i="33"/>
  <c r="H45" i="33" s="1"/>
  <c r="Q242" i="33"/>
  <c r="P242" i="33"/>
  <c r="G54" i="33" s="1"/>
  <c r="O242" i="33"/>
  <c r="N242" i="33"/>
  <c r="M242" i="33"/>
  <c r="F54" i="33" s="1"/>
  <c r="L242" i="33"/>
  <c r="F45" i="33" s="1"/>
  <c r="F44" i="33" s="1"/>
  <c r="K242" i="33"/>
  <c r="J242" i="33"/>
  <c r="E54" i="33" s="1"/>
  <c r="I242" i="33"/>
  <c r="E45" i="33" s="1"/>
  <c r="H242" i="33"/>
  <c r="G242" i="33"/>
  <c r="F242" i="33"/>
  <c r="D45" i="33" s="1"/>
  <c r="E242" i="33"/>
  <c r="D242" i="33"/>
  <c r="C54" i="33" s="1"/>
  <c r="C53" i="33" s="1"/>
  <c r="C242" i="33"/>
  <c r="AL241" i="33"/>
  <c r="AK241" i="33"/>
  <c r="AJ241" i="33"/>
  <c r="AI241" i="33"/>
  <c r="AH241" i="33"/>
  <c r="AG241" i="33"/>
  <c r="AF241" i="33"/>
  <c r="AE241" i="33"/>
  <c r="AD241" i="33"/>
  <c r="AC241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AL240" i="33"/>
  <c r="AK240" i="33"/>
  <c r="AJ240" i="33"/>
  <c r="AI240" i="33"/>
  <c r="AH240" i="33"/>
  <c r="AG240" i="33"/>
  <c r="AF240" i="33"/>
  <c r="AE240" i="33"/>
  <c r="AD240" i="33"/>
  <c r="AC240" i="33"/>
  <c r="AB240" i="33"/>
  <c r="AA240" i="33"/>
  <c r="Z240" i="33"/>
  <c r="Y240" i="33"/>
  <c r="X240" i="33"/>
  <c r="W240" i="33"/>
  <c r="V240" i="33"/>
  <c r="U240" i="33"/>
  <c r="T240" i="33"/>
  <c r="S240" i="33"/>
  <c r="R240" i="33"/>
  <c r="Q240" i="33"/>
  <c r="P240" i="33"/>
  <c r="O240" i="33"/>
  <c r="N240" i="33"/>
  <c r="M240" i="33"/>
  <c r="L240" i="33"/>
  <c r="K240" i="33"/>
  <c r="J240" i="33"/>
  <c r="I240" i="33"/>
  <c r="H240" i="33"/>
  <c r="G240" i="33"/>
  <c r="F240" i="33"/>
  <c r="E240" i="33"/>
  <c r="D240" i="33"/>
  <c r="C240" i="33"/>
  <c r="AL239" i="33"/>
  <c r="AK239" i="33"/>
  <c r="AJ239" i="33"/>
  <c r="AI239" i="33"/>
  <c r="AH239" i="33"/>
  <c r="AG239" i="33"/>
  <c r="AF239" i="33"/>
  <c r="AE239" i="33"/>
  <c r="AD239" i="33"/>
  <c r="AC239" i="33"/>
  <c r="AB239" i="33"/>
  <c r="AA239" i="33"/>
  <c r="Z239" i="33"/>
  <c r="Y239" i="33"/>
  <c r="Y238" i="33" s="1"/>
  <c r="J50" i="33" s="1"/>
  <c r="X239" i="33"/>
  <c r="X238" i="33" s="1"/>
  <c r="J41" i="33" s="1"/>
  <c r="W239" i="33"/>
  <c r="W238" i="33" s="1"/>
  <c r="V239" i="33"/>
  <c r="U239" i="33"/>
  <c r="U238" i="33" s="1"/>
  <c r="T239" i="33"/>
  <c r="T238" i="33" s="1"/>
  <c r="S239" i="33"/>
  <c r="S238" i="33" s="1"/>
  <c r="R239" i="33"/>
  <c r="R238" i="33" s="1"/>
  <c r="H41" i="33" s="1"/>
  <c r="Q239" i="33"/>
  <c r="Q238" i="33" s="1"/>
  <c r="Q236" i="33" s="1"/>
  <c r="P239" i="33"/>
  <c r="P238" i="33" s="1"/>
  <c r="G50" i="33" s="1"/>
  <c r="O239" i="33"/>
  <c r="O238" i="33" s="1"/>
  <c r="N239" i="33"/>
  <c r="M239" i="33"/>
  <c r="M238" i="33" s="1"/>
  <c r="L239" i="33"/>
  <c r="L238" i="33" s="1"/>
  <c r="K239" i="33"/>
  <c r="K238" i="33" s="1"/>
  <c r="J239" i="33"/>
  <c r="J238" i="33" s="1"/>
  <c r="E50" i="33" s="1"/>
  <c r="I239" i="33"/>
  <c r="I238" i="33" s="1"/>
  <c r="E41" i="33" s="1"/>
  <c r="H239" i="33"/>
  <c r="H238" i="33" s="1"/>
  <c r="G239" i="33"/>
  <c r="G238" i="33" s="1"/>
  <c r="F239" i="33"/>
  <c r="E239" i="33"/>
  <c r="E238" i="33" s="1"/>
  <c r="E236" i="33" s="1"/>
  <c r="D239" i="33"/>
  <c r="D238" i="33" s="1"/>
  <c r="C50" i="33" s="1"/>
  <c r="C239" i="33"/>
  <c r="C238" i="33" s="1"/>
  <c r="AL238" i="33"/>
  <c r="AK238" i="33"/>
  <c r="AJ238" i="33"/>
  <c r="N41" i="33" s="1"/>
  <c r="AI238" i="33"/>
  <c r="AH238" i="33"/>
  <c r="M50" i="33" s="1"/>
  <c r="AG238" i="33"/>
  <c r="AF238" i="33"/>
  <c r="AE238" i="33"/>
  <c r="AD238" i="33"/>
  <c r="L41" i="33" s="1"/>
  <c r="AC238" i="33"/>
  <c r="AC236" i="33" s="1"/>
  <c r="AB238" i="33"/>
  <c r="K50" i="33" s="1"/>
  <c r="AA238" i="33"/>
  <c r="V238" i="33"/>
  <c r="I50" i="33" s="1"/>
  <c r="N238" i="33"/>
  <c r="F238" i="33"/>
  <c r="D41" i="33" s="1"/>
  <c r="AL237" i="33"/>
  <c r="AK237" i="33"/>
  <c r="AJ237" i="33"/>
  <c r="AI237" i="33"/>
  <c r="AH237" i="33"/>
  <c r="M48" i="33" s="1"/>
  <c r="AG237" i="33"/>
  <c r="AF237" i="33"/>
  <c r="AE237" i="33"/>
  <c r="L48" i="33" s="1"/>
  <c r="AD237" i="33"/>
  <c r="L39" i="33" s="1"/>
  <c r="AC237" i="33"/>
  <c r="AB237" i="33"/>
  <c r="AA237" i="33"/>
  <c r="Z237" i="33"/>
  <c r="Y237" i="33"/>
  <c r="X237" i="33"/>
  <c r="W237" i="33"/>
  <c r="V237" i="33"/>
  <c r="U237" i="33"/>
  <c r="T237" i="33"/>
  <c r="S237" i="33"/>
  <c r="H48" i="33" s="1"/>
  <c r="R237" i="33"/>
  <c r="Q237" i="33"/>
  <c r="P237" i="33"/>
  <c r="O237" i="33"/>
  <c r="G39" i="33" s="1"/>
  <c r="N237" i="33"/>
  <c r="M237" i="33"/>
  <c r="L237" i="33"/>
  <c r="K237" i="33"/>
  <c r="K236" i="33" s="1"/>
  <c r="K235" i="33" s="1"/>
  <c r="K234" i="33" s="1"/>
  <c r="K438" i="33" s="1"/>
  <c r="J237" i="33"/>
  <c r="I237" i="33"/>
  <c r="H237" i="33"/>
  <c r="G237" i="33"/>
  <c r="D48" i="33" s="1"/>
  <c r="F237" i="33"/>
  <c r="E237" i="33"/>
  <c r="D237" i="33"/>
  <c r="C237" i="33"/>
  <c r="C236" i="33" s="1"/>
  <c r="C235" i="33" s="1"/>
  <c r="C234" i="33" s="1"/>
  <c r="C438" i="33" s="1"/>
  <c r="AH236" i="33"/>
  <c r="AH235" i="33" s="1"/>
  <c r="AL233" i="33"/>
  <c r="AK233" i="33"/>
  <c r="N32" i="33" s="1"/>
  <c r="AJ233" i="33"/>
  <c r="AI233" i="33"/>
  <c r="AH233" i="33"/>
  <c r="M32" i="33" s="1"/>
  <c r="AG233" i="33"/>
  <c r="M31" i="33" s="1"/>
  <c r="AF233" i="33"/>
  <c r="AE233" i="33"/>
  <c r="AD233" i="33"/>
  <c r="L31" i="33" s="1"/>
  <c r="AC233" i="33"/>
  <c r="AB233" i="33"/>
  <c r="AA233" i="33"/>
  <c r="Z233" i="33"/>
  <c r="Y233" i="33"/>
  <c r="J32" i="33" s="1"/>
  <c r="X233" i="33"/>
  <c r="W233" i="33"/>
  <c r="V233" i="33"/>
  <c r="I32" i="33" s="1"/>
  <c r="U233" i="33"/>
  <c r="I31" i="33" s="1"/>
  <c r="T233" i="33"/>
  <c r="S233" i="33"/>
  <c r="R233" i="33"/>
  <c r="H31" i="33" s="1"/>
  <c r="Q233" i="33"/>
  <c r="P233" i="33"/>
  <c r="O233" i="33"/>
  <c r="N233" i="33"/>
  <c r="M233" i="33"/>
  <c r="F32" i="33" s="1"/>
  <c r="L233" i="33"/>
  <c r="K233" i="33"/>
  <c r="J233" i="33"/>
  <c r="E32" i="33" s="1"/>
  <c r="I233" i="33"/>
  <c r="E31" i="33" s="1"/>
  <c r="H233" i="33"/>
  <c r="G233" i="33"/>
  <c r="F233" i="33"/>
  <c r="D31" i="33" s="1"/>
  <c r="E233" i="33"/>
  <c r="D233" i="33"/>
  <c r="C233" i="33"/>
  <c r="AL232" i="33"/>
  <c r="AK232" i="33"/>
  <c r="AJ232" i="33"/>
  <c r="AI232" i="33"/>
  <c r="AH232" i="33"/>
  <c r="AG232" i="33"/>
  <c r="AF232" i="33"/>
  <c r="AE232" i="33"/>
  <c r="AD232" i="33"/>
  <c r="AC232" i="33"/>
  <c r="AB232" i="33"/>
  <c r="AA232" i="33"/>
  <c r="Z232" i="33"/>
  <c r="Y232" i="33"/>
  <c r="X232" i="33"/>
  <c r="W232" i="33"/>
  <c r="V232" i="33"/>
  <c r="U232" i="33"/>
  <c r="T232" i="33"/>
  <c r="S232" i="33"/>
  <c r="R232" i="33"/>
  <c r="Q232" i="33"/>
  <c r="P232" i="33"/>
  <c r="O232" i="33"/>
  <c r="N232" i="33"/>
  <c r="M232" i="33"/>
  <c r="L232" i="33"/>
  <c r="K232" i="33"/>
  <c r="J232" i="33"/>
  <c r="I232" i="33"/>
  <c r="H232" i="33"/>
  <c r="G232" i="33"/>
  <c r="F232" i="33"/>
  <c r="E232" i="33"/>
  <c r="D232" i="33"/>
  <c r="C232" i="33"/>
  <c r="AL231" i="33"/>
  <c r="AK231" i="33"/>
  <c r="AJ231" i="33"/>
  <c r="AI231" i="33"/>
  <c r="AH231" i="33"/>
  <c r="AG231" i="33"/>
  <c r="AF231" i="33"/>
  <c r="AE231" i="33"/>
  <c r="AD231" i="33"/>
  <c r="AC231" i="33"/>
  <c r="AB231" i="33"/>
  <c r="AA231" i="33"/>
  <c r="Z231" i="33"/>
  <c r="Y231" i="33"/>
  <c r="X231" i="33"/>
  <c r="W231" i="33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D231" i="33"/>
  <c r="C231" i="33"/>
  <c r="AL230" i="33"/>
  <c r="AK230" i="33"/>
  <c r="AJ230" i="33"/>
  <c r="AI230" i="33"/>
  <c r="AH230" i="33"/>
  <c r="AG230" i="33"/>
  <c r="AF230" i="33"/>
  <c r="AE230" i="33"/>
  <c r="AD230" i="33"/>
  <c r="AC230" i="33"/>
  <c r="AB230" i="33"/>
  <c r="AA230" i="33"/>
  <c r="Z230" i="33"/>
  <c r="Y230" i="33"/>
  <c r="X230" i="33"/>
  <c r="W230" i="33"/>
  <c r="V230" i="33"/>
  <c r="U230" i="33"/>
  <c r="T230" i="33"/>
  <c r="S230" i="33"/>
  <c r="R230" i="33"/>
  <c r="Q230" i="33"/>
  <c r="P230" i="33"/>
  <c r="O230" i="33"/>
  <c r="N230" i="33"/>
  <c r="M230" i="33"/>
  <c r="L230" i="33"/>
  <c r="K230" i="33"/>
  <c r="J230" i="33"/>
  <c r="I230" i="33"/>
  <c r="H230" i="33"/>
  <c r="G230" i="33"/>
  <c r="F230" i="33"/>
  <c r="E230" i="33"/>
  <c r="D230" i="33"/>
  <c r="C230" i="33"/>
  <c r="AL229" i="33"/>
  <c r="AK229" i="33"/>
  <c r="AJ229" i="33"/>
  <c r="AI229" i="33"/>
  <c r="AH229" i="33"/>
  <c r="AG229" i="33"/>
  <c r="AF229" i="33"/>
  <c r="AE229" i="33"/>
  <c r="AD229" i="33"/>
  <c r="AC229" i="33"/>
  <c r="AB229" i="33"/>
  <c r="AA229" i="33"/>
  <c r="Z229" i="33"/>
  <c r="Y229" i="33"/>
  <c r="X229" i="33"/>
  <c r="W229" i="33"/>
  <c r="V229" i="33"/>
  <c r="U229" i="33"/>
  <c r="T229" i="33"/>
  <c r="S229" i="33"/>
  <c r="R229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D229" i="33"/>
  <c r="C229" i="33"/>
  <c r="AL228" i="33"/>
  <c r="AK228" i="33"/>
  <c r="AJ228" i="33"/>
  <c r="AI228" i="33"/>
  <c r="AH228" i="33"/>
  <c r="AG228" i="33"/>
  <c r="AF228" i="33"/>
  <c r="AE228" i="33"/>
  <c r="AD228" i="33"/>
  <c r="AC228" i="33"/>
  <c r="AB228" i="33"/>
  <c r="AA228" i="33"/>
  <c r="Z228" i="33"/>
  <c r="Y228" i="33"/>
  <c r="X228" i="33"/>
  <c r="W228" i="33"/>
  <c r="V228" i="33"/>
  <c r="U228" i="33"/>
  <c r="T228" i="33"/>
  <c r="S228" i="33"/>
  <c r="R228" i="33"/>
  <c r="Q228" i="33"/>
  <c r="P228" i="33"/>
  <c r="O228" i="33"/>
  <c r="N228" i="33"/>
  <c r="M228" i="33"/>
  <c r="L228" i="33"/>
  <c r="K228" i="33"/>
  <c r="J228" i="33"/>
  <c r="I228" i="33"/>
  <c r="H228" i="33"/>
  <c r="G228" i="33"/>
  <c r="F228" i="33"/>
  <c r="E228" i="33"/>
  <c r="D228" i="33"/>
  <c r="C228" i="33"/>
  <c r="AL227" i="33"/>
  <c r="AK227" i="33"/>
  <c r="AJ227" i="33"/>
  <c r="AI227" i="33"/>
  <c r="AH227" i="33"/>
  <c r="AG227" i="33"/>
  <c r="AF227" i="33"/>
  <c r="AE227" i="33"/>
  <c r="AD227" i="33"/>
  <c r="AC227" i="33"/>
  <c r="AB227" i="33"/>
  <c r="AA227" i="33"/>
  <c r="Z227" i="33"/>
  <c r="Y227" i="33"/>
  <c r="X227" i="33"/>
  <c r="W227" i="33"/>
  <c r="V227" i="33"/>
  <c r="U227" i="33"/>
  <c r="T227" i="33"/>
  <c r="S227" i="33"/>
  <c r="R227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D227" i="33"/>
  <c r="C227" i="33"/>
  <c r="AL226" i="33"/>
  <c r="AK226" i="33"/>
  <c r="AJ226" i="33"/>
  <c r="AI226" i="33"/>
  <c r="AH226" i="33"/>
  <c r="AG226" i="33"/>
  <c r="AF226" i="33"/>
  <c r="AE226" i="33"/>
  <c r="AD226" i="33"/>
  <c r="AC226" i="33"/>
  <c r="AB226" i="33"/>
  <c r="AA226" i="33"/>
  <c r="Z226" i="33"/>
  <c r="Y226" i="33"/>
  <c r="X226" i="33"/>
  <c r="W226" i="33"/>
  <c r="V226" i="33"/>
  <c r="U226" i="33"/>
  <c r="T226" i="33"/>
  <c r="S226" i="33"/>
  <c r="R226" i="33"/>
  <c r="Q226" i="33"/>
  <c r="P226" i="33"/>
  <c r="O226" i="33"/>
  <c r="N226" i="33"/>
  <c r="M226" i="33"/>
  <c r="L226" i="33"/>
  <c r="K226" i="33"/>
  <c r="J226" i="33"/>
  <c r="I226" i="33"/>
  <c r="H226" i="33"/>
  <c r="G226" i="33"/>
  <c r="F226" i="33"/>
  <c r="E226" i="33"/>
  <c r="D226" i="33"/>
  <c r="C226" i="33"/>
  <c r="AL225" i="33"/>
  <c r="AK225" i="33"/>
  <c r="AJ225" i="33"/>
  <c r="AI225" i="33"/>
  <c r="AH225" i="33"/>
  <c r="AG225" i="33"/>
  <c r="AF225" i="33"/>
  <c r="AE225" i="33"/>
  <c r="AD225" i="33"/>
  <c r="AC225" i="33"/>
  <c r="AB225" i="33"/>
  <c r="AA225" i="33"/>
  <c r="Z225" i="33"/>
  <c r="Y225" i="33"/>
  <c r="X225" i="33"/>
  <c r="W225" i="33"/>
  <c r="V225" i="33"/>
  <c r="U225" i="33"/>
  <c r="T225" i="33"/>
  <c r="S225" i="33"/>
  <c r="R225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D225" i="33"/>
  <c r="C225" i="33"/>
  <c r="AL224" i="33"/>
  <c r="AK224" i="33"/>
  <c r="AJ224" i="33"/>
  <c r="AI224" i="33"/>
  <c r="AH224" i="33"/>
  <c r="AG224" i="33"/>
  <c r="AF224" i="33"/>
  <c r="AE224" i="33"/>
  <c r="AD224" i="33"/>
  <c r="AC224" i="33"/>
  <c r="AB224" i="33"/>
  <c r="AA224" i="33"/>
  <c r="Z224" i="33"/>
  <c r="Y224" i="33"/>
  <c r="X224" i="33"/>
  <c r="W224" i="33"/>
  <c r="V224" i="33"/>
  <c r="U224" i="33"/>
  <c r="T224" i="33"/>
  <c r="S224" i="33"/>
  <c r="R224" i="33"/>
  <c r="Q224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AL223" i="33"/>
  <c r="AK223" i="33"/>
  <c r="AJ223" i="33"/>
  <c r="AI223" i="33"/>
  <c r="AH223" i="33"/>
  <c r="AG223" i="33"/>
  <c r="AF223" i="33"/>
  <c r="AE223" i="33"/>
  <c r="AD223" i="33"/>
  <c r="AC223" i="33"/>
  <c r="AB223" i="33"/>
  <c r="AA223" i="33"/>
  <c r="Z223" i="33"/>
  <c r="Y223" i="33"/>
  <c r="X223" i="33"/>
  <c r="W223" i="33"/>
  <c r="V223" i="33"/>
  <c r="U223" i="33"/>
  <c r="T223" i="33"/>
  <c r="S223" i="33"/>
  <c r="R223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D223" i="33"/>
  <c r="C223" i="33"/>
  <c r="AL222" i="33"/>
  <c r="AK222" i="33"/>
  <c r="AJ222" i="33"/>
  <c r="AI222" i="33"/>
  <c r="AH222" i="33"/>
  <c r="AG222" i="33"/>
  <c r="AF222" i="33"/>
  <c r="AE222" i="33"/>
  <c r="AD222" i="33"/>
  <c r="AC222" i="33"/>
  <c r="AB222" i="33"/>
  <c r="AA222" i="33"/>
  <c r="Z222" i="33"/>
  <c r="Y222" i="33"/>
  <c r="X222" i="33"/>
  <c r="W222" i="33"/>
  <c r="V222" i="33"/>
  <c r="U222" i="33"/>
  <c r="T222" i="33"/>
  <c r="S222" i="33"/>
  <c r="R222" i="33"/>
  <c r="Q222" i="33"/>
  <c r="P222" i="33"/>
  <c r="O222" i="33"/>
  <c r="N222" i="33"/>
  <c r="M222" i="33"/>
  <c r="L222" i="33"/>
  <c r="K222" i="33"/>
  <c r="J222" i="33"/>
  <c r="I222" i="33"/>
  <c r="H222" i="33"/>
  <c r="G222" i="33"/>
  <c r="F222" i="33"/>
  <c r="E222" i="33"/>
  <c r="D222" i="33"/>
  <c r="C222" i="33"/>
  <c r="AL221" i="33"/>
  <c r="AK221" i="33"/>
  <c r="AJ221" i="33"/>
  <c r="AI221" i="33"/>
  <c r="AH221" i="33"/>
  <c r="AG221" i="33"/>
  <c r="AF221" i="33"/>
  <c r="AE221" i="33"/>
  <c r="AD221" i="33"/>
  <c r="AC221" i="33"/>
  <c r="AB221" i="33"/>
  <c r="AA221" i="33"/>
  <c r="Z221" i="33"/>
  <c r="Y221" i="33"/>
  <c r="X221" i="33"/>
  <c r="W221" i="33"/>
  <c r="V221" i="33"/>
  <c r="U221" i="33"/>
  <c r="T221" i="33"/>
  <c r="S221" i="33"/>
  <c r="R221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D221" i="33"/>
  <c r="C221" i="33"/>
  <c r="AL220" i="33"/>
  <c r="AK220" i="33"/>
  <c r="AJ220" i="33"/>
  <c r="AI220" i="33"/>
  <c r="AH220" i="33"/>
  <c r="AG220" i="33"/>
  <c r="AF220" i="33"/>
  <c r="AE220" i="33"/>
  <c r="AD220" i="33"/>
  <c r="AC220" i="33"/>
  <c r="AB220" i="33"/>
  <c r="AA220" i="33"/>
  <c r="Z220" i="33"/>
  <c r="Y220" i="33"/>
  <c r="X220" i="33"/>
  <c r="W220" i="33"/>
  <c r="V220" i="33"/>
  <c r="U220" i="33"/>
  <c r="T220" i="33"/>
  <c r="S220" i="33"/>
  <c r="R220" i="33"/>
  <c r="Q220" i="33"/>
  <c r="P220" i="33"/>
  <c r="O220" i="33"/>
  <c r="N220" i="33"/>
  <c r="M220" i="33"/>
  <c r="L220" i="33"/>
  <c r="K220" i="33"/>
  <c r="J220" i="33"/>
  <c r="I220" i="33"/>
  <c r="H220" i="33"/>
  <c r="G220" i="33"/>
  <c r="F220" i="33"/>
  <c r="E220" i="33"/>
  <c r="D220" i="33"/>
  <c r="C220" i="33"/>
  <c r="AL219" i="33"/>
  <c r="AK219" i="33"/>
  <c r="AJ219" i="33"/>
  <c r="AI219" i="33"/>
  <c r="AH219" i="33"/>
  <c r="AG219" i="33"/>
  <c r="AF219" i="33"/>
  <c r="AE219" i="33"/>
  <c r="AD219" i="33"/>
  <c r="AC219" i="33"/>
  <c r="AB219" i="33"/>
  <c r="AA219" i="33"/>
  <c r="Z219" i="33"/>
  <c r="Y219" i="33"/>
  <c r="X219" i="33"/>
  <c r="W219" i="33"/>
  <c r="V219" i="33"/>
  <c r="U219" i="33"/>
  <c r="T219" i="33"/>
  <c r="S219" i="33"/>
  <c r="R219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D219" i="33"/>
  <c r="C219" i="33"/>
  <c r="AL218" i="33"/>
  <c r="AK218" i="33"/>
  <c r="AJ218" i="33"/>
  <c r="AI218" i="33"/>
  <c r="AH218" i="33"/>
  <c r="AG218" i="33"/>
  <c r="AF218" i="33"/>
  <c r="AE218" i="33"/>
  <c r="AD218" i="33"/>
  <c r="AC218" i="33"/>
  <c r="AB218" i="33"/>
  <c r="AA218" i="33"/>
  <c r="Z218" i="33"/>
  <c r="Y218" i="33"/>
  <c r="X218" i="33"/>
  <c r="W218" i="33"/>
  <c r="V218" i="33"/>
  <c r="U218" i="33"/>
  <c r="T218" i="33"/>
  <c r="S218" i="33"/>
  <c r="R218" i="33"/>
  <c r="Q218" i="33"/>
  <c r="P218" i="33"/>
  <c r="O218" i="33"/>
  <c r="N218" i="33"/>
  <c r="M218" i="33"/>
  <c r="L218" i="33"/>
  <c r="K218" i="33"/>
  <c r="J218" i="33"/>
  <c r="I218" i="33"/>
  <c r="H218" i="33"/>
  <c r="G218" i="33"/>
  <c r="F218" i="33"/>
  <c r="E218" i="33"/>
  <c r="D218" i="33"/>
  <c r="C218" i="33"/>
  <c r="AL217" i="33"/>
  <c r="AK217" i="33"/>
  <c r="AJ217" i="33"/>
  <c r="AI217" i="33"/>
  <c r="AH217" i="33"/>
  <c r="AG217" i="33"/>
  <c r="AF217" i="33"/>
  <c r="AE217" i="33"/>
  <c r="AD217" i="33"/>
  <c r="AC217" i="33"/>
  <c r="AB217" i="33"/>
  <c r="AA217" i="33"/>
  <c r="Z217" i="33"/>
  <c r="Y217" i="33"/>
  <c r="X217" i="33"/>
  <c r="W217" i="33"/>
  <c r="V217" i="33"/>
  <c r="U217" i="33"/>
  <c r="T217" i="33"/>
  <c r="S217" i="33"/>
  <c r="R217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D217" i="33"/>
  <c r="C217" i="33"/>
  <c r="AL216" i="33"/>
  <c r="AK216" i="33"/>
  <c r="AJ216" i="33"/>
  <c r="AI216" i="33"/>
  <c r="AH216" i="33"/>
  <c r="AG216" i="33"/>
  <c r="AF216" i="33"/>
  <c r="AE216" i="33"/>
  <c r="AD216" i="33"/>
  <c r="AC216" i="33"/>
  <c r="AB216" i="33"/>
  <c r="AA216" i="33"/>
  <c r="Z216" i="33"/>
  <c r="Y216" i="33"/>
  <c r="X216" i="33"/>
  <c r="W216" i="33"/>
  <c r="V216" i="33"/>
  <c r="U216" i="33"/>
  <c r="T216" i="33"/>
  <c r="S216" i="33"/>
  <c r="R216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D216" i="33"/>
  <c r="C216" i="33"/>
  <c r="AL215" i="33"/>
  <c r="AK215" i="33"/>
  <c r="AJ215" i="33"/>
  <c r="AI215" i="33"/>
  <c r="AH215" i="33"/>
  <c r="AG215" i="33"/>
  <c r="AF215" i="33"/>
  <c r="AE215" i="33"/>
  <c r="AD215" i="33"/>
  <c r="AC215" i="33"/>
  <c r="AB215" i="33"/>
  <c r="AA215" i="33"/>
  <c r="Z215" i="33"/>
  <c r="Y215" i="33"/>
  <c r="X215" i="33"/>
  <c r="W215" i="33"/>
  <c r="V215" i="33"/>
  <c r="U215" i="33"/>
  <c r="T215" i="33"/>
  <c r="S215" i="33"/>
  <c r="R215" i="33"/>
  <c r="Q215" i="33"/>
  <c r="P215" i="33"/>
  <c r="O215" i="33"/>
  <c r="N215" i="33"/>
  <c r="M215" i="33"/>
  <c r="L215" i="33"/>
  <c r="K215" i="33"/>
  <c r="J215" i="33"/>
  <c r="I215" i="33"/>
  <c r="H215" i="33"/>
  <c r="G215" i="33"/>
  <c r="F215" i="33"/>
  <c r="E215" i="33"/>
  <c r="D215" i="33"/>
  <c r="C215" i="33"/>
  <c r="AL214" i="33"/>
  <c r="AK214" i="33"/>
  <c r="AJ214" i="33"/>
  <c r="AI214" i="33"/>
  <c r="AH214" i="33"/>
  <c r="AG214" i="33"/>
  <c r="AF214" i="33"/>
  <c r="AE214" i="33"/>
  <c r="AD214" i="33"/>
  <c r="AC214" i="33"/>
  <c r="AB214" i="33"/>
  <c r="AA214" i="33"/>
  <c r="Z214" i="33"/>
  <c r="Y214" i="33"/>
  <c r="X214" i="33"/>
  <c r="W214" i="33"/>
  <c r="V214" i="33"/>
  <c r="U214" i="33"/>
  <c r="T214" i="33"/>
  <c r="S214" i="33"/>
  <c r="R214" i="33"/>
  <c r="Q214" i="33"/>
  <c r="P214" i="33"/>
  <c r="O214" i="33"/>
  <c r="N214" i="33"/>
  <c r="M214" i="33"/>
  <c r="L214" i="33"/>
  <c r="K214" i="33"/>
  <c r="J214" i="33"/>
  <c r="I214" i="33"/>
  <c r="H214" i="33"/>
  <c r="G214" i="33"/>
  <c r="F214" i="33"/>
  <c r="E214" i="33"/>
  <c r="D214" i="33"/>
  <c r="C214" i="33"/>
  <c r="AL213" i="33"/>
  <c r="AK213" i="33"/>
  <c r="AJ213" i="33"/>
  <c r="AI213" i="33"/>
  <c r="AH213" i="33"/>
  <c r="AG213" i="33"/>
  <c r="AF213" i="33"/>
  <c r="AE213" i="33"/>
  <c r="AD213" i="33"/>
  <c r="AC213" i="33"/>
  <c r="AB213" i="33"/>
  <c r="AA213" i="33"/>
  <c r="Z213" i="33"/>
  <c r="Y213" i="33"/>
  <c r="X213" i="33"/>
  <c r="W213" i="33"/>
  <c r="V213" i="33"/>
  <c r="U213" i="33"/>
  <c r="T213" i="33"/>
  <c r="S213" i="33"/>
  <c r="R213" i="33"/>
  <c r="Q213" i="33"/>
  <c r="P213" i="33"/>
  <c r="O213" i="33"/>
  <c r="N213" i="33"/>
  <c r="M213" i="33"/>
  <c r="L213" i="33"/>
  <c r="K213" i="33"/>
  <c r="J213" i="33"/>
  <c r="I213" i="33"/>
  <c r="H213" i="33"/>
  <c r="G213" i="33"/>
  <c r="F213" i="33"/>
  <c r="E213" i="33"/>
  <c r="D213" i="33"/>
  <c r="C213" i="33"/>
  <c r="AL212" i="33"/>
  <c r="AK212" i="33"/>
  <c r="AJ212" i="33"/>
  <c r="AI212" i="33"/>
  <c r="AH212" i="33"/>
  <c r="AG212" i="33"/>
  <c r="AF212" i="33"/>
  <c r="AE212" i="33"/>
  <c r="AD212" i="33"/>
  <c r="AC212" i="33"/>
  <c r="AB212" i="33"/>
  <c r="AA212" i="33"/>
  <c r="Z212" i="33"/>
  <c r="Y212" i="33"/>
  <c r="X212" i="33"/>
  <c r="W212" i="33"/>
  <c r="V212" i="33"/>
  <c r="U212" i="33"/>
  <c r="T212" i="33"/>
  <c r="S212" i="33"/>
  <c r="R212" i="33"/>
  <c r="Q212" i="33"/>
  <c r="P212" i="33"/>
  <c r="O212" i="33"/>
  <c r="N212" i="33"/>
  <c r="M212" i="33"/>
  <c r="L212" i="33"/>
  <c r="K212" i="33"/>
  <c r="J212" i="33"/>
  <c r="I212" i="33"/>
  <c r="H212" i="33"/>
  <c r="G212" i="33"/>
  <c r="F212" i="33"/>
  <c r="E212" i="33"/>
  <c r="D212" i="33"/>
  <c r="C212" i="33"/>
  <c r="AL211" i="33"/>
  <c r="AK211" i="33"/>
  <c r="AJ211" i="33"/>
  <c r="AI211" i="33"/>
  <c r="AH211" i="33"/>
  <c r="AG211" i="33"/>
  <c r="AF211" i="33"/>
  <c r="AE211" i="33"/>
  <c r="AD211" i="33"/>
  <c r="AC211" i="33"/>
  <c r="AB211" i="33"/>
  <c r="AA211" i="33"/>
  <c r="Z211" i="33"/>
  <c r="Y211" i="33"/>
  <c r="X211" i="33"/>
  <c r="W211" i="33"/>
  <c r="V211" i="33"/>
  <c r="U211" i="33"/>
  <c r="T211" i="33"/>
  <c r="S211" i="33"/>
  <c r="R211" i="33"/>
  <c r="Q211" i="33"/>
  <c r="P211" i="33"/>
  <c r="O211" i="33"/>
  <c r="N211" i="33"/>
  <c r="M211" i="33"/>
  <c r="L211" i="33"/>
  <c r="K211" i="33"/>
  <c r="J211" i="33"/>
  <c r="I211" i="33"/>
  <c r="H211" i="33"/>
  <c r="G211" i="33"/>
  <c r="F211" i="33"/>
  <c r="E211" i="33"/>
  <c r="D211" i="33"/>
  <c r="C211" i="33"/>
  <c r="AL210" i="33"/>
  <c r="AK210" i="33"/>
  <c r="AJ210" i="33"/>
  <c r="AI210" i="33"/>
  <c r="AH210" i="33"/>
  <c r="AG210" i="33"/>
  <c r="AF210" i="33"/>
  <c r="AE210" i="33"/>
  <c r="AD210" i="33"/>
  <c r="AC210" i="33"/>
  <c r="AB210" i="33"/>
  <c r="AA210" i="33"/>
  <c r="Z210" i="33"/>
  <c r="Y210" i="33"/>
  <c r="X210" i="33"/>
  <c r="W210" i="33"/>
  <c r="V210" i="33"/>
  <c r="U210" i="33"/>
  <c r="T210" i="33"/>
  <c r="S210" i="33"/>
  <c r="R210" i="33"/>
  <c r="Q210" i="33"/>
  <c r="P210" i="33"/>
  <c r="O210" i="33"/>
  <c r="N210" i="33"/>
  <c r="M210" i="33"/>
  <c r="L210" i="33"/>
  <c r="K210" i="33"/>
  <c r="J210" i="33"/>
  <c r="I210" i="33"/>
  <c r="H210" i="33"/>
  <c r="G210" i="33"/>
  <c r="F210" i="33"/>
  <c r="E210" i="33"/>
  <c r="D210" i="33"/>
  <c r="C210" i="33"/>
  <c r="AL209" i="33"/>
  <c r="AK209" i="33"/>
  <c r="AJ209" i="33"/>
  <c r="AI209" i="33"/>
  <c r="AH209" i="33"/>
  <c r="AG209" i="33"/>
  <c r="AF209" i="33"/>
  <c r="AE209" i="33"/>
  <c r="AD209" i="33"/>
  <c r="AC209" i="33"/>
  <c r="AB209" i="33"/>
  <c r="AA209" i="33"/>
  <c r="Z209" i="33"/>
  <c r="Y209" i="33"/>
  <c r="X209" i="33"/>
  <c r="W209" i="33"/>
  <c r="V209" i="33"/>
  <c r="U209" i="33"/>
  <c r="T209" i="33"/>
  <c r="S209" i="33"/>
  <c r="R209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D209" i="33"/>
  <c r="C209" i="33"/>
  <c r="AL208" i="33"/>
  <c r="AK208" i="33"/>
  <c r="AJ208" i="33"/>
  <c r="AI208" i="33"/>
  <c r="AH208" i="33"/>
  <c r="AG208" i="33"/>
  <c r="AF208" i="33"/>
  <c r="AE208" i="33"/>
  <c r="AD208" i="33"/>
  <c r="AC208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AL207" i="33"/>
  <c r="AK207" i="33"/>
  <c r="AJ207" i="33"/>
  <c r="AI207" i="33"/>
  <c r="AH207" i="33"/>
  <c r="AG207" i="33"/>
  <c r="AF207" i="33"/>
  <c r="AE207" i="33"/>
  <c r="AD207" i="33"/>
  <c r="AC207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AL206" i="33"/>
  <c r="AK206" i="33"/>
  <c r="AJ206" i="33"/>
  <c r="AI206" i="33"/>
  <c r="AH206" i="33"/>
  <c r="AG206" i="33"/>
  <c r="AF206" i="33"/>
  <c r="AE206" i="33"/>
  <c r="AD206" i="33"/>
  <c r="AC206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AL205" i="33"/>
  <c r="AK205" i="33"/>
  <c r="AJ205" i="33"/>
  <c r="AI205" i="33"/>
  <c r="AH205" i="33"/>
  <c r="AG205" i="33"/>
  <c r="AF205" i="33"/>
  <c r="AE205" i="33"/>
  <c r="AD205" i="33"/>
  <c r="AC205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AL204" i="33"/>
  <c r="AK204" i="33"/>
  <c r="AJ204" i="33"/>
  <c r="AI204" i="33"/>
  <c r="AH204" i="33"/>
  <c r="AH201" i="33" s="1"/>
  <c r="AH200" i="33" s="1"/>
  <c r="M65" i="33" s="1"/>
  <c r="AG204" i="33"/>
  <c r="AF204" i="33"/>
  <c r="AE204" i="33"/>
  <c r="AD204" i="33"/>
  <c r="AC204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AL203" i="33"/>
  <c r="AK203" i="33"/>
  <c r="AJ203" i="33"/>
  <c r="AI203" i="33"/>
  <c r="AH203" i="33"/>
  <c r="AG203" i="33"/>
  <c r="AF203" i="33"/>
  <c r="AE203" i="33"/>
  <c r="AD203" i="33"/>
  <c r="AC203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AL202" i="33"/>
  <c r="AL201" i="33" s="1"/>
  <c r="AL200" i="33" s="1"/>
  <c r="AK202" i="33"/>
  <c r="AJ202" i="33"/>
  <c r="AI202" i="33"/>
  <c r="AH202" i="33"/>
  <c r="AG202" i="33"/>
  <c r="AF202" i="33"/>
  <c r="AE202" i="33"/>
  <c r="AD202" i="33"/>
  <c r="AC202" i="33"/>
  <c r="AB202" i="33"/>
  <c r="AA202" i="33"/>
  <c r="Z202" i="33"/>
  <c r="Y202" i="33"/>
  <c r="X202" i="33"/>
  <c r="W202" i="33"/>
  <c r="V202" i="33"/>
  <c r="U202" i="33"/>
  <c r="T202" i="33"/>
  <c r="S202" i="33"/>
  <c r="R202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D202" i="33"/>
  <c r="C202" i="33"/>
  <c r="AK201" i="33"/>
  <c r="AJ201" i="33"/>
  <c r="AI201" i="33"/>
  <c r="AG201" i="33"/>
  <c r="AF201" i="33"/>
  <c r="AE201" i="33"/>
  <c r="AD201" i="33"/>
  <c r="AC201" i="33"/>
  <c r="AB201" i="33"/>
  <c r="AA201" i="33"/>
  <c r="Z201" i="33"/>
  <c r="Y201" i="33"/>
  <c r="X201" i="33"/>
  <c r="W201" i="33"/>
  <c r="V201" i="33"/>
  <c r="U201" i="33"/>
  <c r="T201" i="33"/>
  <c r="S201" i="33"/>
  <c r="R201" i="33"/>
  <c r="Q201" i="33"/>
  <c r="P201" i="33"/>
  <c r="O201" i="33"/>
  <c r="N201" i="33"/>
  <c r="M201" i="33"/>
  <c r="L201" i="33"/>
  <c r="K201" i="33"/>
  <c r="J201" i="33"/>
  <c r="I201" i="33"/>
  <c r="H201" i="33"/>
  <c r="G201" i="33"/>
  <c r="F201" i="33"/>
  <c r="E201" i="33"/>
  <c r="D201" i="33"/>
  <c r="C201" i="33"/>
  <c r="AK200" i="33"/>
  <c r="N65" i="33" s="1"/>
  <c r="AJ200" i="33"/>
  <c r="N64" i="33" s="1"/>
  <c r="AI200" i="33"/>
  <c r="AG200" i="33"/>
  <c r="M64" i="33" s="1"/>
  <c r="AF200" i="33"/>
  <c r="AE200" i="33"/>
  <c r="AD200" i="33"/>
  <c r="L64" i="33" s="1"/>
  <c r="AC200" i="33"/>
  <c r="AB200" i="33"/>
  <c r="K65" i="33" s="1"/>
  <c r="AA200" i="33"/>
  <c r="K64" i="33" s="1"/>
  <c r="Z200" i="33"/>
  <c r="Y200" i="33"/>
  <c r="J65" i="33" s="1"/>
  <c r="X200" i="33"/>
  <c r="W200" i="33"/>
  <c r="V200" i="33"/>
  <c r="I65" i="33" s="1"/>
  <c r="U200" i="33"/>
  <c r="I64" i="33" s="1"/>
  <c r="I63" i="33" s="1"/>
  <c r="T200" i="33"/>
  <c r="S200" i="33"/>
  <c r="R200" i="33"/>
  <c r="H64" i="33" s="1"/>
  <c r="Q200" i="33"/>
  <c r="P200" i="33"/>
  <c r="O200" i="33"/>
  <c r="N200" i="33"/>
  <c r="M200" i="33"/>
  <c r="F65" i="33" s="1"/>
  <c r="L200" i="33"/>
  <c r="F64" i="33" s="1"/>
  <c r="K200" i="33"/>
  <c r="J200" i="33"/>
  <c r="E65" i="33" s="1"/>
  <c r="I200" i="33"/>
  <c r="E64" i="33" s="1"/>
  <c r="H200" i="33"/>
  <c r="G200" i="33"/>
  <c r="D65" i="33" s="1"/>
  <c r="F200" i="33"/>
  <c r="D64" i="33" s="1"/>
  <c r="E200" i="33"/>
  <c r="D200" i="33"/>
  <c r="C200" i="33"/>
  <c r="AL199" i="33"/>
  <c r="AK199" i="33"/>
  <c r="AJ199" i="33"/>
  <c r="AI199" i="33"/>
  <c r="AH199" i="33"/>
  <c r="AG199" i="33"/>
  <c r="AF199" i="33"/>
  <c r="AE199" i="33"/>
  <c r="AD199" i="33"/>
  <c r="AC199" i="33"/>
  <c r="AB199" i="33"/>
  <c r="AA199" i="33"/>
  <c r="Z199" i="33"/>
  <c r="Y199" i="33"/>
  <c r="X199" i="33"/>
  <c r="W199" i="33"/>
  <c r="V199" i="33"/>
  <c r="U199" i="33"/>
  <c r="T199" i="33"/>
  <c r="S199" i="33"/>
  <c r="R199" i="33"/>
  <c r="Q199" i="33"/>
  <c r="P199" i="33"/>
  <c r="O199" i="33"/>
  <c r="N199" i="33"/>
  <c r="M199" i="33"/>
  <c r="L199" i="33"/>
  <c r="K199" i="33"/>
  <c r="J199" i="33"/>
  <c r="I199" i="33"/>
  <c r="H199" i="33"/>
  <c r="G199" i="33"/>
  <c r="F199" i="33"/>
  <c r="E199" i="33"/>
  <c r="D199" i="33"/>
  <c r="C199" i="33"/>
  <c r="AL198" i="33"/>
  <c r="AK198" i="33"/>
  <c r="AJ198" i="33"/>
  <c r="AI198" i="33"/>
  <c r="AH198" i="33"/>
  <c r="AG198" i="33"/>
  <c r="AF198" i="33"/>
  <c r="AE198" i="33"/>
  <c r="AD198" i="33"/>
  <c r="AC198" i="33"/>
  <c r="AB198" i="33"/>
  <c r="AA198" i="33"/>
  <c r="Z198" i="33"/>
  <c r="Y198" i="33"/>
  <c r="X198" i="33"/>
  <c r="W198" i="33"/>
  <c r="V198" i="33"/>
  <c r="U198" i="33"/>
  <c r="T198" i="33"/>
  <c r="S198" i="33"/>
  <c r="R198" i="33"/>
  <c r="Q198" i="33"/>
  <c r="P198" i="33"/>
  <c r="O198" i="33"/>
  <c r="N198" i="33"/>
  <c r="M198" i="33"/>
  <c r="L198" i="33"/>
  <c r="K198" i="33"/>
  <c r="J198" i="33"/>
  <c r="I198" i="33"/>
  <c r="H198" i="33"/>
  <c r="G198" i="33"/>
  <c r="F198" i="33"/>
  <c r="E198" i="33"/>
  <c r="D198" i="33"/>
  <c r="C198" i="33"/>
  <c r="AL197" i="33"/>
  <c r="AK197" i="33"/>
  <c r="AJ197" i="33"/>
  <c r="AI197" i="33"/>
  <c r="AH197" i="33"/>
  <c r="AG197" i="33"/>
  <c r="AF197" i="33"/>
  <c r="AE197" i="33"/>
  <c r="AD197" i="33"/>
  <c r="AC197" i="33"/>
  <c r="AB197" i="33"/>
  <c r="AA197" i="33"/>
  <c r="Z197" i="33"/>
  <c r="Y197" i="33"/>
  <c r="X197" i="33"/>
  <c r="W197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C197" i="33"/>
  <c r="AL196" i="33"/>
  <c r="AK196" i="33"/>
  <c r="AJ196" i="33"/>
  <c r="AI196" i="33"/>
  <c r="AH196" i="33"/>
  <c r="AG196" i="33"/>
  <c r="AF196" i="33"/>
  <c r="AE196" i="33"/>
  <c r="AD196" i="33"/>
  <c r="AC196" i="33"/>
  <c r="AB196" i="33"/>
  <c r="AA196" i="33"/>
  <c r="Z196" i="33"/>
  <c r="Y196" i="33"/>
  <c r="X196" i="33"/>
  <c r="W196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C196" i="33"/>
  <c r="AL195" i="33"/>
  <c r="AK195" i="33"/>
  <c r="AJ195" i="33"/>
  <c r="AI195" i="33"/>
  <c r="AH195" i="33"/>
  <c r="AG195" i="33"/>
  <c r="AF195" i="33"/>
  <c r="AE195" i="33"/>
  <c r="AD195" i="33"/>
  <c r="AC195" i="33"/>
  <c r="AB195" i="33"/>
  <c r="AA195" i="33"/>
  <c r="Z195" i="33"/>
  <c r="Y195" i="33"/>
  <c r="X195" i="33"/>
  <c r="W195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C195" i="33"/>
  <c r="AL194" i="33"/>
  <c r="AK194" i="33"/>
  <c r="AJ194" i="33"/>
  <c r="AI194" i="33"/>
  <c r="AH194" i="33"/>
  <c r="AG194" i="33"/>
  <c r="AF194" i="33"/>
  <c r="AE194" i="33"/>
  <c r="AD194" i="33"/>
  <c r="AC194" i="33"/>
  <c r="AB194" i="33"/>
  <c r="AA194" i="33"/>
  <c r="Z194" i="33"/>
  <c r="Y194" i="33"/>
  <c r="X194" i="33"/>
  <c r="W194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C194" i="33"/>
  <c r="AL193" i="33"/>
  <c r="AK193" i="33"/>
  <c r="AJ193" i="33"/>
  <c r="AI193" i="33"/>
  <c r="AH193" i="33"/>
  <c r="AG193" i="33"/>
  <c r="AF193" i="33"/>
  <c r="AE193" i="33"/>
  <c r="AD193" i="33"/>
  <c r="AC193" i="33"/>
  <c r="AB193" i="33"/>
  <c r="AA193" i="33"/>
  <c r="Z193" i="33"/>
  <c r="Y193" i="33"/>
  <c r="X193" i="33"/>
  <c r="W193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C193" i="33"/>
  <c r="AL192" i="33"/>
  <c r="AK192" i="33"/>
  <c r="AJ192" i="33"/>
  <c r="AI192" i="33"/>
  <c r="AH192" i="33"/>
  <c r="AG192" i="33"/>
  <c r="AF192" i="33"/>
  <c r="AE192" i="33"/>
  <c r="AD192" i="33"/>
  <c r="AC192" i="33"/>
  <c r="AB192" i="33"/>
  <c r="AA192" i="33"/>
  <c r="Z192" i="33"/>
  <c r="Y192" i="33"/>
  <c r="X192" i="33"/>
  <c r="W192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C192" i="33"/>
  <c r="AL191" i="33"/>
  <c r="AK191" i="33"/>
  <c r="AJ191" i="33"/>
  <c r="AI191" i="33"/>
  <c r="AH191" i="33"/>
  <c r="AG191" i="33"/>
  <c r="AF191" i="33"/>
  <c r="AE191" i="33"/>
  <c r="AD191" i="33"/>
  <c r="AC191" i="33"/>
  <c r="AB191" i="33"/>
  <c r="AA191" i="33"/>
  <c r="Z191" i="33"/>
  <c r="Y191" i="33"/>
  <c r="X191" i="33"/>
  <c r="W191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C191" i="33"/>
  <c r="AL190" i="33"/>
  <c r="AK190" i="33"/>
  <c r="AJ190" i="33"/>
  <c r="AI190" i="33"/>
  <c r="AH190" i="33"/>
  <c r="AG190" i="33"/>
  <c r="AF190" i="33"/>
  <c r="AE190" i="33"/>
  <c r="AD190" i="33"/>
  <c r="AC190" i="33"/>
  <c r="AB190" i="33"/>
  <c r="AA190" i="33"/>
  <c r="Z190" i="33"/>
  <c r="Y190" i="33"/>
  <c r="X190" i="33"/>
  <c r="W190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C190" i="33"/>
  <c r="AL189" i="33"/>
  <c r="AK189" i="33"/>
  <c r="AJ189" i="33"/>
  <c r="AI189" i="33"/>
  <c r="AH189" i="33"/>
  <c r="AG189" i="33"/>
  <c r="AF189" i="33"/>
  <c r="AE189" i="33"/>
  <c r="AD189" i="33"/>
  <c r="AC189" i="33"/>
  <c r="AB189" i="33"/>
  <c r="AA189" i="33"/>
  <c r="Z189" i="33"/>
  <c r="Y189" i="33"/>
  <c r="X189" i="33"/>
  <c r="W189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C189" i="33"/>
  <c r="AL188" i="33"/>
  <c r="AK188" i="33"/>
  <c r="AJ188" i="33"/>
  <c r="AI188" i="33"/>
  <c r="AH188" i="33"/>
  <c r="AG188" i="33"/>
  <c r="AF188" i="33"/>
  <c r="AE188" i="33"/>
  <c r="AD188" i="33"/>
  <c r="AC188" i="33"/>
  <c r="AB188" i="33"/>
  <c r="AA188" i="33"/>
  <c r="Z188" i="33"/>
  <c r="Y188" i="33"/>
  <c r="X188" i="33"/>
  <c r="W188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C188" i="33"/>
  <c r="AL187" i="33"/>
  <c r="AK187" i="33"/>
  <c r="AJ187" i="33"/>
  <c r="AI187" i="33"/>
  <c r="AH187" i="33"/>
  <c r="AG187" i="33"/>
  <c r="AF187" i="33"/>
  <c r="AE187" i="33"/>
  <c r="AD187" i="33"/>
  <c r="AC187" i="33"/>
  <c r="AB187" i="33"/>
  <c r="AA187" i="33"/>
  <c r="Z187" i="33"/>
  <c r="Y187" i="33"/>
  <c r="X187" i="33"/>
  <c r="W187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C187" i="33"/>
  <c r="AL186" i="33"/>
  <c r="AK186" i="33"/>
  <c r="AJ186" i="33"/>
  <c r="AI186" i="33"/>
  <c r="AH186" i="33"/>
  <c r="AG186" i="33"/>
  <c r="AF186" i="33"/>
  <c r="AE186" i="33"/>
  <c r="AD186" i="33"/>
  <c r="AC186" i="33"/>
  <c r="AB186" i="33"/>
  <c r="AA186" i="33"/>
  <c r="Z186" i="33"/>
  <c r="Y186" i="33"/>
  <c r="X186" i="33"/>
  <c r="W186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C186" i="33"/>
  <c r="AL185" i="33"/>
  <c r="AK185" i="33"/>
  <c r="AJ185" i="33"/>
  <c r="AI185" i="33"/>
  <c r="AH185" i="33"/>
  <c r="AG185" i="33"/>
  <c r="AF185" i="33"/>
  <c r="AE185" i="33"/>
  <c r="AD185" i="33"/>
  <c r="AC185" i="33"/>
  <c r="AB185" i="33"/>
  <c r="AA185" i="33"/>
  <c r="Z185" i="33"/>
  <c r="Y185" i="33"/>
  <c r="X185" i="33"/>
  <c r="W185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C185" i="33"/>
  <c r="AL184" i="33"/>
  <c r="AK184" i="33"/>
  <c r="AJ184" i="33"/>
  <c r="AI184" i="33"/>
  <c r="AH184" i="33"/>
  <c r="AG184" i="33"/>
  <c r="AF184" i="33"/>
  <c r="AE184" i="33"/>
  <c r="AD184" i="33"/>
  <c r="AC184" i="33"/>
  <c r="AB184" i="33"/>
  <c r="AA184" i="33"/>
  <c r="Z184" i="33"/>
  <c r="Y184" i="33"/>
  <c r="X184" i="33"/>
  <c r="W184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C184" i="33"/>
  <c r="AL183" i="33"/>
  <c r="AK183" i="33"/>
  <c r="AJ183" i="33"/>
  <c r="AI183" i="33"/>
  <c r="AH183" i="33"/>
  <c r="AG183" i="33"/>
  <c r="AF183" i="33"/>
  <c r="AE183" i="33"/>
  <c r="AD183" i="33"/>
  <c r="AC183" i="33"/>
  <c r="AB183" i="33"/>
  <c r="AA183" i="33"/>
  <c r="Z183" i="33"/>
  <c r="Y183" i="33"/>
  <c r="X183" i="33"/>
  <c r="W183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C183" i="33"/>
  <c r="AL182" i="33"/>
  <c r="AK182" i="33"/>
  <c r="AJ182" i="33"/>
  <c r="AI182" i="33"/>
  <c r="AH182" i="33"/>
  <c r="AG182" i="33"/>
  <c r="AF182" i="33"/>
  <c r="AE182" i="33"/>
  <c r="AD182" i="33"/>
  <c r="AC182" i="33"/>
  <c r="AB182" i="33"/>
  <c r="AA182" i="33"/>
  <c r="Z182" i="33"/>
  <c r="Y182" i="33"/>
  <c r="X182" i="33"/>
  <c r="W182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C182" i="33"/>
  <c r="AL181" i="33"/>
  <c r="AK181" i="33"/>
  <c r="AJ181" i="33"/>
  <c r="AI181" i="33"/>
  <c r="AH181" i="33"/>
  <c r="AG181" i="33"/>
  <c r="AF181" i="33"/>
  <c r="AE181" i="33"/>
  <c r="AD181" i="33"/>
  <c r="AC181" i="33"/>
  <c r="AB181" i="33"/>
  <c r="AA181" i="33"/>
  <c r="Z181" i="33"/>
  <c r="Y181" i="33"/>
  <c r="X181" i="33"/>
  <c r="W181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C181" i="33"/>
  <c r="AL180" i="33"/>
  <c r="AK180" i="33"/>
  <c r="AJ180" i="33"/>
  <c r="AI180" i="33"/>
  <c r="AH180" i="33"/>
  <c r="AG180" i="33"/>
  <c r="AF180" i="33"/>
  <c r="AE180" i="33"/>
  <c r="AD180" i="33"/>
  <c r="AC180" i="33"/>
  <c r="AB180" i="33"/>
  <c r="AA180" i="33"/>
  <c r="Z180" i="33"/>
  <c r="Y180" i="33"/>
  <c r="X180" i="33"/>
  <c r="W180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C180" i="33"/>
  <c r="AL179" i="33"/>
  <c r="AK179" i="33"/>
  <c r="AJ179" i="33"/>
  <c r="AI179" i="33"/>
  <c r="AH179" i="33"/>
  <c r="AG179" i="33"/>
  <c r="AF179" i="33"/>
  <c r="AE179" i="33"/>
  <c r="AD179" i="33"/>
  <c r="AC179" i="33"/>
  <c r="AB179" i="33"/>
  <c r="AA179" i="33"/>
  <c r="Z179" i="33"/>
  <c r="Y179" i="33"/>
  <c r="X179" i="33"/>
  <c r="W179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C179" i="33"/>
  <c r="AL178" i="33"/>
  <c r="AK178" i="33"/>
  <c r="AJ178" i="33"/>
  <c r="AI178" i="33"/>
  <c r="AH178" i="33"/>
  <c r="AG178" i="33"/>
  <c r="AF178" i="33"/>
  <c r="AE178" i="33"/>
  <c r="AD178" i="33"/>
  <c r="AC178" i="33"/>
  <c r="AB178" i="33"/>
  <c r="AA178" i="33"/>
  <c r="Z178" i="33"/>
  <c r="Y178" i="33"/>
  <c r="X178" i="33"/>
  <c r="W178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C178" i="33"/>
  <c r="AL177" i="33"/>
  <c r="AK177" i="33"/>
  <c r="AJ177" i="33"/>
  <c r="AI177" i="33"/>
  <c r="AH177" i="33"/>
  <c r="AG177" i="33"/>
  <c r="AF177" i="33"/>
  <c r="AE177" i="33"/>
  <c r="AD177" i="33"/>
  <c r="AC177" i="33"/>
  <c r="AB177" i="33"/>
  <c r="AA177" i="33"/>
  <c r="Z177" i="33"/>
  <c r="Y177" i="33"/>
  <c r="X177" i="33"/>
  <c r="W177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C177" i="33"/>
  <c r="AL176" i="33"/>
  <c r="AK176" i="33"/>
  <c r="AJ176" i="33"/>
  <c r="AI176" i="33"/>
  <c r="AH176" i="33"/>
  <c r="AG176" i="33"/>
  <c r="AF176" i="33"/>
  <c r="AE176" i="33"/>
  <c r="AD176" i="33"/>
  <c r="AC176" i="33"/>
  <c r="AB176" i="33"/>
  <c r="AA176" i="33"/>
  <c r="Z176" i="33"/>
  <c r="Y176" i="33"/>
  <c r="X176" i="33"/>
  <c r="W176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AL175" i="33"/>
  <c r="AK175" i="33"/>
  <c r="AJ175" i="33"/>
  <c r="AI175" i="33"/>
  <c r="AH175" i="33"/>
  <c r="AG175" i="33"/>
  <c r="AF175" i="33"/>
  <c r="AE175" i="33"/>
  <c r="AD175" i="33"/>
  <c r="AC175" i="33"/>
  <c r="AB175" i="33"/>
  <c r="AA175" i="33"/>
  <c r="Z175" i="33"/>
  <c r="Y175" i="33"/>
  <c r="X175" i="33"/>
  <c r="W175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C175" i="33"/>
  <c r="AL174" i="33"/>
  <c r="AK174" i="33"/>
  <c r="AJ174" i="33"/>
  <c r="AI174" i="33"/>
  <c r="AH174" i="33"/>
  <c r="AG174" i="33"/>
  <c r="AF174" i="33"/>
  <c r="AE174" i="33"/>
  <c r="AD174" i="33"/>
  <c r="AC174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AL173" i="33"/>
  <c r="AK173" i="33"/>
  <c r="AJ173" i="33"/>
  <c r="AI173" i="33"/>
  <c r="AH173" i="33"/>
  <c r="AG173" i="33"/>
  <c r="AF173" i="33"/>
  <c r="AE173" i="33"/>
  <c r="AD173" i="33"/>
  <c r="AC173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AL172" i="33"/>
  <c r="AK172" i="33"/>
  <c r="AJ172" i="33"/>
  <c r="AI172" i="33"/>
  <c r="AH172" i="33"/>
  <c r="AG172" i="33"/>
  <c r="AF172" i="33"/>
  <c r="AE172" i="33"/>
  <c r="AD172" i="33"/>
  <c r="AC172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AL171" i="33"/>
  <c r="AK171" i="33"/>
  <c r="AJ171" i="33"/>
  <c r="AI171" i="33"/>
  <c r="AH171" i="33"/>
  <c r="AG171" i="33"/>
  <c r="AF171" i="33"/>
  <c r="AE171" i="33"/>
  <c r="AD171" i="33"/>
  <c r="AC171" i="33"/>
  <c r="AB171" i="33"/>
  <c r="AA171" i="33"/>
  <c r="Z171" i="33"/>
  <c r="Y171" i="33"/>
  <c r="X171" i="33"/>
  <c r="W171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C171" i="33"/>
  <c r="AL170" i="33"/>
  <c r="AK170" i="33"/>
  <c r="AJ170" i="33"/>
  <c r="AI170" i="33"/>
  <c r="AH170" i="33"/>
  <c r="AG170" i="33"/>
  <c r="AF170" i="33"/>
  <c r="AE170" i="33"/>
  <c r="AD170" i="33"/>
  <c r="AC170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AL169" i="33"/>
  <c r="AK169" i="33"/>
  <c r="AJ169" i="33"/>
  <c r="AI169" i="33"/>
  <c r="AH169" i="33"/>
  <c r="AG169" i="33"/>
  <c r="AF169" i="33"/>
  <c r="AE169" i="33"/>
  <c r="AD169" i="33"/>
  <c r="AC169" i="33"/>
  <c r="AB169" i="33"/>
  <c r="AA169" i="33"/>
  <c r="Z169" i="33"/>
  <c r="Y169" i="33"/>
  <c r="X169" i="33"/>
  <c r="W169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C169" i="33"/>
  <c r="AL168" i="33"/>
  <c r="AL162" i="33" s="1"/>
  <c r="AK168" i="33"/>
  <c r="AK162" i="33" s="1"/>
  <c r="AJ168" i="33"/>
  <c r="AI168" i="33"/>
  <c r="AH168" i="33"/>
  <c r="AH162" i="33" s="1"/>
  <c r="AG168" i="33"/>
  <c r="AG162" i="33" s="1"/>
  <c r="AF168" i="33"/>
  <c r="AE168" i="33"/>
  <c r="AD168" i="33"/>
  <c r="AD162" i="33" s="1"/>
  <c r="AC168" i="33"/>
  <c r="AC162" i="33" s="1"/>
  <c r="AB168" i="33"/>
  <c r="AA168" i="33"/>
  <c r="Z168" i="33"/>
  <c r="Z162" i="33" s="1"/>
  <c r="Y168" i="33"/>
  <c r="Y162" i="33" s="1"/>
  <c r="X168" i="33"/>
  <c r="W168" i="33"/>
  <c r="V168" i="33"/>
  <c r="V162" i="33" s="1"/>
  <c r="U168" i="33"/>
  <c r="U162" i="33" s="1"/>
  <c r="T168" i="33"/>
  <c r="S168" i="33"/>
  <c r="R168" i="33"/>
  <c r="R162" i="33" s="1"/>
  <c r="Q168" i="33"/>
  <c r="Q162" i="33" s="1"/>
  <c r="P168" i="33"/>
  <c r="O168" i="33"/>
  <c r="N168" i="33"/>
  <c r="N162" i="33" s="1"/>
  <c r="L168" i="33"/>
  <c r="H168" i="33"/>
  <c r="G168" i="33"/>
  <c r="D168" i="33"/>
  <c r="C168" i="33"/>
  <c r="AL167" i="33"/>
  <c r="AK167" i="33"/>
  <c r="AJ167" i="33"/>
  <c r="AI167" i="33"/>
  <c r="AH167" i="33"/>
  <c r="AG167" i="33"/>
  <c r="AF167" i="33"/>
  <c r="AE167" i="33"/>
  <c r="AD167" i="33"/>
  <c r="AC167" i="33"/>
  <c r="AB167" i="33"/>
  <c r="AA167" i="33"/>
  <c r="Z167" i="33"/>
  <c r="Y167" i="33"/>
  <c r="X167" i="33"/>
  <c r="W167" i="33"/>
  <c r="V167" i="33"/>
  <c r="U167" i="33"/>
  <c r="T167" i="33"/>
  <c r="S167" i="33"/>
  <c r="R167" i="33"/>
  <c r="Q167" i="33"/>
  <c r="P167" i="33"/>
  <c r="O167" i="33"/>
  <c r="N167" i="33"/>
  <c r="M167" i="33"/>
  <c r="L167" i="33"/>
  <c r="K167" i="33"/>
  <c r="J167" i="33"/>
  <c r="I167" i="33"/>
  <c r="H167" i="33"/>
  <c r="G167" i="33"/>
  <c r="F167" i="33"/>
  <c r="E167" i="33"/>
  <c r="D167" i="33"/>
  <c r="C167" i="33"/>
  <c r="AL166" i="33"/>
  <c r="AK166" i="33"/>
  <c r="AJ166" i="33"/>
  <c r="AI166" i="33"/>
  <c r="AH166" i="33"/>
  <c r="AG166" i="33"/>
  <c r="AF166" i="33"/>
  <c r="AE166" i="33"/>
  <c r="AD166" i="33"/>
  <c r="AC166" i="33"/>
  <c r="AB166" i="33"/>
  <c r="AA166" i="33"/>
  <c r="Z166" i="33"/>
  <c r="Y166" i="33"/>
  <c r="X166" i="33"/>
  <c r="W166" i="33"/>
  <c r="V166" i="33"/>
  <c r="U166" i="33"/>
  <c r="T166" i="33"/>
  <c r="S166" i="33"/>
  <c r="R166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D166" i="33"/>
  <c r="C166" i="33"/>
  <c r="AL165" i="33"/>
  <c r="AK165" i="33"/>
  <c r="AJ165" i="33"/>
  <c r="AI165" i="33"/>
  <c r="AH165" i="33"/>
  <c r="AG165" i="33"/>
  <c r="AF165" i="33"/>
  <c r="AE165" i="33"/>
  <c r="AD165" i="33"/>
  <c r="AC165" i="33"/>
  <c r="AB165" i="33"/>
  <c r="AA165" i="33"/>
  <c r="Z165" i="33"/>
  <c r="Y165" i="33"/>
  <c r="X165" i="33"/>
  <c r="W165" i="33"/>
  <c r="V165" i="33"/>
  <c r="U165" i="33"/>
  <c r="T165" i="33"/>
  <c r="S165" i="33"/>
  <c r="R165" i="33"/>
  <c r="Q165" i="33"/>
  <c r="P165" i="33"/>
  <c r="O165" i="33"/>
  <c r="N165" i="33"/>
  <c r="M165" i="33"/>
  <c r="L165" i="33"/>
  <c r="K165" i="33"/>
  <c r="J165" i="33"/>
  <c r="I165" i="33"/>
  <c r="H165" i="33"/>
  <c r="G165" i="33"/>
  <c r="F165" i="33"/>
  <c r="E165" i="33"/>
  <c r="D165" i="33"/>
  <c r="C165" i="33"/>
  <c r="AL164" i="33"/>
  <c r="AK164" i="33"/>
  <c r="AJ164" i="33"/>
  <c r="AI164" i="33"/>
  <c r="AH164" i="33"/>
  <c r="AG164" i="33"/>
  <c r="AF164" i="33"/>
  <c r="AE164" i="33"/>
  <c r="AD164" i="33"/>
  <c r="AC164" i="33"/>
  <c r="AB164" i="33"/>
  <c r="AA164" i="33"/>
  <c r="Z164" i="33"/>
  <c r="Y164" i="33"/>
  <c r="X164" i="33"/>
  <c r="W164" i="33"/>
  <c r="V164" i="33"/>
  <c r="U164" i="33"/>
  <c r="T164" i="33"/>
  <c r="S164" i="33"/>
  <c r="R164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D164" i="33"/>
  <c r="C164" i="33"/>
  <c r="AL163" i="33"/>
  <c r="AK163" i="33"/>
  <c r="AJ163" i="33"/>
  <c r="AJ162" i="33" s="1"/>
  <c r="AI163" i="33"/>
  <c r="AI162" i="33" s="1"/>
  <c r="AI151" i="33" s="1"/>
  <c r="AH163" i="33"/>
  <c r="AG163" i="33"/>
  <c r="AF163" i="33"/>
  <c r="AF162" i="33" s="1"/>
  <c r="AE163" i="33"/>
  <c r="AE162" i="33" s="1"/>
  <c r="AE151" i="33" s="1"/>
  <c r="AD163" i="33"/>
  <c r="AC163" i="33"/>
  <c r="AB163" i="33"/>
  <c r="AA163" i="33"/>
  <c r="AA162" i="33" s="1"/>
  <c r="AA151" i="33" s="1"/>
  <c r="Z163" i="33"/>
  <c r="Y163" i="33"/>
  <c r="X163" i="33"/>
  <c r="X162" i="33" s="1"/>
  <c r="W163" i="33"/>
  <c r="W162" i="33" s="1"/>
  <c r="W151" i="33" s="1"/>
  <c r="V163" i="33"/>
  <c r="U163" i="33"/>
  <c r="T163" i="33"/>
  <c r="S163" i="33"/>
  <c r="S162" i="33" s="1"/>
  <c r="R163" i="33"/>
  <c r="Q163" i="33"/>
  <c r="P163" i="33"/>
  <c r="O163" i="33"/>
  <c r="O162" i="33" s="1"/>
  <c r="O151" i="33" s="1"/>
  <c r="N163" i="33"/>
  <c r="M163" i="33"/>
  <c r="L163" i="33"/>
  <c r="K163" i="33"/>
  <c r="J163" i="33"/>
  <c r="I163" i="33"/>
  <c r="H163" i="33"/>
  <c r="H162" i="33" s="1"/>
  <c r="G163" i="33"/>
  <c r="F163" i="33"/>
  <c r="E163" i="33"/>
  <c r="D163" i="33"/>
  <c r="D162" i="33" s="1"/>
  <c r="C163" i="33"/>
  <c r="AB162" i="33"/>
  <c r="T162" i="33"/>
  <c r="P162" i="33"/>
  <c r="AL161" i="33"/>
  <c r="AK161" i="33"/>
  <c r="AJ161" i="33"/>
  <c r="AI161" i="33"/>
  <c r="AH161" i="33"/>
  <c r="AG161" i="33"/>
  <c r="AF161" i="33"/>
  <c r="AE161" i="33"/>
  <c r="AD161" i="33"/>
  <c r="AC161" i="33"/>
  <c r="AB161" i="33"/>
  <c r="AA161" i="33"/>
  <c r="Z161" i="33"/>
  <c r="Y161" i="33"/>
  <c r="X161" i="33"/>
  <c r="W161" i="33"/>
  <c r="V161" i="33"/>
  <c r="U161" i="33"/>
  <c r="T161" i="33"/>
  <c r="S161" i="33"/>
  <c r="R161" i="33"/>
  <c r="Q161" i="33"/>
  <c r="P161" i="33"/>
  <c r="O161" i="33"/>
  <c r="N161" i="33"/>
  <c r="M161" i="33"/>
  <c r="L161" i="33"/>
  <c r="K161" i="33"/>
  <c r="J161" i="33"/>
  <c r="I161" i="33"/>
  <c r="H161" i="33"/>
  <c r="G161" i="33"/>
  <c r="F161" i="33"/>
  <c r="E161" i="33"/>
  <c r="D161" i="33"/>
  <c r="C161" i="33"/>
  <c r="AL160" i="33"/>
  <c r="AK160" i="33"/>
  <c r="AJ160" i="33"/>
  <c r="AI160" i="33"/>
  <c r="AH160" i="33"/>
  <c r="AG160" i="33"/>
  <c r="AF160" i="33"/>
  <c r="AE160" i="33"/>
  <c r="AD160" i="33"/>
  <c r="AC160" i="33"/>
  <c r="AB160" i="33"/>
  <c r="AA160" i="33"/>
  <c r="Z160" i="33"/>
  <c r="Y160" i="33"/>
  <c r="X160" i="33"/>
  <c r="W160" i="33"/>
  <c r="V160" i="33"/>
  <c r="U160" i="33"/>
  <c r="T160" i="33"/>
  <c r="S160" i="33"/>
  <c r="R160" i="33"/>
  <c r="Q160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AL159" i="33"/>
  <c r="AK159" i="33"/>
  <c r="AJ159" i="33"/>
  <c r="AI159" i="33"/>
  <c r="AH159" i="33"/>
  <c r="AG159" i="33"/>
  <c r="AF159" i="33"/>
  <c r="AE159" i="33"/>
  <c r="AD159" i="33"/>
  <c r="AC159" i="33"/>
  <c r="AB159" i="33"/>
  <c r="AA159" i="33"/>
  <c r="Z159" i="33"/>
  <c r="Y159" i="33"/>
  <c r="X159" i="33"/>
  <c r="W159" i="33"/>
  <c r="V15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D159" i="33"/>
  <c r="C159" i="33"/>
  <c r="AL158" i="33"/>
  <c r="AK158" i="33"/>
  <c r="AJ158" i="33"/>
  <c r="AI158" i="33"/>
  <c r="AH158" i="33"/>
  <c r="AG158" i="33"/>
  <c r="AF158" i="33"/>
  <c r="AE158" i="33"/>
  <c r="AD158" i="33"/>
  <c r="AC158" i="33"/>
  <c r="AB158" i="33"/>
  <c r="AA158" i="33"/>
  <c r="Z158" i="33"/>
  <c r="Y158" i="33"/>
  <c r="X158" i="33"/>
  <c r="W158" i="33"/>
  <c r="V158" i="33"/>
  <c r="U158" i="33"/>
  <c r="T158" i="33"/>
  <c r="S158" i="33"/>
  <c r="R158" i="33"/>
  <c r="Q158" i="33"/>
  <c r="P158" i="33"/>
  <c r="O158" i="33"/>
  <c r="N158" i="33"/>
  <c r="M158" i="33"/>
  <c r="L158" i="33"/>
  <c r="K158" i="33"/>
  <c r="J158" i="33"/>
  <c r="I158" i="33"/>
  <c r="H158" i="33"/>
  <c r="G158" i="33"/>
  <c r="F158" i="33"/>
  <c r="E158" i="33"/>
  <c r="D158" i="33"/>
  <c r="C158" i="33"/>
  <c r="AL157" i="33"/>
  <c r="AK157" i="33"/>
  <c r="AJ157" i="33"/>
  <c r="AI157" i="33"/>
  <c r="AH157" i="33"/>
  <c r="AG157" i="33"/>
  <c r="AF157" i="33"/>
  <c r="AE157" i="33"/>
  <c r="AD157" i="33"/>
  <c r="AC157" i="33"/>
  <c r="AB157" i="33"/>
  <c r="AA157" i="33"/>
  <c r="Z157" i="33"/>
  <c r="Y157" i="33"/>
  <c r="X157" i="33"/>
  <c r="W157" i="33"/>
  <c r="V157" i="33"/>
  <c r="U157" i="33"/>
  <c r="T157" i="33"/>
  <c r="S157" i="33"/>
  <c r="R157" i="33"/>
  <c r="Q157" i="33"/>
  <c r="P157" i="33"/>
  <c r="O157" i="33"/>
  <c r="N157" i="33"/>
  <c r="M157" i="33"/>
  <c r="L157" i="33"/>
  <c r="K157" i="33"/>
  <c r="J157" i="33"/>
  <c r="I157" i="33"/>
  <c r="H157" i="33"/>
  <c r="G157" i="33"/>
  <c r="F157" i="33"/>
  <c r="E157" i="33"/>
  <c r="D157" i="33"/>
  <c r="C157" i="33"/>
  <c r="AL156" i="33"/>
  <c r="AK156" i="33"/>
  <c r="AJ156" i="33"/>
  <c r="AI156" i="33"/>
  <c r="AH156" i="33"/>
  <c r="AG156" i="33"/>
  <c r="AF156" i="33"/>
  <c r="AE156" i="33"/>
  <c r="AD156" i="33"/>
  <c r="AC156" i="33"/>
  <c r="AB156" i="33"/>
  <c r="AA156" i="33"/>
  <c r="Z156" i="33"/>
  <c r="Y156" i="33"/>
  <c r="X156" i="33"/>
  <c r="W156" i="33"/>
  <c r="V156" i="33"/>
  <c r="U156" i="33"/>
  <c r="T156" i="33"/>
  <c r="S156" i="33"/>
  <c r="R156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D156" i="33"/>
  <c r="C156" i="33"/>
  <c r="AL155" i="33"/>
  <c r="AK155" i="33"/>
  <c r="AJ155" i="33"/>
  <c r="AI155" i="33"/>
  <c r="AH155" i="33"/>
  <c r="AG155" i="33"/>
  <c r="AF155" i="33"/>
  <c r="AE155" i="33"/>
  <c r="AD155" i="33"/>
  <c r="AC155" i="33"/>
  <c r="AB155" i="33"/>
  <c r="AA155" i="33"/>
  <c r="Z155" i="33"/>
  <c r="Y155" i="33"/>
  <c r="X155" i="33"/>
  <c r="W155" i="33"/>
  <c r="V155" i="33"/>
  <c r="U155" i="33"/>
  <c r="T155" i="33"/>
  <c r="S155" i="33"/>
  <c r="R155" i="33"/>
  <c r="Q155" i="33"/>
  <c r="P155" i="33"/>
  <c r="O155" i="33"/>
  <c r="N155" i="33"/>
  <c r="M155" i="33"/>
  <c r="L155" i="33"/>
  <c r="K155" i="33"/>
  <c r="J155" i="33"/>
  <c r="I155" i="33"/>
  <c r="H155" i="33"/>
  <c r="G155" i="33"/>
  <c r="F155" i="33"/>
  <c r="E155" i="33"/>
  <c r="D155" i="33"/>
  <c r="C155" i="33"/>
  <c r="AL154" i="33"/>
  <c r="AK154" i="33"/>
  <c r="AJ154" i="33"/>
  <c r="AI154" i="33"/>
  <c r="AH154" i="33"/>
  <c r="AG154" i="33"/>
  <c r="AF154" i="33"/>
  <c r="AE154" i="33"/>
  <c r="AD154" i="33"/>
  <c r="AC154" i="33"/>
  <c r="AB154" i="33"/>
  <c r="AA154" i="33"/>
  <c r="Z154" i="33"/>
  <c r="Y154" i="33"/>
  <c r="X154" i="33"/>
  <c r="W154" i="33"/>
  <c r="V154" i="33"/>
  <c r="U154" i="33"/>
  <c r="T154" i="33"/>
  <c r="S154" i="33"/>
  <c r="R154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D154" i="33"/>
  <c r="C154" i="33"/>
  <c r="AL153" i="33"/>
  <c r="AK153" i="33"/>
  <c r="AJ153" i="33"/>
  <c r="AI153" i="33"/>
  <c r="AH153" i="33"/>
  <c r="AG153" i="33"/>
  <c r="AF153" i="33"/>
  <c r="AE153" i="33"/>
  <c r="AD153" i="33"/>
  <c r="AC153" i="33"/>
  <c r="AB153" i="33"/>
  <c r="AA153" i="33"/>
  <c r="Z153" i="33"/>
  <c r="Y153" i="33"/>
  <c r="X153" i="33"/>
  <c r="W153" i="33"/>
  <c r="V153" i="33"/>
  <c r="U153" i="33"/>
  <c r="T153" i="33"/>
  <c r="S153" i="33"/>
  <c r="R153" i="33"/>
  <c r="Q153" i="33"/>
  <c r="P153" i="33"/>
  <c r="O153" i="33"/>
  <c r="N153" i="33"/>
  <c r="M153" i="33"/>
  <c r="L153" i="33"/>
  <c r="K153" i="33"/>
  <c r="J153" i="33"/>
  <c r="I153" i="33"/>
  <c r="H153" i="33"/>
  <c r="G153" i="33"/>
  <c r="F153" i="33"/>
  <c r="E153" i="33"/>
  <c r="D153" i="33"/>
  <c r="C153" i="33"/>
  <c r="AL152" i="33"/>
  <c r="AK152" i="33"/>
  <c r="AJ152" i="33"/>
  <c r="AI152" i="33"/>
  <c r="AH152" i="33"/>
  <c r="AG152" i="33"/>
  <c r="AF152" i="33"/>
  <c r="AE152" i="33"/>
  <c r="AD152" i="33"/>
  <c r="AC152" i="33"/>
  <c r="AB152" i="33"/>
  <c r="AA152" i="33"/>
  <c r="Z152" i="33"/>
  <c r="Y152" i="33"/>
  <c r="X152" i="33"/>
  <c r="W152" i="33"/>
  <c r="V152" i="33"/>
  <c r="U152" i="33"/>
  <c r="T152" i="33"/>
  <c r="S152" i="33"/>
  <c r="S151" i="33" s="1"/>
  <c r="R152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D152" i="33"/>
  <c r="C152" i="33"/>
  <c r="AL150" i="33"/>
  <c r="AK150" i="33"/>
  <c r="AJ150" i="33"/>
  <c r="AI150" i="33"/>
  <c r="AH150" i="33"/>
  <c r="AG150" i="33"/>
  <c r="AF150" i="33"/>
  <c r="AE150" i="33"/>
  <c r="AD150" i="33"/>
  <c r="AC150" i="33"/>
  <c r="AB150" i="33"/>
  <c r="AA150" i="33"/>
  <c r="Z150" i="33"/>
  <c r="Y150" i="33"/>
  <c r="X150" i="33"/>
  <c r="W150" i="33"/>
  <c r="V150" i="33"/>
  <c r="U150" i="33"/>
  <c r="T150" i="33"/>
  <c r="S150" i="33"/>
  <c r="R150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D150" i="33"/>
  <c r="C150" i="33"/>
  <c r="AL149" i="33"/>
  <c r="AK149" i="33"/>
  <c r="AJ149" i="33"/>
  <c r="AI149" i="33"/>
  <c r="AH149" i="33"/>
  <c r="AG149" i="33"/>
  <c r="AF149" i="33"/>
  <c r="AE149" i="33"/>
  <c r="AD149" i="33"/>
  <c r="AC149" i="33"/>
  <c r="AB149" i="33"/>
  <c r="AA149" i="33"/>
  <c r="Z149" i="33"/>
  <c r="Y149" i="33"/>
  <c r="X149" i="33"/>
  <c r="W149" i="33"/>
  <c r="V149" i="33"/>
  <c r="U149" i="33"/>
  <c r="T149" i="33"/>
  <c r="S149" i="33"/>
  <c r="R149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D149" i="33"/>
  <c r="C149" i="33"/>
  <c r="AL148" i="33"/>
  <c r="AK148" i="33"/>
  <c r="AJ148" i="33"/>
  <c r="AI148" i="33"/>
  <c r="AH148" i="33"/>
  <c r="AG148" i="33"/>
  <c r="AF148" i="33"/>
  <c r="AE148" i="33"/>
  <c r="AD148" i="33"/>
  <c r="AC148" i="33"/>
  <c r="AB148" i="33"/>
  <c r="AA148" i="33"/>
  <c r="Z148" i="33"/>
  <c r="Y148" i="33"/>
  <c r="X148" i="33"/>
  <c r="W148" i="33"/>
  <c r="V148" i="33"/>
  <c r="U148" i="33"/>
  <c r="T148" i="33"/>
  <c r="S148" i="33"/>
  <c r="R148" i="33"/>
  <c r="Q148" i="33"/>
  <c r="P148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C148" i="33"/>
  <c r="AL147" i="33"/>
  <c r="AK147" i="33"/>
  <c r="AJ147" i="33"/>
  <c r="AI147" i="33"/>
  <c r="AH147" i="33"/>
  <c r="AG147" i="33"/>
  <c r="AF147" i="33"/>
  <c r="AE147" i="33"/>
  <c r="AD147" i="33"/>
  <c r="AC147" i="33"/>
  <c r="AB147" i="33"/>
  <c r="AA147" i="33"/>
  <c r="Z147" i="33"/>
  <c r="Y147" i="33"/>
  <c r="X147" i="33"/>
  <c r="W147" i="33"/>
  <c r="V147" i="33"/>
  <c r="U147" i="33"/>
  <c r="T147" i="33"/>
  <c r="S147" i="33"/>
  <c r="R147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D147" i="33"/>
  <c r="C147" i="33"/>
  <c r="AL146" i="33"/>
  <c r="AK146" i="33"/>
  <c r="AJ146" i="33"/>
  <c r="AI146" i="33"/>
  <c r="AH146" i="33"/>
  <c r="AG146" i="33"/>
  <c r="AF146" i="33"/>
  <c r="AE146" i="33"/>
  <c r="AD146" i="33"/>
  <c r="AC146" i="33"/>
  <c r="AB146" i="33"/>
  <c r="AA146" i="33"/>
  <c r="Z146" i="33"/>
  <c r="Y146" i="33"/>
  <c r="X146" i="33"/>
  <c r="W146" i="33"/>
  <c r="V146" i="33"/>
  <c r="U146" i="33"/>
  <c r="T146" i="33"/>
  <c r="S146" i="33"/>
  <c r="R146" i="33"/>
  <c r="Q146" i="33"/>
  <c r="P146" i="33"/>
  <c r="O146" i="33"/>
  <c r="N146" i="33"/>
  <c r="M146" i="33"/>
  <c r="L146" i="33"/>
  <c r="K146" i="33"/>
  <c r="J146" i="33"/>
  <c r="I146" i="33"/>
  <c r="H146" i="33"/>
  <c r="G146" i="33"/>
  <c r="F146" i="33"/>
  <c r="E146" i="33"/>
  <c r="D146" i="33"/>
  <c r="C146" i="33"/>
  <c r="AL145" i="33"/>
  <c r="AK145" i="33"/>
  <c r="AJ145" i="33"/>
  <c r="AI145" i="33"/>
  <c r="AH145" i="33"/>
  <c r="AG145" i="33"/>
  <c r="AF145" i="33"/>
  <c r="AE145" i="33"/>
  <c r="AD145" i="33"/>
  <c r="AC145" i="33"/>
  <c r="AB145" i="33"/>
  <c r="AA145" i="33"/>
  <c r="Z145" i="33"/>
  <c r="Y145" i="33"/>
  <c r="X145" i="33"/>
  <c r="W145" i="33"/>
  <c r="V145" i="33"/>
  <c r="U145" i="33"/>
  <c r="T145" i="33"/>
  <c r="S145" i="33"/>
  <c r="R145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D145" i="33"/>
  <c r="C145" i="33"/>
  <c r="AL144" i="33"/>
  <c r="AK144" i="33"/>
  <c r="AJ144" i="33"/>
  <c r="AI144" i="33"/>
  <c r="AH144" i="33"/>
  <c r="AG144" i="33"/>
  <c r="AF144" i="33"/>
  <c r="AE144" i="33"/>
  <c r="AD144" i="33"/>
  <c r="AC144" i="33"/>
  <c r="AB144" i="33"/>
  <c r="AA144" i="33"/>
  <c r="Z144" i="33"/>
  <c r="Y144" i="33"/>
  <c r="X144" i="33"/>
  <c r="W144" i="33"/>
  <c r="V144" i="33"/>
  <c r="U144" i="33"/>
  <c r="T144" i="33"/>
  <c r="S144" i="33"/>
  <c r="R144" i="33"/>
  <c r="Q144" i="33"/>
  <c r="P144" i="33"/>
  <c r="O144" i="33"/>
  <c r="N144" i="33"/>
  <c r="M144" i="33"/>
  <c r="L144" i="33"/>
  <c r="K144" i="33"/>
  <c r="J144" i="33"/>
  <c r="I144" i="33"/>
  <c r="H144" i="33"/>
  <c r="G144" i="33"/>
  <c r="F144" i="33"/>
  <c r="E144" i="33"/>
  <c r="D144" i="33"/>
  <c r="C144" i="33"/>
  <c r="AL143" i="33"/>
  <c r="AK143" i="33"/>
  <c r="AJ143" i="33"/>
  <c r="AI143" i="33"/>
  <c r="AH143" i="33"/>
  <c r="AG143" i="33"/>
  <c r="AF143" i="33"/>
  <c r="AE143" i="33"/>
  <c r="AD143" i="33"/>
  <c r="AC143" i="33"/>
  <c r="AB143" i="33"/>
  <c r="AA143" i="33"/>
  <c r="Z143" i="33"/>
  <c r="Y143" i="33"/>
  <c r="X143" i="33"/>
  <c r="W143" i="33"/>
  <c r="V143" i="33"/>
  <c r="U143" i="33"/>
  <c r="T143" i="33"/>
  <c r="S143" i="33"/>
  <c r="R143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D143" i="33"/>
  <c r="C143" i="33"/>
  <c r="AL142" i="33"/>
  <c r="AK142" i="33"/>
  <c r="AJ142" i="33"/>
  <c r="AI142" i="33"/>
  <c r="AH142" i="33"/>
  <c r="AG142" i="33"/>
  <c r="AF142" i="33"/>
  <c r="AE142" i="33"/>
  <c r="AD142" i="33"/>
  <c r="AC142" i="33"/>
  <c r="AB142" i="33"/>
  <c r="AA142" i="33"/>
  <c r="Z142" i="33"/>
  <c r="Y142" i="33"/>
  <c r="X142" i="33"/>
  <c r="W142" i="33"/>
  <c r="V142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H142" i="33"/>
  <c r="G142" i="33"/>
  <c r="F142" i="33"/>
  <c r="E142" i="33"/>
  <c r="D142" i="33"/>
  <c r="C142" i="33"/>
  <c r="AL141" i="33"/>
  <c r="AK141" i="33"/>
  <c r="AJ141" i="33"/>
  <c r="AI141" i="33"/>
  <c r="AH141" i="33"/>
  <c r="AG141" i="33"/>
  <c r="AF141" i="33"/>
  <c r="AE141" i="33"/>
  <c r="AD141" i="33"/>
  <c r="AC141" i="33"/>
  <c r="AB141" i="33"/>
  <c r="AA141" i="33"/>
  <c r="Z141" i="33"/>
  <c r="Y141" i="33"/>
  <c r="X141" i="33"/>
  <c r="W141" i="33"/>
  <c r="V141" i="33"/>
  <c r="U141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D141" i="33"/>
  <c r="C141" i="33"/>
  <c r="AL140" i="33"/>
  <c r="AK140" i="33"/>
  <c r="AJ140" i="33"/>
  <c r="AI140" i="33"/>
  <c r="AH140" i="33"/>
  <c r="AG140" i="33"/>
  <c r="AF140" i="33"/>
  <c r="AE140" i="33"/>
  <c r="AD140" i="33"/>
  <c r="AC140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AL139" i="33"/>
  <c r="AK139" i="33"/>
  <c r="AJ139" i="33"/>
  <c r="AI139" i="33"/>
  <c r="AH139" i="33"/>
  <c r="AG139" i="33"/>
  <c r="AF139" i="33"/>
  <c r="AE139" i="33"/>
  <c r="AD139" i="33"/>
  <c r="AC139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AL138" i="33"/>
  <c r="AK138" i="33"/>
  <c r="AJ138" i="33"/>
  <c r="AI138" i="33"/>
  <c r="AH138" i="33"/>
  <c r="AG138" i="33"/>
  <c r="AF138" i="33"/>
  <c r="AE138" i="33"/>
  <c r="AD138" i="33"/>
  <c r="AC138" i="33"/>
  <c r="AB138" i="33"/>
  <c r="AA138" i="33"/>
  <c r="Z138" i="33"/>
  <c r="Y138" i="33"/>
  <c r="X138" i="33"/>
  <c r="W138" i="33"/>
  <c r="V138" i="33"/>
  <c r="U138" i="33"/>
  <c r="T138" i="33"/>
  <c r="S138" i="33"/>
  <c r="R138" i="33"/>
  <c r="Q138" i="33"/>
  <c r="P138" i="33"/>
  <c r="O138" i="33"/>
  <c r="N138" i="33"/>
  <c r="M138" i="33"/>
  <c r="L138" i="33"/>
  <c r="K138" i="33"/>
  <c r="J138" i="33"/>
  <c r="I138" i="33"/>
  <c r="H138" i="33"/>
  <c r="G138" i="33"/>
  <c r="F138" i="33"/>
  <c r="E138" i="33"/>
  <c r="D138" i="33"/>
  <c r="C138" i="33"/>
  <c r="AL137" i="33"/>
  <c r="AK137" i="33"/>
  <c r="AJ137" i="33"/>
  <c r="AI137" i="33"/>
  <c r="AH137" i="33"/>
  <c r="AG137" i="33"/>
  <c r="AF137" i="33"/>
  <c r="AE137" i="33"/>
  <c r="AD137" i="33"/>
  <c r="AC137" i="33"/>
  <c r="AB137" i="33"/>
  <c r="AA137" i="33"/>
  <c r="Z137" i="33"/>
  <c r="Y137" i="33"/>
  <c r="X137" i="33"/>
  <c r="W137" i="33"/>
  <c r="V137" i="33"/>
  <c r="U137" i="33"/>
  <c r="T137" i="33"/>
  <c r="S137" i="33"/>
  <c r="R137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D137" i="33"/>
  <c r="C137" i="33"/>
  <c r="AL136" i="33"/>
  <c r="AK136" i="33"/>
  <c r="AJ136" i="33"/>
  <c r="AI136" i="33"/>
  <c r="AH136" i="33"/>
  <c r="AG136" i="33"/>
  <c r="AF136" i="33"/>
  <c r="AE136" i="33"/>
  <c r="AD136" i="33"/>
  <c r="AC136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AL135" i="33"/>
  <c r="AK135" i="33"/>
  <c r="AJ135" i="33"/>
  <c r="AI135" i="33"/>
  <c r="AH135" i="33"/>
  <c r="AG135" i="33"/>
  <c r="AF135" i="33"/>
  <c r="AE135" i="33"/>
  <c r="AD135" i="33"/>
  <c r="AC135" i="33"/>
  <c r="AB135" i="33"/>
  <c r="AA135" i="33"/>
  <c r="Z135" i="33"/>
  <c r="Y135" i="33"/>
  <c r="X135" i="33"/>
  <c r="W135" i="33"/>
  <c r="V135" i="33"/>
  <c r="U135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D135" i="33"/>
  <c r="C135" i="33"/>
  <c r="AL134" i="33"/>
  <c r="AK134" i="33"/>
  <c r="AJ134" i="33"/>
  <c r="AI134" i="33"/>
  <c r="AH134" i="33"/>
  <c r="AG134" i="33"/>
  <c r="AF134" i="33"/>
  <c r="AE134" i="33"/>
  <c r="AD134" i="33"/>
  <c r="AC134" i="33"/>
  <c r="AB134" i="33"/>
  <c r="AA134" i="33"/>
  <c r="Z134" i="33"/>
  <c r="Y134" i="33"/>
  <c r="X134" i="33"/>
  <c r="W134" i="33"/>
  <c r="V134" i="33"/>
  <c r="U134" i="33"/>
  <c r="T134" i="33"/>
  <c r="S134" i="33"/>
  <c r="R134" i="33"/>
  <c r="Q134" i="33"/>
  <c r="P134" i="33"/>
  <c r="O134" i="33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AL133" i="33"/>
  <c r="AK133" i="33"/>
  <c r="N26" i="33" s="1"/>
  <c r="AJ133" i="33"/>
  <c r="N25" i="33" s="1"/>
  <c r="AI133" i="33"/>
  <c r="AH133" i="33"/>
  <c r="M26" i="33" s="1"/>
  <c r="AG133" i="33"/>
  <c r="M25" i="33" s="1"/>
  <c r="AF133" i="33"/>
  <c r="AE133" i="33"/>
  <c r="L26" i="33" s="1"/>
  <c r="AD133" i="33"/>
  <c r="L25" i="33" s="1"/>
  <c r="AC133" i="33"/>
  <c r="AB133" i="33"/>
  <c r="K26" i="33" s="1"/>
  <c r="AA133" i="33"/>
  <c r="Z133" i="33"/>
  <c r="Y133" i="33"/>
  <c r="X133" i="33"/>
  <c r="J25" i="33" s="1"/>
  <c r="W133" i="33"/>
  <c r="V133" i="33"/>
  <c r="I26" i="33" s="1"/>
  <c r="U133" i="33"/>
  <c r="I25" i="33" s="1"/>
  <c r="T133" i="33"/>
  <c r="S133" i="33"/>
  <c r="H26" i="33" s="1"/>
  <c r="R133" i="33"/>
  <c r="H25" i="33" s="1"/>
  <c r="Q133" i="33"/>
  <c r="P133" i="33"/>
  <c r="G26" i="33" s="1"/>
  <c r="O133" i="33"/>
  <c r="G25" i="33" s="1"/>
  <c r="N133" i="33"/>
  <c r="M133" i="33"/>
  <c r="F26" i="33" s="1"/>
  <c r="L133" i="33"/>
  <c r="F25" i="33" s="1"/>
  <c r="K133" i="33"/>
  <c r="J133" i="33"/>
  <c r="E26" i="33" s="1"/>
  <c r="I133" i="33"/>
  <c r="E25" i="33" s="1"/>
  <c r="H133" i="33"/>
  <c r="G133" i="33"/>
  <c r="D26" i="33" s="1"/>
  <c r="F133" i="33"/>
  <c r="D25" i="33" s="1"/>
  <c r="E133" i="33"/>
  <c r="D133" i="33"/>
  <c r="C26" i="33" s="1"/>
  <c r="C133" i="33"/>
  <c r="C25" i="33" s="1"/>
  <c r="AL132" i="33"/>
  <c r="AK132" i="33"/>
  <c r="AJ132" i="33"/>
  <c r="AI132" i="33"/>
  <c r="AH132" i="33"/>
  <c r="AG132" i="33"/>
  <c r="AF132" i="33"/>
  <c r="AE132" i="33"/>
  <c r="AD132" i="33"/>
  <c r="AC132" i="33"/>
  <c r="AB132" i="33"/>
  <c r="AA132" i="33"/>
  <c r="Z132" i="33"/>
  <c r="Y132" i="33"/>
  <c r="X132" i="33"/>
  <c r="W132" i="33"/>
  <c r="V132" i="33"/>
  <c r="U132" i="33"/>
  <c r="T132" i="33"/>
  <c r="S132" i="33"/>
  <c r="R132" i="33"/>
  <c r="Q132" i="33"/>
  <c r="P132" i="33"/>
  <c r="O132" i="33"/>
  <c r="N132" i="33"/>
  <c r="M132" i="33"/>
  <c r="L132" i="33"/>
  <c r="K132" i="33"/>
  <c r="J132" i="33"/>
  <c r="I132" i="33"/>
  <c r="H132" i="33"/>
  <c r="G132" i="33"/>
  <c r="F132" i="33"/>
  <c r="E132" i="33"/>
  <c r="D132" i="33"/>
  <c r="C132" i="33"/>
  <c r="AL131" i="33"/>
  <c r="AK131" i="33"/>
  <c r="AJ131" i="33"/>
  <c r="AI131" i="33"/>
  <c r="AH131" i="33"/>
  <c r="AG131" i="33"/>
  <c r="AF131" i="33"/>
  <c r="AE131" i="33"/>
  <c r="AD131" i="33"/>
  <c r="AC131" i="33"/>
  <c r="AB131" i="33"/>
  <c r="AA131" i="33"/>
  <c r="Z131" i="33"/>
  <c r="Y131" i="33"/>
  <c r="X131" i="33"/>
  <c r="W131" i="33"/>
  <c r="V131" i="33"/>
  <c r="U131" i="33"/>
  <c r="T131" i="33"/>
  <c r="S131" i="33"/>
  <c r="R131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D131" i="33"/>
  <c r="C131" i="33"/>
  <c r="AL130" i="33"/>
  <c r="AK130" i="33"/>
  <c r="AJ130" i="33"/>
  <c r="AI130" i="33"/>
  <c r="AH130" i="33"/>
  <c r="AG130" i="33"/>
  <c r="AF130" i="33"/>
  <c r="AE130" i="33"/>
  <c r="AD130" i="33"/>
  <c r="AC130" i="33"/>
  <c r="AB130" i="33"/>
  <c r="AA130" i="33"/>
  <c r="Z130" i="33"/>
  <c r="Y130" i="33"/>
  <c r="X130" i="33"/>
  <c r="W130" i="33"/>
  <c r="V130" i="33"/>
  <c r="U130" i="33"/>
  <c r="T130" i="33"/>
  <c r="S130" i="33"/>
  <c r="R130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D130" i="33"/>
  <c r="C130" i="33"/>
  <c r="AL129" i="33"/>
  <c r="AK129" i="33"/>
  <c r="N62" i="33" s="1"/>
  <c r="AJ129" i="33"/>
  <c r="N61" i="33" s="1"/>
  <c r="AI129" i="33"/>
  <c r="AH129" i="33"/>
  <c r="AG129" i="33"/>
  <c r="M61" i="33" s="1"/>
  <c r="AF129" i="33"/>
  <c r="AE129" i="33"/>
  <c r="AD129" i="33"/>
  <c r="AC129" i="33"/>
  <c r="AB129" i="33"/>
  <c r="K62" i="33" s="1"/>
  <c r="AA129" i="33"/>
  <c r="K61" i="33" s="1"/>
  <c r="Z129" i="33"/>
  <c r="Y129" i="33"/>
  <c r="J29" i="33" s="1"/>
  <c r="X129" i="33"/>
  <c r="J61" i="33" s="1"/>
  <c r="W129" i="33"/>
  <c r="V129" i="33"/>
  <c r="U129" i="33"/>
  <c r="T129" i="33"/>
  <c r="S129" i="33"/>
  <c r="R129" i="33"/>
  <c r="Q129" i="33"/>
  <c r="P129" i="33"/>
  <c r="G62" i="33" s="1"/>
  <c r="O129" i="33"/>
  <c r="N129" i="33"/>
  <c r="M129" i="33"/>
  <c r="F62" i="33" s="1"/>
  <c r="L129" i="33"/>
  <c r="F61" i="33" s="1"/>
  <c r="K129" i="33"/>
  <c r="J129" i="33"/>
  <c r="I129" i="33"/>
  <c r="E61" i="33" s="1"/>
  <c r="H129" i="33"/>
  <c r="G129" i="33"/>
  <c r="F129" i="33"/>
  <c r="E129" i="33"/>
  <c r="D129" i="33"/>
  <c r="C62" i="33" s="1"/>
  <c r="C129" i="33"/>
  <c r="C28" i="33" s="1"/>
  <c r="AL128" i="33"/>
  <c r="AK128" i="33"/>
  <c r="AJ128" i="33"/>
  <c r="AI128" i="33"/>
  <c r="AH128" i="33"/>
  <c r="AG128" i="33"/>
  <c r="AF128" i="33"/>
  <c r="AE128" i="33"/>
  <c r="AD128" i="33"/>
  <c r="AC128" i="33"/>
  <c r="AB128" i="33"/>
  <c r="AA128" i="33"/>
  <c r="Z128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AL127" i="33"/>
  <c r="AK127" i="33"/>
  <c r="AK126" i="33" s="1"/>
  <c r="AK125" i="33" s="1"/>
  <c r="AJ127" i="33"/>
  <c r="AI127" i="33"/>
  <c r="AH127" i="33"/>
  <c r="AG127" i="33"/>
  <c r="AG126" i="33" s="1"/>
  <c r="AG125" i="33" s="1"/>
  <c r="AF127" i="33"/>
  <c r="AE127" i="33"/>
  <c r="AD127" i="33"/>
  <c r="AC127" i="33"/>
  <c r="AC126" i="33" s="1"/>
  <c r="AB127" i="33"/>
  <c r="AB126" i="33" s="1"/>
  <c r="AA127" i="33"/>
  <c r="Z127" i="33"/>
  <c r="Y127" i="33"/>
  <c r="Y126" i="33" s="1"/>
  <c r="J23" i="33" s="1"/>
  <c r="X127" i="33"/>
  <c r="W127" i="33"/>
  <c r="V127" i="33"/>
  <c r="U127" i="33"/>
  <c r="U126" i="33" s="1"/>
  <c r="U125" i="33" s="1"/>
  <c r="T127" i="33"/>
  <c r="S127" i="33"/>
  <c r="R127" i="33"/>
  <c r="Q127" i="33"/>
  <c r="Q126" i="33" s="1"/>
  <c r="Q125" i="33" s="1"/>
  <c r="P127" i="33"/>
  <c r="O127" i="33"/>
  <c r="N127" i="33"/>
  <c r="M127" i="33"/>
  <c r="M126" i="33" s="1"/>
  <c r="F23" i="33" s="1"/>
  <c r="L127" i="33"/>
  <c r="L126" i="33" s="1"/>
  <c r="K127" i="33"/>
  <c r="J127" i="33"/>
  <c r="I127" i="33"/>
  <c r="I126" i="33" s="1"/>
  <c r="E22" i="33" s="1"/>
  <c r="H127" i="33"/>
  <c r="G127" i="33"/>
  <c r="F127" i="33"/>
  <c r="E127" i="33"/>
  <c r="E126" i="33" s="1"/>
  <c r="E125" i="33" s="1"/>
  <c r="D127" i="33"/>
  <c r="C127" i="33"/>
  <c r="AL126" i="33"/>
  <c r="AJ126" i="33"/>
  <c r="AI126" i="33"/>
  <c r="AH126" i="33"/>
  <c r="M23" i="33" s="1"/>
  <c r="AF126" i="33"/>
  <c r="AF125" i="33" s="1"/>
  <c r="AE126" i="33"/>
  <c r="L23" i="33" s="1"/>
  <c r="AD126" i="33"/>
  <c r="L22" i="33" s="1"/>
  <c r="AA126" i="33"/>
  <c r="K22" i="33" s="1"/>
  <c r="Z126" i="33"/>
  <c r="Z125" i="33" s="1"/>
  <c r="X126" i="33"/>
  <c r="W126" i="33"/>
  <c r="V126" i="33"/>
  <c r="I23" i="33" s="1"/>
  <c r="T126" i="33"/>
  <c r="T125" i="33" s="1"/>
  <c r="S126" i="33"/>
  <c r="H23" i="33" s="1"/>
  <c r="R126" i="33"/>
  <c r="H22" i="33" s="1"/>
  <c r="P126" i="33"/>
  <c r="O126" i="33"/>
  <c r="O125" i="33" s="1"/>
  <c r="N126" i="33"/>
  <c r="K126" i="33"/>
  <c r="K125" i="33" s="1"/>
  <c r="J126" i="33"/>
  <c r="E23" i="33" s="1"/>
  <c r="H126" i="33"/>
  <c r="H125" i="33" s="1"/>
  <c r="G126" i="33"/>
  <c r="D23" i="33" s="1"/>
  <c r="F126" i="33"/>
  <c r="D22" i="33" s="1"/>
  <c r="D126" i="33"/>
  <c r="C126" i="33"/>
  <c r="C22" i="33" s="1"/>
  <c r="AL125" i="33"/>
  <c r="AI125" i="33"/>
  <c r="AH125" i="33"/>
  <c r="AD125" i="33"/>
  <c r="AC125" i="33"/>
  <c r="W125" i="33"/>
  <c r="S125" i="33"/>
  <c r="R125" i="33"/>
  <c r="N125" i="33"/>
  <c r="M125" i="33"/>
  <c r="G125" i="33"/>
  <c r="C125" i="33"/>
  <c r="AL124" i="33"/>
  <c r="AK124" i="33"/>
  <c r="AJ124" i="33"/>
  <c r="AI124" i="33"/>
  <c r="AH124" i="33"/>
  <c r="AG124" i="33"/>
  <c r="AF124" i="33"/>
  <c r="AE124" i="33"/>
  <c r="AD124" i="33"/>
  <c r="AC124" i="33"/>
  <c r="AB124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G124" i="33"/>
  <c r="F124" i="33"/>
  <c r="E124" i="33"/>
  <c r="D124" i="33"/>
  <c r="C124" i="33"/>
  <c r="AL123" i="33"/>
  <c r="AK123" i="33"/>
  <c r="AJ123" i="33"/>
  <c r="AI123" i="33"/>
  <c r="AH123" i="33"/>
  <c r="AG123" i="33"/>
  <c r="AF123" i="33"/>
  <c r="AE123" i="33"/>
  <c r="AD123" i="33"/>
  <c r="AC123" i="33"/>
  <c r="AB123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G123" i="33"/>
  <c r="F123" i="33"/>
  <c r="E123" i="33"/>
  <c r="D123" i="33"/>
  <c r="C123" i="33"/>
  <c r="AL122" i="33"/>
  <c r="AK122" i="33"/>
  <c r="AJ122" i="33"/>
  <c r="AI122" i="33"/>
  <c r="AH122" i="33"/>
  <c r="AG122" i="33"/>
  <c r="AG121" i="33" s="1"/>
  <c r="AF122" i="33"/>
  <c r="AF121" i="33" s="1"/>
  <c r="AE122" i="33"/>
  <c r="AD122" i="33"/>
  <c r="AD121" i="33" s="1"/>
  <c r="L19" i="33" s="1"/>
  <c r="AC122" i="33"/>
  <c r="AC121" i="33" s="1"/>
  <c r="AB122" i="33"/>
  <c r="AB121" i="33" s="1"/>
  <c r="K20" i="33" s="1"/>
  <c r="AA122" i="33"/>
  <c r="AA121" i="33" s="1"/>
  <c r="K19" i="33" s="1"/>
  <c r="Z122" i="33"/>
  <c r="Z121" i="33" s="1"/>
  <c r="Y122" i="33"/>
  <c r="Y121" i="33" s="1"/>
  <c r="J20" i="33" s="1"/>
  <c r="X122" i="33"/>
  <c r="X121" i="33" s="1"/>
  <c r="J19" i="33" s="1"/>
  <c r="W122" i="33"/>
  <c r="V122" i="33"/>
  <c r="U122" i="33"/>
  <c r="U121" i="33" s="1"/>
  <c r="I19" i="33" s="1"/>
  <c r="T122" i="33"/>
  <c r="T121" i="33" s="1"/>
  <c r="S122" i="33"/>
  <c r="S121" i="33" s="1"/>
  <c r="H20" i="33" s="1"/>
  <c r="R122" i="33"/>
  <c r="R121" i="33" s="1"/>
  <c r="H19" i="33" s="1"/>
  <c r="Q122" i="33"/>
  <c r="Q121" i="33" s="1"/>
  <c r="P122" i="33"/>
  <c r="P121" i="33" s="1"/>
  <c r="G20" i="33" s="1"/>
  <c r="O122" i="33"/>
  <c r="O121" i="33" s="1"/>
  <c r="N122" i="33"/>
  <c r="N121" i="33" s="1"/>
  <c r="N116" i="33" s="1"/>
  <c r="M122" i="33"/>
  <c r="M121" i="33" s="1"/>
  <c r="F20" i="33" s="1"/>
  <c r="L122" i="33"/>
  <c r="L121" i="33" s="1"/>
  <c r="K122" i="33"/>
  <c r="K121" i="33" s="1"/>
  <c r="K116" i="33" s="1"/>
  <c r="J122" i="33"/>
  <c r="I122" i="33"/>
  <c r="I121" i="33" s="1"/>
  <c r="E19" i="33" s="1"/>
  <c r="H122" i="33"/>
  <c r="H121" i="33" s="1"/>
  <c r="G122" i="33"/>
  <c r="G121" i="33" s="1"/>
  <c r="F122" i="33"/>
  <c r="F121" i="33" s="1"/>
  <c r="E122" i="33"/>
  <c r="E121" i="33" s="1"/>
  <c r="D122" i="33"/>
  <c r="D121" i="33" s="1"/>
  <c r="C20" i="33" s="1"/>
  <c r="C122" i="33"/>
  <c r="C121" i="33" s="1"/>
  <c r="C116" i="33" s="1"/>
  <c r="AL121" i="33"/>
  <c r="AL116" i="33" s="1"/>
  <c r="AK121" i="33"/>
  <c r="N20" i="33" s="1"/>
  <c r="AJ121" i="33"/>
  <c r="N19" i="33" s="1"/>
  <c r="AI121" i="33"/>
  <c r="AE121" i="33"/>
  <c r="W121" i="33"/>
  <c r="W116" i="33" s="1"/>
  <c r="V121" i="33"/>
  <c r="I20" i="33" s="1"/>
  <c r="J121" i="33"/>
  <c r="E20" i="33" s="1"/>
  <c r="AL120" i="33"/>
  <c r="AK120" i="33"/>
  <c r="AJ120" i="33"/>
  <c r="AI120" i="33"/>
  <c r="AH120" i="33"/>
  <c r="AG120" i="33"/>
  <c r="AF120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D120" i="33"/>
  <c r="C120" i="33"/>
  <c r="AL119" i="33"/>
  <c r="AK119" i="33"/>
  <c r="AJ119" i="33"/>
  <c r="AI119" i="33"/>
  <c r="AH119" i="33"/>
  <c r="AG119" i="33"/>
  <c r="AF119" i="33"/>
  <c r="AE119" i="33"/>
  <c r="AD119" i="33"/>
  <c r="AC119" i="33"/>
  <c r="AB119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C119" i="33"/>
  <c r="AL118" i="33"/>
  <c r="AK118" i="33"/>
  <c r="AJ118" i="33"/>
  <c r="AI118" i="33"/>
  <c r="AH118" i="33"/>
  <c r="AG118" i="33"/>
  <c r="AF118" i="33"/>
  <c r="AE118" i="33"/>
  <c r="AD118" i="33"/>
  <c r="AC118" i="33"/>
  <c r="AB118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C118" i="33"/>
  <c r="AL117" i="33"/>
  <c r="AK117" i="33"/>
  <c r="N17" i="33" s="1"/>
  <c r="AJ117" i="33"/>
  <c r="N16" i="33" s="1"/>
  <c r="AI117" i="33"/>
  <c r="AH117" i="33"/>
  <c r="M17" i="33" s="1"/>
  <c r="AG117" i="33"/>
  <c r="AG116" i="33" s="1"/>
  <c r="AF117" i="33"/>
  <c r="AF116" i="33" s="1"/>
  <c r="AE117" i="33"/>
  <c r="L17" i="33" s="1"/>
  <c r="AD117" i="33"/>
  <c r="L16" i="33" s="1"/>
  <c r="AC117" i="33"/>
  <c r="AC116" i="33" s="1"/>
  <c r="AB117" i="33"/>
  <c r="K17" i="33" s="1"/>
  <c r="AA117" i="33"/>
  <c r="K16" i="33" s="1"/>
  <c r="Z117" i="33"/>
  <c r="Y117" i="33"/>
  <c r="Y116" i="33" s="1"/>
  <c r="X117" i="33"/>
  <c r="J16" i="33" s="1"/>
  <c r="W117" i="33"/>
  <c r="V117" i="33"/>
  <c r="I17" i="33" s="1"/>
  <c r="U117" i="33"/>
  <c r="T117" i="33"/>
  <c r="T116" i="33" s="1"/>
  <c r="S117" i="33"/>
  <c r="H17" i="33" s="1"/>
  <c r="R117" i="33"/>
  <c r="H16" i="33" s="1"/>
  <c r="Q117" i="33"/>
  <c r="Q116" i="33" s="1"/>
  <c r="P117" i="33"/>
  <c r="G17" i="33" s="1"/>
  <c r="O117" i="33"/>
  <c r="G16" i="33" s="1"/>
  <c r="N117" i="33"/>
  <c r="M117" i="33"/>
  <c r="F17" i="33" s="1"/>
  <c r="L117" i="33"/>
  <c r="F16" i="33" s="1"/>
  <c r="K117" i="33"/>
  <c r="J117" i="33"/>
  <c r="I117" i="33"/>
  <c r="E16" i="33" s="1"/>
  <c r="H117" i="33"/>
  <c r="H116" i="33" s="1"/>
  <c r="G117" i="33"/>
  <c r="D17" i="33" s="1"/>
  <c r="F117" i="33"/>
  <c r="D16" i="33" s="1"/>
  <c r="E117" i="33"/>
  <c r="E116" i="33" s="1"/>
  <c r="D117" i="33"/>
  <c r="C17" i="33" s="1"/>
  <c r="C117" i="33"/>
  <c r="C16" i="33" s="1"/>
  <c r="AI116" i="33"/>
  <c r="AA116" i="33"/>
  <c r="S116" i="33"/>
  <c r="M116" i="33"/>
  <c r="AL115" i="33"/>
  <c r="AK115" i="33"/>
  <c r="N13" i="33" s="1"/>
  <c r="AJ115" i="33"/>
  <c r="N12" i="33" s="1"/>
  <c r="AI115" i="33"/>
  <c r="AH115" i="33"/>
  <c r="M13" i="33" s="1"/>
  <c r="AG115" i="33"/>
  <c r="AF115" i="33"/>
  <c r="AE115" i="33"/>
  <c r="L13" i="33" s="1"/>
  <c r="AD115" i="33"/>
  <c r="L12" i="33" s="1"/>
  <c r="AC115" i="33"/>
  <c r="AB115" i="33"/>
  <c r="K13" i="33" s="1"/>
  <c r="AA115" i="33"/>
  <c r="K12" i="33" s="1"/>
  <c r="Z115" i="33"/>
  <c r="Y115" i="33"/>
  <c r="J13" i="33" s="1"/>
  <c r="X115" i="33"/>
  <c r="J12" i="33" s="1"/>
  <c r="W115" i="33"/>
  <c r="V115" i="33"/>
  <c r="I13" i="33" s="1"/>
  <c r="U115" i="33"/>
  <c r="I12" i="33" s="1"/>
  <c r="T115" i="33"/>
  <c r="S115" i="33"/>
  <c r="H13" i="33" s="1"/>
  <c r="R115" i="33"/>
  <c r="H12" i="33" s="1"/>
  <c r="Q115" i="33"/>
  <c r="P115" i="33"/>
  <c r="G13" i="33" s="1"/>
  <c r="O115" i="33"/>
  <c r="G12" i="33" s="1"/>
  <c r="N115" i="33"/>
  <c r="M115" i="33"/>
  <c r="L115" i="33"/>
  <c r="F12" i="33" s="1"/>
  <c r="K115" i="33"/>
  <c r="J115" i="33"/>
  <c r="E13" i="33" s="1"/>
  <c r="I115" i="33"/>
  <c r="E12" i="33" s="1"/>
  <c r="H115" i="33"/>
  <c r="G115" i="33"/>
  <c r="D13" i="33" s="1"/>
  <c r="F115" i="33"/>
  <c r="D12" i="33" s="1"/>
  <c r="E115" i="33"/>
  <c r="D115" i="33"/>
  <c r="C13" i="33" s="1"/>
  <c r="C115" i="33"/>
  <c r="C12" i="33" s="1"/>
  <c r="AL114" i="33"/>
  <c r="AK114" i="33"/>
  <c r="AJ114" i="33"/>
  <c r="AI114" i="33"/>
  <c r="AH114" i="33"/>
  <c r="AG114" i="33"/>
  <c r="AF114" i="33"/>
  <c r="AE114" i="33"/>
  <c r="AD114" i="33"/>
  <c r="AC114" i="33"/>
  <c r="AB114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C114" i="33"/>
  <c r="AL113" i="33"/>
  <c r="AK113" i="33"/>
  <c r="AJ113" i="33"/>
  <c r="AI113" i="33"/>
  <c r="AH113" i="33"/>
  <c r="AG113" i="33"/>
  <c r="AF113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C113" i="33"/>
  <c r="AL112" i="33"/>
  <c r="AK112" i="33"/>
  <c r="AJ112" i="33"/>
  <c r="AI112" i="33"/>
  <c r="AH112" i="33"/>
  <c r="AG112" i="33"/>
  <c r="AF112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AL111" i="33"/>
  <c r="AK111" i="33"/>
  <c r="AJ111" i="33"/>
  <c r="AI111" i="33"/>
  <c r="AH111" i="33"/>
  <c r="AG111" i="33"/>
  <c r="AF111" i="33"/>
  <c r="AE111" i="33"/>
  <c r="AD111" i="33"/>
  <c r="AC111" i="33"/>
  <c r="AB111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C111" i="33"/>
  <c r="AL110" i="33"/>
  <c r="AK110" i="33"/>
  <c r="AJ110" i="33"/>
  <c r="AI110" i="33"/>
  <c r="AH110" i="33"/>
  <c r="AG110" i="33"/>
  <c r="AF110" i="33"/>
  <c r="AE110" i="33"/>
  <c r="AD110" i="33"/>
  <c r="AC110" i="33"/>
  <c r="AB110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AL109" i="33"/>
  <c r="AK109" i="33"/>
  <c r="AJ109" i="33"/>
  <c r="AI109" i="33"/>
  <c r="AH109" i="33"/>
  <c r="AG109" i="33"/>
  <c r="AF109" i="33"/>
  <c r="AE109" i="33"/>
  <c r="AD109" i="33"/>
  <c r="AC109" i="33"/>
  <c r="AB109" i="33"/>
  <c r="AA109" i="33"/>
  <c r="Z109" i="33"/>
  <c r="Y109" i="33"/>
  <c r="X109" i="33"/>
  <c r="W109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C109" i="33"/>
  <c r="AL108" i="33"/>
  <c r="AK108" i="33"/>
  <c r="AJ108" i="33"/>
  <c r="AI108" i="33"/>
  <c r="AH108" i="33"/>
  <c r="AG108" i="33"/>
  <c r="AF108" i="33"/>
  <c r="AE108" i="33"/>
  <c r="AD108" i="33"/>
  <c r="AC108" i="33"/>
  <c r="AB108" i="33"/>
  <c r="AA108" i="33"/>
  <c r="Z108" i="33"/>
  <c r="Y108" i="33"/>
  <c r="X108" i="33"/>
  <c r="W108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C108" i="33"/>
  <c r="AL107" i="33"/>
  <c r="AK107" i="33"/>
  <c r="AJ107" i="33"/>
  <c r="AI107" i="33"/>
  <c r="AH107" i="33"/>
  <c r="AG107" i="33"/>
  <c r="AF107" i="33"/>
  <c r="AE107" i="33"/>
  <c r="AD107" i="33"/>
  <c r="AC107" i="33"/>
  <c r="AB107" i="33"/>
  <c r="AA107" i="33"/>
  <c r="Z107" i="33"/>
  <c r="Y107" i="33"/>
  <c r="X107" i="33"/>
  <c r="W107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C107" i="33"/>
  <c r="AL106" i="33"/>
  <c r="AK106" i="33"/>
  <c r="N10" i="33" s="1"/>
  <c r="AJ106" i="33"/>
  <c r="AI106" i="33"/>
  <c r="AH106" i="33"/>
  <c r="AG106" i="33"/>
  <c r="M7" i="33" s="1"/>
  <c r="AF106" i="33"/>
  <c r="AE106" i="33"/>
  <c r="L10" i="33" s="1"/>
  <c r="AD106" i="33"/>
  <c r="L7" i="33" s="1"/>
  <c r="AC106" i="33"/>
  <c r="AB106" i="33"/>
  <c r="K10" i="33" s="1"/>
  <c r="AA106" i="33"/>
  <c r="K7" i="33" s="1"/>
  <c r="Z106" i="33"/>
  <c r="Y106" i="33"/>
  <c r="J10" i="33" s="1"/>
  <c r="X106" i="33"/>
  <c r="J7" i="33" s="1"/>
  <c r="W106" i="33"/>
  <c r="V106" i="33"/>
  <c r="I10" i="33" s="1"/>
  <c r="U106" i="33"/>
  <c r="I7" i="33" s="1"/>
  <c r="T106" i="33"/>
  <c r="S106" i="33"/>
  <c r="H10" i="33" s="1"/>
  <c r="R106" i="33"/>
  <c r="H7" i="33" s="1"/>
  <c r="Q106" i="33"/>
  <c r="P106" i="33"/>
  <c r="O106" i="33"/>
  <c r="G7" i="33" s="1"/>
  <c r="N106" i="33"/>
  <c r="M106" i="33"/>
  <c r="F10" i="33" s="1"/>
  <c r="L106" i="33"/>
  <c r="K106" i="33"/>
  <c r="J106" i="33"/>
  <c r="E10" i="33" s="1"/>
  <c r="I106" i="33"/>
  <c r="E7" i="33" s="1"/>
  <c r="H106" i="33"/>
  <c r="G106" i="33"/>
  <c r="D10" i="33" s="1"/>
  <c r="F106" i="33"/>
  <c r="D7" i="33" s="1"/>
  <c r="E106" i="33"/>
  <c r="D106" i="33"/>
  <c r="C10" i="33" s="1"/>
  <c r="C106" i="33"/>
  <c r="C7" i="33" s="1"/>
  <c r="AL105" i="33"/>
  <c r="AK105" i="33"/>
  <c r="AJ105" i="33"/>
  <c r="AI105" i="33"/>
  <c r="AH105" i="33"/>
  <c r="AG105" i="33"/>
  <c r="AF105" i="33"/>
  <c r="AE105" i="33"/>
  <c r="AD105" i="33"/>
  <c r="AC105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AL104" i="33"/>
  <c r="AK104" i="33"/>
  <c r="AJ104" i="33"/>
  <c r="AI104" i="33"/>
  <c r="AH104" i="33"/>
  <c r="AG104" i="33"/>
  <c r="AF104" i="33"/>
  <c r="AE104" i="33"/>
  <c r="AD104" i="33"/>
  <c r="AC104" i="33"/>
  <c r="AB104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AL103" i="33"/>
  <c r="AK103" i="33"/>
  <c r="N9" i="33" s="1"/>
  <c r="AJ103" i="33"/>
  <c r="N6" i="33" s="1"/>
  <c r="AI103" i="33"/>
  <c r="AH103" i="33"/>
  <c r="M9" i="33" s="1"/>
  <c r="AG103" i="33"/>
  <c r="M6" i="33" s="1"/>
  <c r="AF103" i="33"/>
  <c r="AE103" i="33"/>
  <c r="L9" i="33" s="1"/>
  <c r="L8" i="33" s="1"/>
  <c r="AD103" i="33"/>
  <c r="L6" i="33" s="1"/>
  <c r="L5" i="33" s="1"/>
  <c r="AC103" i="33"/>
  <c r="AB103" i="33"/>
  <c r="K9" i="33" s="1"/>
  <c r="K8" i="33" s="1"/>
  <c r="AA103" i="33"/>
  <c r="K6" i="33" s="1"/>
  <c r="K5" i="33" s="1"/>
  <c r="Z103" i="33"/>
  <c r="Z102" i="33" s="1"/>
  <c r="Y103" i="33"/>
  <c r="Y102" i="33" s="1"/>
  <c r="X103" i="33"/>
  <c r="W103" i="33"/>
  <c r="W102" i="33" s="1"/>
  <c r="V103" i="33"/>
  <c r="V102" i="33" s="1"/>
  <c r="U103" i="33"/>
  <c r="I6" i="33" s="1"/>
  <c r="T103" i="33"/>
  <c r="T102" i="33" s="1"/>
  <c r="S103" i="33"/>
  <c r="R103" i="33"/>
  <c r="Q103" i="33"/>
  <c r="Q102" i="33" s="1"/>
  <c r="P103" i="33"/>
  <c r="G9" i="33" s="1"/>
  <c r="O103" i="33"/>
  <c r="G6" i="33" s="1"/>
  <c r="G5" i="33" s="1"/>
  <c r="N103" i="33"/>
  <c r="N102" i="33" s="1"/>
  <c r="M103" i="33"/>
  <c r="L103" i="33"/>
  <c r="K103" i="33"/>
  <c r="K102" i="33" s="1"/>
  <c r="J103" i="33"/>
  <c r="I103" i="33"/>
  <c r="I102" i="33" s="1"/>
  <c r="H103" i="33"/>
  <c r="H102" i="33" s="1"/>
  <c r="G103" i="33"/>
  <c r="F103" i="33"/>
  <c r="E103" i="33"/>
  <c r="E102" i="33" s="1"/>
  <c r="D103" i="33"/>
  <c r="D102" i="33" s="1"/>
  <c r="C103" i="33"/>
  <c r="C6" i="33" s="1"/>
  <c r="C5" i="33" s="1"/>
  <c r="AL102" i="33"/>
  <c r="AK102" i="33"/>
  <c r="AJ102" i="33"/>
  <c r="AI102" i="33"/>
  <c r="AH102" i="33"/>
  <c r="AG102" i="33"/>
  <c r="AF102" i="33"/>
  <c r="AE102" i="33"/>
  <c r="AD102" i="33"/>
  <c r="AC102" i="33"/>
  <c r="AB102" i="33"/>
  <c r="AA102" i="33"/>
  <c r="U102" i="33"/>
  <c r="P102" i="33"/>
  <c r="O102" i="33"/>
  <c r="C102" i="33"/>
  <c r="AL101" i="33"/>
  <c r="AK101" i="33"/>
  <c r="AJ101" i="33"/>
  <c r="AI101" i="33"/>
  <c r="AH101" i="33"/>
  <c r="AG101" i="33"/>
  <c r="AF101" i="33"/>
  <c r="AE101" i="33"/>
  <c r="AD101" i="33"/>
  <c r="AC101" i="33"/>
  <c r="AB101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C101" i="33"/>
  <c r="AL100" i="33"/>
  <c r="AK100" i="33"/>
  <c r="AJ100" i="33"/>
  <c r="AI100" i="33"/>
  <c r="AH100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AL99" i="33"/>
  <c r="AK99" i="33"/>
  <c r="AJ99" i="33"/>
  <c r="AI99" i="33"/>
  <c r="AH99" i="33"/>
  <c r="AG99" i="33"/>
  <c r="AF99" i="33"/>
  <c r="AE99" i="33"/>
  <c r="AD99" i="33"/>
  <c r="AC99" i="33"/>
  <c r="AB99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C99" i="33"/>
  <c r="AL98" i="33"/>
  <c r="AK98" i="33"/>
  <c r="AJ98" i="33"/>
  <c r="AI98" i="33"/>
  <c r="AH98" i="33"/>
  <c r="AG98" i="33"/>
  <c r="AF98" i="33"/>
  <c r="AE98" i="33"/>
  <c r="AD98" i="33"/>
  <c r="AC98" i="33"/>
  <c r="AB98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AL97" i="33"/>
  <c r="AK97" i="33"/>
  <c r="AJ97" i="33"/>
  <c r="AI97" i="33"/>
  <c r="AH97" i="33"/>
  <c r="AG97" i="33"/>
  <c r="AF97" i="33"/>
  <c r="AE97" i="33"/>
  <c r="AD97" i="33"/>
  <c r="AC97" i="33"/>
  <c r="AB97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AL96" i="33"/>
  <c r="AK96" i="33"/>
  <c r="AJ96" i="33"/>
  <c r="AI96" i="33"/>
  <c r="AH96" i="33"/>
  <c r="AG96" i="33"/>
  <c r="AF96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C96" i="33"/>
  <c r="AL95" i="33"/>
  <c r="AK95" i="33"/>
  <c r="AJ95" i="33"/>
  <c r="AI95" i="33"/>
  <c r="AH95" i="33"/>
  <c r="AG95" i="33"/>
  <c r="AF95" i="33"/>
  <c r="AE95" i="33"/>
  <c r="AD95" i="33"/>
  <c r="AC95" i="33"/>
  <c r="AB95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C95" i="33"/>
  <c r="AL94" i="33"/>
  <c r="AK94" i="33"/>
  <c r="AJ94" i="33"/>
  <c r="AI94" i="33"/>
  <c r="AH94" i="33"/>
  <c r="AG94" i="33"/>
  <c r="AF94" i="33"/>
  <c r="AE94" i="33"/>
  <c r="AD94" i="33"/>
  <c r="AC94" i="33"/>
  <c r="AB94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C94" i="33"/>
  <c r="AL93" i="33"/>
  <c r="AK93" i="33"/>
  <c r="AJ93" i="33"/>
  <c r="AI93" i="33"/>
  <c r="AH93" i="33"/>
  <c r="AG93" i="33"/>
  <c r="AF93" i="33"/>
  <c r="AE93" i="33"/>
  <c r="AD93" i="33"/>
  <c r="AC93" i="33"/>
  <c r="AB93" i="33"/>
  <c r="AA93" i="33"/>
  <c r="Z93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C93" i="33"/>
  <c r="AL92" i="33"/>
  <c r="AK92" i="33"/>
  <c r="AJ92" i="33"/>
  <c r="AI92" i="33"/>
  <c r="AH92" i="33"/>
  <c r="AG92" i="33"/>
  <c r="AF92" i="33"/>
  <c r="AE92" i="33"/>
  <c r="AD92" i="33"/>
  <c r="AC92" i="33"/>
  <c r="AB92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L91" i="33"/>
  <c r="AK91" i="33"/>
  <c r="AJ91" i="33"/>
  <c r="AI91" i="33"/>
  <c r="AH91" i="33"/>
  <c r="AG91" i="33"/>
  <c r="AF91" i="33"/>
  <c r="AE91" i="33"/>
  <c r="AD91" i="33"/>
  <c r="AC91" i="33"/>
  <c r="AB91" i="33"/>
  <c r="AA91" i="33"/>
  <c r="AA90" i="33" s="1"/>
  <c r="Z91" i="33"/>
  <c r="Z90" i="33" s="1"/>
  <c r="J14" i="33" s="1"/>
  <c r="Y91" i="33"/>
  <c r="X91" i="33"/>
  <c r="W91" i="33"/>
  <c r="W90" i="33" s="1"/>
  <c r="V91" i="33"/>
  <c r="V90" i="33" s="1"/>
  <c r="U91" i="33"/>
  <c r="U90" i="33" s="1"/>
  <c r="T91" i="33"/>
  <c r="S91" i="33"/>
  <c r="S90" i="33" s="1"/>
  <c r="R91" i="33"/>
  <c r="R90" i="33" s="1"/>
  <c r="Q91" i="33"/>
  <c r="P91" i="33"/>
  <c r="O91" i="33"/>
  <c r="O90" i="33" s="1"/>
  <c r="N91" i="33"/>
  <c r="N90" i="33" s="1"/>
  <c r="M91" i="33"/>
  <c r="L91" i="33"/>
  <c r="K91" i="33"/>
  <c r="J91" i="33"/>
  <c r="J90" i="33" s="1"/>
  <c r="I91" i="33"/>
  <c r="I90" i="33" s="1"/>
  <c r="H91" i="33"/>
  <c r="G91" i="33"/>
  <c r="G90" i="33" s="1"/>
  <c r="F91" i="33"/>
  <c r="F90" i="33" s="1"/>
  <c r="E91" i="33"/>
  <c r="E90" i="33" s="1"/>
  <c r="C14" i="33" s="1"/>
  <c r="D91" i="33"/>
  <c r="C91" i="33"/>
  <c r="AL90" i="33"/>
  <c r="N14" i="33" s="1"/>
  <c r="AK90" i="33"/>
  <c r="AJ90" i="33"/>
  <c r="AI90" i="33"/>
  <c r="M14" i="33" s="1"/>
  <c r="AH90" i="33"/>
  <c r="AG90" i="33"/>
  <c r="AF90" i="33"/>
  <c r="AE90" i="33"/>
  <c r="AD90" i="33"/>
  <c r="AC90" i="33"/>
  <c r="K14" i="33" s="1"/>
  <c r="AB90" i="33"/>
  <c r="Y90" i="33"/>
  <c r="X90" i="33"/>
  <c r="T90" i="33"/>
  <c r="Q90" i="33"/>
  <c r="G14" i="33" s="1"/>
  <c r="P90" i="33"/>
  <c r="M90" i="33"/>
  <c r="L90" i="33"/>
  <c r="K90" i="33"/>
  <c r="E14" i="33" s="1"/>
  <c r="H90" i="33"/>
  <c r="D14" i="33" s="1"/>
  <c r="D90" i="33"/>
  <c r="C90" i="33"/>
  <c r="M80" i="33"/>
  <c r="K80" i="33"/>
  <c r="I80" i="33"/>
  <c r="E80" i="33"/>
  <c r="M79" i="33"/>
  <c r="K79" i="33"/>
  <c r="I79" i="33"/>
  <c r="H79" i="33"/>
  <c r="G79" i="33"/>
  <c r="E79" i="33"/>
  <c r="M78" i="33"/>
  <c r="I78" i="33"/>
  <c r="G78" i="33"/>
  <c r="E78" i="33"/>
  <c r="C78" i="33"/>
  <c r="M77" i="33"/>
  <c r="L77" i="33"/>
  <c r="I77" i="33"/>
  <c r="E77" i="33"/>
  <c r="D77" i="33"/>
  <c r="C77" i="33"/>
  <c r="M76" i="33"/>
  <c r="K76" i="33"/>
  <c r="I76" i="33"/>
  <c r="E76" i="33"/>
  <c r="D76" i="33"/>
  <c r="M75" i="33"/>
  <c r="K75" i="33"/>
  <c r="I75" i="33"/>
  <c r="G75" i="33"/>
  <c r="E75" i="33"/>
  <c r="M74" i="33"/>
  <c r="I74" i="33"/>
  <c r="G74" i="33"/>
  <c r="E74" i="33"/>
  <c r="C74" i="33"/>
  <c r="M73" i="33"/>
  <c r="M72" i="33" s="1"/>
  <c r="I73" i="33"/>
  <c r="I72" i="33" s="1"/>
  <c r="E73" i="33"/>
  <c r="C73" i="33"/>
  <c r="C72" i="33" s="1"/>
  <c r="E72" i="33"/>
  <c r="M71" i="33"/>
  <c r="I71" i="33"/>
  <c r="E71" i="33"/>
  <c r="C71" i="33"/>
  <c r="M70" i="33"/>
  <c r="K70" i="33"/>
  <c r="I70" i="33"/>
  <c r="E70" i="33"/>
  <c r="D70" i="33"/>
  <c r="F68" i="33"/>
  <c r="D68" i="33"/>
  <c r="K67" i="33"/>
  <c r="L65" i="33"/>
  <c r="H65" i="33"/>
  <c r="G65" i="33"/>
  <c r="C65" i="33"/>
  <c r="J64" i="33"/>
  <c r="G64" i="33"/>
  <c r="G63" i="33" s="1"/>
  <c r="C64" i="33"/>
  <c r="N58" i="33"/>
  <c r="J58" i="33"/>
  <c r="H58" i="33"/>
  <c r="I57" i="33"/>
  <c r="C57" i="33"/>
  <c r="N55" i="33"/>
  <c r="L55" i="33"/>
  <c r="J55" i="33"/>
  <c r="H55" i="33"/>
  <c r="F55" i="33"/>
  <c r="D55" i="33"/>
  <c r="L54" i="33"/>
  <c r="H54" i="33"/>
  <c r="D54" i="33"/>
  <c r="N52" i="33"/>
  <c r="L52" i="33"/>
  <c r="J52" i="33"/>
  <c r="H52" i="33"/>
  <c r="F52" i="33"/>
  <c r="D52" i="33"/>
  <c r="N51" i="33"/>
  <c r="L51" i="33"/>
  <c r="J51" i="33"/>
  <c r="H51" i="33"/>
  <c r="H49" i="33" s="1"/>
  <c r="F51" i="33"/>
  <c r="D51" i="33"/>
  <c r="L50" i="33"/>
  <c r="H50" i="33"/>
  <c r="D50" i="33"/>
  <c r="N48" i="33"/>
  <c r="J48" i="33"/>
  <c r="F48" i="33"/>
  <c r="M46" i="33"/>
  <c r="K46" i="33"/>
  <c r="I46" i="33"/>
  <c r="G46" i="33"/>
  <c r="E46" i="33"/>
  <c r="C46" i="33"/>
  <c r="K45" i="33"/>
  <c r="K44" i="33" s="1"/>
  <c r="G45" i="33"/>
  <c r="G44" i="33" s="1"/>
  <c r="C45" i="33"/>
  <c r="C44" i="33" s="1"/>
  <c r="M43" i="33"/>
  <c r="K43" i="33"/>
  <c r="I43" i="33"/>
  <c r="G43" i="33"/>
  <c r="G40" i="33" s="1"/>
  <c r="E43" i="33"/>
  <c r="C43" i="33"/>
  <c r="M42" i="33"/>
  <c r="K42" i="33"/>
  <c r="I42" i="33"/>
  <c r="G42" i="33"/>
  <c r="E42" i="33"/>
  <c r="C42" i="33"/>
  <c r="K41" i="33"/>
  <c r="G41" i="33"/>
  <c r="F41" i="33"/>
  <c r="C41" i="33"/>
  <c r="M39" i="33"/>
  <c r="K39" i="33"/>
  <c r="I39" i="33"/>
  <c r="E39" i="33"/>
  <c r="C39" i="33"/>
  <c r="L32" i="33"/>
  <c r="K32" i="33"/>
  <c r="H32" i="33"/>
  <c r="G32" i="33"/>
  <c r="D32" i="33"/>
  <c r="C32" i="33"/>
  <c r="N31" i="33"/>
  <c r="K31" i="33"/>
  <c r="K30" i="33" s="1"/>
  <c r="J31" i="33"/>
  <c r="G31" i="33"/>
  <c r="G30" i="33" s="1"/>
  <c r="F31" i="33"/>
  <c r="C31" i="33"/>
  <c r="C30" i="33" s="1"/>
  <c r="F29" i="33"/>
  <c r="J26" i="33"/>
  <c r="K25" i="33"/>
  <c r="N23" i="33"/>
  <c r="G22" i="33"/>
  <c r="M19" i="33"/>
  <c r="F19" i="33"/>
  <c r="F18" i="33" s="1"/>
  <c r="M16" i="33"/>
  <c r="L14" i="33"/>
  <c r="F13" i="33"/>
  <c r="M12" i="33"/>
  <c r="M10" i="33"/>
  <c r="G10" i="33"/>
  <c r="I9" i="33"/>
  <c r="I8" i="33" s="1"/>
  <c r="N7" i="33"/>
  <c r="F7" i="33"/>
  <c r="E6" i="33"/>
  <c r="E5" i="33" s="1"/>
  <c r="F22" i="33" l="1"/>
  <c r="L125" i="33"/>
  <c r="AB125" i="33"/>
  <c r="K23" i="33"/>
  <c r="D19" i="33"/>
  <c r="F116" i="33"/>
  <c r="D20" i="33"/>
  <c r="G116" i="33"/>
  <c r="G19" i="33"/>
  <c r="O116" i="33"/>
  <c r="I16" i="33"/>
  <c r="U116" i="33"/>
  <c r="N22" i="33"/>
  <c r="AJ125" i="33"/>
  <c r="I22" i="33"/>
  <c r="F30" i="33"/>
  <c r="O89" i="33"/>
  <c r="I125" i="33"/>
  <c r="G23" i="33"/>
  <c r="P125" i="33"/>
  <c r="F168" i="33"/>
  <c r="F162" i="33" s="1"/>
  <c r="K66" i="33"/>
  <c r="AA89" i="33"/>
  <c r="V116" i="33"/>
  <c r="Z116" i="33"/>
  <c r="L162" i="33"/>
  <c r="J168" i="33"/>
  <c r="J162" i="33" s="1"/>
  <c r="J151" i="33" s="1"/>
  <c r="E35" i="33" s="1"/>
  <c r="J17" i="33"/>
  <c r="M22" i="33"/>
  <c r="E28" i="33"/>
  <c r="J62" i="33"/>
  <c r="J60" i="33" s="1"/>
  <c r="J59" i="33" s="1"/>
  <c r="I116" i="33"/>
  <c r="AD116" i="33"/>
  <c r="J125" i="33"/>
  <c r="AE125" i="33"/>
  <c r="G28" i="33"/>
  <c r="G61" i="33"/>
  <c r="L20" i="33"/>
  <c r="AE116" i="33"/>
  <c r="AE89" i="33" s="1"/>
  <c r="AE439" i="33" s="1"/>
  <c r="AH121" i="33"/>
  <c r="C23" i="33"/>
  <c r="D125" i="33"/>
  <c r="D46" i="33"/>
  <c r="D44" i="33" s="1"/>
  <c r="F247" i="33"/>
  <c r="E55" i="33"/>
  <c r="E53" i="33" s="1"/>
  <c r="J247" i="33"/>
  <c r="N29" i="33"/>
  <c r="E17" i="33"/>
  <c r="J116" i="33"/>
  <c r="Y125" i="33"/>
  <c r="R247" i="33"/>
  <c r="C19" i="33"/>
  <c r="M28" i="33"/>
  <c r="AI89" i="33"/>
  <c r="AI439" i="33" s="1"/>
  <c r="D9" i="33"/>
  <c r="D8" i="33" s="1"/>
  <c r="G102" i="33"/>
  <c r="H9" i="33"/>
  <c r="H8" i="33" s="1"/>
  <c r="S102" i="33"/>
  <c r="S89" i="33" s="1"/>
  <c r="S439" i="33" s="1"/>
  <c r="R116" i="33"/>
  <c r="AK116" i="33"/>
  <c r="F125" i="33"/>
  <c r="V125" i="33"/>
  <c r="AA125" i="33"/>
  <c r="J22" i="33"/>
  <c r="X125" i="33"/>
  <c r="N60" i="33"/>
  <c r="N59" i="33" s="1"/>
  <c r="G53" i="33"/>
  <c r="H247" i="33"/>
  <c r="F42" i="33"/>
  <c r="F40" i="33" s="1"/>
  <c r="L247" i="33"/>
  <c r="J42" i="33"/>
  <c r="X247" i="33"/>
  <c r="K51" i="33"/>
  <c r="K49" i="33" s="1"/>
  <c r="AB247" i="33"/>
  <c r="N42" i="33"/>
  <c r="AJ247" i="33"/>
  <c r="AC235" i="33"/>
  <c r="AC234" i="33" s="1"/>
  <c r="AC438" i="33" s="1"/>
  <c r="E235" i="33"/>
  <c r="E234" i="33" s="1"/>
  <c r="E438" i="33" s="1"/>
  <c r="Q235" i="33"/>
  <c r="C48" i="33"/>
  <c r="P247" i="33"/>
  <c r="N66" i="33"/>
  <c r="K168" i="33"/>
  <c r="K162" i="33" s="1"/>
  <c r="K151" i="33" s="1"/>
  <c r="K89" i="33" s="1"/>
  <c r="K439" i="33" s="1"/>
  <c r="AD236" i="33"/>
  <c r="AD235" i="33" s="1"/>
  <c r="I49" i="33"/>
  <c r="M49" i="33"/>
  <c r="M47" i="33" s="1"/>
  <c r="AL236" i="33"/>
  <c r="AL235" i="33" s="1"/>
  <c r="E49" i="33"/>
  <c r="H44" i="33"/>
  <c r="I53" i="33"/>
  <c r="L44" i="33"/>
  <c r="M53" i="33"/>
  <c r="D42" i="33"/>
  <c r="D40" i="33" s="1"/>
  <c r="E51" i="33"/>
  <c r="H42" i="33"/>
  <c r="H40" i="33" s="1"/>
  <c r="I51" i="33"/>
  <c r="L42" i="33"/>
  <c r="L40" i="33" s="1"/>
  <c r="L38" i="33" s="1"/>
  <c r="M51" i="33"/>
  <c r="G56" i="33"/>
  <c r="L66" i="33"/>
  <c r="T261" i="33"/>
  <c r="T247" i="33" s="1"/>
  <c r="F56" i="33"/>
  <c r="N44" i="33"/>
  <c r="C51" i="33"/>
  <c r="C49" i="33" s="1"/>
  <c r="C47" i="33" s="1"/>
  <c r="D247" i="33"/>
  <c r="N40" i="33"/>
  <c r="D53" i="33"/>
  <c r="J44" i="33"/>
  <c r="J9" i="33"/>
  <c r="J8" i="33" s="1"/>
  <c r="N18" i="33"/>
  <c r="G49" i="33"/>
  <c r="M102" i="33"/>
  <c r="F9" i="33"/>
  <c r="F8" i="33" s="1"/>
  <c r="M5" i="33"/>
  <c r="AJ116" i="33"/>
  <c r="I28" i="33"/>
  <c r="I61" i="33"/>
  <c r="S236" i="33"/>
  <c r="S235" i="33" s="1"/>
  <c r="S234" i="33" s="1"/>
  <c r="S438" i="33" s="1"/>
  <c r="G72" i="33"/>
  <c r="I14" i="33"/>
  <c r="W89" i="33"/>
  <c r="G29" i="33"/>
  <c r="K40" i="33"/>
  <c r="K38" i="33" s="1"/>
  <c r="F66" i="33"/>
  <c r="I69" i="33"/>
  <c r="C63" i="33"/>
  <c r="D69" i="33"/>
  <c r="F6" i="33"/>
  <c r="L102" i="33"/>
  <c r="X102" i="33"/>
  <c r="J6" i="33"/>
  <c r="J5" i="33" s="1"/>
  <c r="J11" i="33"/>
  <c r="J4" i="33" s="1"/>
  <c r="D116" i="33"/>
  <c r="L116" i="33"/>
  <c r="P116" i="33"/>
  <c r="X116" i="33"/>
  <c r="AB116" i="33"/>
  <c r="M20" i="33"/>
  <c r="AH116" i="33"/>
  <c r="G162" i="33"/>
  <c r="G151" i="33" s="1"/>
  <c r="G89" i="33" s="1"/>
  <c r="I168" i="33"/>
  <c r="I162" i="33" s="1"/>
  <c r="M168" i="33"/>
  <c r="M162" i="33" s="1"/>
  <c r="E168" i="33"/>
  <c r="E162" i="33" s="1"/>
  <c r="E151" i="33" s="1"/>
  <c r="E89" i="33" s="1"/>
  <c r="E439" i="33" s="1"/>
  <c r="F63" i="33"/>
  <c r="N63" i="33"/>
  <c r="J30" i="33"/>
  <c r="N30" i="33"/>
  <c r="C66" i="33"/>
  <c r="G66" i="33"/>
  <c r="C40" i="33"/>
  <c r="C38" i="33" s="1"/>
  <c r="AA236" i="33"/>
  <c r="AA235" i="33" s="1"/>
  <c r="AA234" i="33" s="1"/>
  <c r="AA438" i="33" s="1"/>
  <c r="AE236" i="33"/>
  <c r="AE235" i="33" s="1"/>
  <c r="AE234" i="33" s="1"/>
  <c r="AE438" i="33" s="1"/>
  <c r="AI236" i="33"/>
  <c r="AI235" i="33" s="1"/>
  <c r="AI234" i="33" s="1"/>
  <c r="AI438" i="33" s="1"/>
  <c r="G236" i="33"/>
  <c r="G235" i="33" s="1"/>
  <c r="G234" i="33" s="1"/>
  <c r="G438" i="33" s="1"/>
  <c r="O236" i="33"/>
  <c r="O235" i="33" s="1"/>
  <c r="O234" i="33" s="1"/>
  <c r="O438" i="33" s="1"/>
  <c r="O439" i="33" s="1"/>
  <c r="W236" i="33"/>
  <c r="W235" i="33" s="1"/>
  <c r="W234" i="33" s="1"/>
  <c r="W438" i="33" s="1"/>
  <c r="D236" i="33"/>
  <c r="D235" i="33" s="1"/>
  <c r="D234" i="33" s="1"/>
  <c r="D438" i="33" s="1"/>
  <c r="H236" i="33"/>
  <c r="H235" i="33" s="1"/>
  <c r="H234" i="33" s="1"/>
  <c r="H438" i="33" s="1"/>
  <c r="T236" i="33"/>
  <c r="AF236" i="33"/>
  <c r="AF235" i="33" s="1"/>
  <c r="AF234" i="33" s="1"/>
  <c r="AF438" i="33" s="1"/>
  <c r="AJ236" i="33"/>
  <c r="AJ235" i="33" s="1"/>
  <c r="AJ234" i="33" s="1"/>
  <c r="AJ438" i="33" s="1"/>
  <c r="E40" i="33"/>
  <c r="Q234" i="33"/>
  <c r="Q438" i="33" s="1"/>
  <c r="J49" i="33"/>
  <c r="J47" i="33" s="1"/>
  <c r="E44" i="33"/>
  <c r="F53" i="33"/>
  <c r="I44" i="33"/>
  <c r="J53" i="33"/>
  <c r="M44" i="33"/>
  <c r="J56" i="33"/>
  <c r="K48" i="33"/>
  <c r="AB236" i="33"/>
  <c r="AB235" i="33" s="1"/>
  <c r="AB234" i="33" s="1"/>
  <c r="AB438" i="33" s="1"/>
  <c r="AG236" i="33"/>
  <c r="AG235" i="33" s="1"/>
  <c r="AG234" i="33" s="1"/>
  <c r="AG438" i="33" s="1"/>
  <c r="M41" i="33"/>
  <c r="M40" i="33" s="1"/>
  <c r="M38" i="33" s="1"/>
  <c r="AK236" i="33"/>
  <c r="AK235" i="33" s="1"/>
  <c r="AK234" i="33" s="1"/>
  <c r="AK438" i="33" s="1"/>
  <c r="N50" i="33"/>
  <c r="N49" i="33" s="1"/>
  <c r="J40" i="33"/>
  <c r="L236" i="33"/>
  <c r="L235" i="33" s="1"/>
  <c r="L234" i="33" s="1"/>
  <c r="L438" i="33" s="1"/>
  <c r="F39" i="33"/>
  <c r="P236" i="33"/>
  <c r="G48" i="33"/>
  <c r="X236" i="33"/>
  <c r="X235" i="33" s="1"/>
  <c r="X234" i="33" s="1"/>
  <c r="X438" i="33" s="1"/>
  <c r="J39" i="33"/>
  <c r="F50" i="33"/>
  <c r="F49" i="33" s="1"/>
  <c r="M236" i="33"/>
  <c r="M235" i="33" s="1"/>
  <c r="M234" i="33" s="1"/>
  <c r="M438" i="33" s="1"/>
  <c r="U236" i="33"/>
  <c r="U235" i="33" s="1"/>
  <c r="U234" i="33" s="1"/>
  <c r="U438" i="33" s="1"/>
  <c r="I41" i="33"/>
  <c r="I40" i="33" s="1"/>
  <c r="D66" i="33"/>
  <c r="G38" i="33"/>
  <c r="N39" i="33"/>
  <c r="N38" i="33" s="1"/>
  <c r="D49" i="33"/>
  <c r="D47" i="33" s="1"/>
  <c r="C56" i="33"/>
  <c r="F5" i="33"/>
  <c r="N5" i="33"/>
  <c r="AL234" i="33"/>
  <c r="AL438" i="33" s="1"/>
  <c r="I38" i="33"/>
  <c r="C69" i="33"/>
  <c r="H69" i="33"/>
  <c r="M69" i="33"/>
  <c r="G69" i="33"/>
  <c r="L69" i="33"/>
  <c r="I236" i="33"/>
  <c r="I235" i="33" s="1"/>
  <c r="I234" i="33" s="1"/>
  <c r="I438" i="33" s="1"/>
  <c r="Y236" i="33"/>
  <c r="Y235" i="33" s="1"/>
  <c r="Y234" i="33" s="1"/>
  <c r="Y438" i="33" s="1"/>
  <c r="F24" i="33"/>
  <c r="F21" i="33" s="1"/>
  <c r="H66" i="33"/>
  <c r="N53" i="33"/>
  <c r="N47" i="33" s="1"/>
  <c r="N37" i="33" s="1"/>
  <c r="F11" i="33"/>
  <c r="C9" i="33"/>
  <c r="C8" i="33" s="1"/>
  <c r="J18" i="33"/>
  <c r="C29" i="33"/>
  <c r="C27" i="33" s="1"/>
  <c r="K29" i="33"/>
  <c r="L49" i="33"/>
  <c r="K56" i="33"/>
  <c r="E69" i="33"/>
  <c r="K69" i="33"/>
  <c r="AA439" i="33"/>
  <c r="AD234" i="33"/>
  <c r="AD438" i="33" s="1"/>
  <c r="D39" i="33"/>
  <c r="F236" i="33"/>
  <c r="F235" i="33" s="1"/>
  <c r="F234" i="33" s="1"/>
  <c r="F438" i="33" s="1"/>
  <c r="E48" i="33"/>
  <c r="J236" i="33"/>
  <c r="J235" i="33" s="1"/>
  <c r="J234" i="33" s="1"/>
  <c r="J438" i="33" s="1"/>
  <c r="N236" i="33"/>
  <c r="N235" i="33" s="1"/>
  <c r="N234" i="33" s="1"/>
  <c r="N438" i="33" s="1"/>
  <c r="H39" i="33"/>
  <c r="R236" i="33"/>
  <c r="R235" i="33" s="1"/>
  <c r="R234" i="33" s="1"/>
  <c r="R438" i="33" s="1"/>
  <c r="I48" i="33"/>
  <c r="V236" i="33"/>
  <c r="V235" i="33" s="1"/>
  <c r="V234" i="33" s="1"/>
  <c r="V438" i="33" s="1"/>
  <c r="I66" i="33"/>
  <c r="E66" i="33"/>
  <c r="H53" i="33"/>
  <c r="H47" i="33" s="1"/>
  <c r="W439" i="33"/>
  <c r="G8" i="33"/>
  <c r="N11" i="33"/>
  <c r="F60" i="33"/>
  <c r="J24" i="33"/>
  <c r="J21" i="33" s="1"/>
  <c r="I5" i="33"/>
  <c r="N8" i="33"/>
  <c r="L53" i="33"/>
  <c r="N56" i="33"/>
  <c r="J63" i="33"/>
  <c r="D6" i="33"/>
  <c r="D5" i="33" s="1"/>
  <c r="F102" i="33"/>
  <c r="E9" i="33"/>
  <c r="E8" i="33" s="1"/>
  <c r="J102" i="33"/>
  <c r="H6" i="33"/>
  <c r="H5" i="33" s="1"/>
  <c r="R102" i="33"/>
  <c r="M8" i="33"/>
  <c r="I11" i="33"/>
  <c r="I4" i="33" s="1"/>
  <c r="E18" i="33"/>
  <c r="E15" i="33" s="1"/>
  <c r="I18" i="33"/>
  <c r="I15" i="33" s="1"/>
  <c r="M18" i="33"/>
  <c r="M15" i="33" s="1"/>
  <c r="K63" i="33"/>
  <c r="I151" i="33"/>
  <c r="I89" i="33" s="1"/>
  <c r="I439" i="33" s="1"/>
  <c r="M151" i="33"/>
  <c r="Q151" i="33"/>
  <c r="Q89" i="33" s="1"/>
  <c r="Q439" i="33" s="1"/>
  <c r="U151" i="33"/>
  <c r="Y151" i="33"/>
  <c r="J35" i="33" s="1"/>
  <c r="J33" i="33" s="1"/>
  <c r="AC151" i="33"/>
  <c r="AC89" i="33" s="1"/>
  <c r="AG151" i="33"/>
  <c r="M34" i="33" s="1"/>
  <c r="AK151" i="33"/>
  <c r="F151" i="33"/>
  <c r="N151" i="33"/>
  <c r="N89" i="33" s="1"/>
  <c r="R151" i="33"/>
  <c r="V151" i="33"/>
  <c r="Z151" i="33"/>
  <c r="Z89" i="33" s="1"/>
  <c r="AD151" i="33"/>
  <c r="AD89" i="33" s="1"/>
  <c r="AD439" i="33" s="1"/>
  <c r="AH151" i="33"/>
  <c r="AL151" i="33"/>
  <c r="AL89" i="33" s="1"/>
  <c r="AL439" i="33" s="1"/>
  <c r="D63" i="33"/>
  <c r="E63" i="33"/>
  <c r="H63" i="33"/>
  <c r="L63" i="33"/>
  <c r="M63" i="33"/>
  <c r="D30" i="33"/>
  <c r="E30" i="33"/>
  <c r="H30" i="33"/>
  <c r="I30" i="33"/>
  <c r="L30" i="33"/>
  <c r="M30" i="33"/>
  <c r="L56" i="33"/>
  <c r="M56" i="33"/>
  <c r="R89" i="33"/>
  <c r="AH89" i="33"/>
  <c r="D151" i="33"/>
  <c r="C35" i="33" s="1"/>
  <c r="H151" i="33"/>
  <c r="H89" i="33" s="1"/>
  <c r="L151" i="33"/>
  <c r="F34" i="33" s="1"/>
  <c r="P151" i="33"/>
  <c r="G35" i="33" s="1"/>
  <c r="T151" i="33"/>
  <c r="T89" i="33" s="1"/>
  <c r="X151" i="33"/>
  <c r="J34" i="33" s="1"/>
  <c r="AB151" i="33"/>
  <c r="AF151" i="33"/>
  <c r="AF89" i="33" s="1"/>
  <c r="AF439" i="33" s="1"/>
  <c r="AJ151" i="33"/>
  <c r="AJ89" i="33" s="1"/>
  <c r="Z238" i="33"/>
  <c r="Z236" i="33" s="1"/>
  <c r="Z235" i="33" s="1"/>
  <c r="Z234" i="33" s="1"/>
  <c r="Z438" i="33" s="1"/>
  <c r="D56" i="33"/>
  <c r="E56" i="33"/>
  <c r="H56" i="33"/>
  <c r="M11" i="33"/>
  <c r="M4" i="33" s="1"/>
  <c r="F35" i="33"/>
  <c r="U89" i="33"/>
  <c r="U439" i="33" s="1"/>
  <c r="I34" i="33"/>
  <c r="Y89" i="33"/>
  <c r="AG89" i="33"/>
  <c r="AG439" i="33" s="1"/>
  <c r="AK89" i="33"/>
  <c r="N35" i="33"/>
  <c r="I58" i="33"/>
  <c r="I56" i="33" s="1"/>
  <c r="AH234" i="33"/>
  <c r="AH438" i="33" s="1"/>
  <c r="M68" i="33"/>
  <c r="M66" i="33" s="1"/>
  <c r="F15" i="33"/>
  <c r="E11" i="33"/>
  <c r="K24" i="33"/>
  <c r="K21" i="33" s="1"/>
  <c r="F14" i="33"/>
  <c r="F28" i="33"/>
  <c r="F27" i="33" s="1"/>
  <c r="N28" i="33"/>
  <c r="N15" i="33"/>
  <c r="J15" i="33"/>
  <c r="C18" i="33"/>
  <c r="C15" i="33" s="1"/>
  <c r="N24" i="33"/>
  <c r="N21" i="33" s="1"/>
  <c r="H14" i="33"/>
  <c r="J28" i="33"/>
  <c r="J27" i="33" s="1"/>
  <c r="G60" i="33"/>
  <c r="G59" i="33" s="1"/>
  <c r="C162" i="33"/>
  <c r="C151" i="33" s="1"/>
  <c r="C89" i="33" s="1"/>
  <c r="C439" i="33" s="1"/>
  <c r="E24" i="33"/>
  <c r="I24" i="33"/>
  <c r="M24" i="33"/>
  <c r="D34" i="33"/>
  <c r="H34" i="33"/>
  <c r="I35" i="33"/>
  <c r="I33" i="33" s="1"/>
  <c r="M35" i="33"/>
  <c r="C11" i="33"/>
  <c r="C4" i="33" s="1"/>
  <c r="G11" i="33"/>
  <c r="G4" i="33" s="1"/>
  <c r="K11" i="33"/>
  <c r="K4" i="33" s="1"/>
  <c r="G18" i="33"/>
  <c r="G15" i="33" s="1"/>
  <c r="K18" i="33"/>
  <c r="K15" i="33" s="1"/>
  <c r="G27" i="33"/>
  <c r="K60" i="33"/>
  <c r="C24" i="33"/>
  <c r="C21" i="33" s="1"/>
  <c r="G24" i="33"/>
  <c r="G21" i="33" s="1"/>
  <c r="G34" i="33"/>
  <c r="H35" i="33"/>
  <c r="H33" i="33" s="1"/>
  <c r="K34" i="33"/>
  <c r="L35" i="33"/>
  <c r="C34" i="33"/>
  <c r="D11" i="33"/>
  <c r="H11" i="33"/>
  <c r="L11" i="33"/>
  <c r="L4" i="33" s="1"/>
  <c r="D62" i="33"/>
  <c r="D29" i="33"/>
  <c r="K28" i="33"/>
  <c r="K27" i="33" s="1"/>
  <c r="C61" i="33"/>
  <c r="C60" i="33" s="1"/>
  <c r="C59" i="33" s="1"/>
  <c r="H62" i="33"/>
  <c r="H29" i="33"/>
  <c r="L62" i="33"/>
  <c r="L29" i="33"/>
  <c r="D18" i="33"/>
  <c r="D15" i="33" s="1"/>
  <c r="H18" i="33"/>
  <c r="H15" i="33" s="1"/>
  <c r="L18" i="33"/>
  <c r="L15" i="33" s="1"/>
  <c r="D61" i="33"/>
  <c r="D28" i="33"/>
  <c r="D27" i="33" s="1"/>
  <c r="E62" i="33"/>
  <c r="E60" i="33" s="1"/>
  <c r="E29" i="33"/>
  <c r="E27" i="33" s="1"/>
  <c r="H61" i="33"/>
  <c r="H28" i="33"/>
  <c r="H27" i="33" s="1"/>
  <c r="I62" i="33"/>
  <c r="I29" i="33"/>
  <c r="I27" i="33" s="1"/>
  <c r="L61" i="33"/>
  <c r="L28" i="33"/>
  <c r="M62" i="33"/>
  <c r="M60" i="33" s="1"/>
  <c r="M29" i="33"/>
  <c r="M27" i="33" s="1"/>
  <c r="D24" i="33"/>
  <c r="D21" i="33" s="1"/>
  <c r="E21" i="33"/>
  <c r="H24" i="33"/>
  <c r="H21" i="33" s="1"/>
  <c r="I21" i="33"/>
  <c r="L24" i="33"/>
  <c r="L21" i="33" s="1"/>
  <c r="M21" i="33"/>
  <c r="J89" i="33" l="1"/>
  <c r="J439" i="33" s="1"/>
  <c r="E47" i="33"/>
  <c r="L60" i="33"/>
  <c r="L59" i="33" s="1"/>
  <c r="N27" i="33"/>
  <c r="F33" i="33"/>
  <c r="Z439" i="33"/>
  <c r="AC439" i="33"/>
  <c r="M89" i="33"/>
  <c r="M439" i="33" s="1"/>
  <c r="E4" i="33"/>
  <c r="H38" i="33"/>
  <c r="F47" i="33"/>
  <c r="P235" i="33"/>
  <c r="P234" i="33" s="1"/>
  <c r="P438" i="33" s="1"/>
  <c r="AJ439" i="33"/>
  <c r="F38" i="33"/>
  <c r="T235" i="33"/>
  <c r="T234" i="33" s="1"/>
  <c r="T438" i="33" s="1"/>
  <c r="T439" i="33" s="1"/>
  <c r="M37" i="33"/>
  <c r="V89" i="33"/>
  <c r="V439" i="33" s="1"/>
  <c r="D38" i="33"/>
  <c r="D37" i="33" s="1"/>
  <c r="D81" i="33" s="1"/>
  <c r="D35" i="33"/>
  <c r="D33" i="33" s="1"/>
  <c r="AH439" i="33"/>
  <c r="I47" i="33"/>
  <c r="K47" i="33"/>
  <c r="K37" i="33" s="1"/>
  <c r="K81" i="33" s="1"/>
  <c r="G439" i="33"/>
  <c r="C37" i="33"/>
  <c r="C81" i="33" s="1"/>
  <c r="N34" i="33"/>
  <c r="N33" i="33" s="1"/>
  <c r="F59" i="33"/>
  <c r="J38" i="33"/>
  <c r="F4" i="33"/>
  <c r="F36" i="33" s="1"/>
  <c r="M81" i="33"/>
  <c r="I36" i="33"/>
  <c r="E34" i="33"/>
  <c r="E33" i="33" s="1"/>
  <c r="E36" i="33" s="1"/>
  <c r="AB89" i="33"/>
  <c r="AB439" i="33" s="1"/>
  <c r="Y439" i="33"/>
  <c r="M59" i="33"/>
  <c r="I60" i="33"/>
  <c r="I59" i="33" s="1"/>
  <c r="H439" i="33"/>
  <c r="N439" i="33"/>
  <c r="G47" i="33"/>
  <c r="G37" i="33" s="1"/>
  <c r="G81" i="33" s="1"/>
  <c r="E38" i="33"/>
  <c r="E37" i="33" s="1"/>
  <c r="E81" i="33" s="1"/>
  <c r="H60" i="33"/>
  <c r="H59" i="33" s="1"/>
  <c r="D60" i="33"/>
  <c r="D59" i="33" s="1"/>
  <c r="H4" i="33"/>
  <c r="H36" i="33" s="1"/>
  <c r="H82" i="33" s="1"/>
  <c r="G33" i="33"/>
  <c r="K59" i="33"/>
  <c r="L34" i="33"/>
  <c r="L33" i="33" s="1"/>
  <c r="L89" i="33"/>
  <c r="L439" i="33" s="1"/>
  <c r="H37" i="33"/>
  <c r="H81" i="33" s="1"/>
  <c r="K35" i="33"/>
  <c r="K33" i="33" s="1"/>
  <c r="K36" i="33" s="1"/>
  <c r="P89" i="33"/>
  <c r="N4" i="33"/>
  <c r="N36" i="33" s="1"/>
  <c r="F37" i="33"/>
  <c r="F81" i="33" s="1"/>
  <c r="M33" i="33"/>
  <c r="D4" i="33"/>
  <c r="D36" i="33" s="1"/>
  <c r="AK439" i="33"/>
  <c r="R439" i="33"/>
  <c r="L47" i="33"/>
  <c r="L37" i="33" s="1"/>
  <c r="L81" i="33" s="1"/>
  <c r="J37" i="33"/>
  <c r="J81" i="33" s="1"/>
  <c r="C33" i="33"/>
  <c r="C36" i="33" s="1"/>
  <c r="E59" i="33"/>
  <c r="F89" i="33"/>
  <c r="F439" i="33" s="1"/>
  <c r="D89" i="33"/>
  <c r="D439" i="33" s="1"/>
  <c r="I37" i="33"/>
  <c r="I81" i="33" s="1"/>
  <c r="N81" i="33"/>
  <c r="X89" i="33"/>
  <c r="X439" i="33" s="1"/>
  <c r="G36" i="33"/>
  <c r="J36" i="33"/>
  <c r="J82" i="33" s="1"/>
  <c r="M36" i="33"/>
  <c r="M82" i="33" s="1"/>
  <c r="L27" i="33"/>
  <c r="L36" i="33" s="1"/>
  <c r="P439" i="33" l="1"/>
  <c r="K82" i="33"/>
  <c r="C82" i="33"/>
  <c r="L82" i="33"/>
  <c r="G82" i="33"/>
  <c r="I82" i="33"/>
  <c r="F82" i="33"/>
  <c r="D82" i="33"/>
  <c r="E82" i="33"/>
  <c r="N82" i="33"/>
  <c r="J227" i="32" l="1"/>
  <c r="I227" i="32"/>
  <c r="H227" i="32"/>
  <c r="G227" i="32"/>
  <c r="F227" i="32"/>
  <c r="E227" i="32"/>
  <c r="D227" i="32"/>
  <c r="C227" i="32"/>
  <c r="B227" i="32"/>
  <c r="J226" i="32"/>
  <c r="I226" i="32"/>
  <c r="H226" i="32"/>
  <c r="G226" i="32"/>
  <c r="F226" i="32"/>
  <c r="E226" i="32"/>
  <c r="D226" i="32"/>
  <c r="C226" i="32"/>
  <c r="B226" i="32"/>
  <c r="J225" i="32"/>
  <c r="I225" i="32"/>
  <c r="H225" i="32"/>
  <c r="G225" i="32"/>
  <c r="F225" i="32"/>
  <c r="E225" i="32"/>
  <c r="D225" i="32"/>
  <c r="C225" i="32"/>
  <c r="B225" i="32"/>
  <c r="J224" i="32"/>
  <c r="I224" i="32"/>
  <c r="H224" i="32"/>
  <c r="G224" i="32"/>
  <c r="F224" i="32"/>
  <c r="E224" i="32"/>
  <c r="D224" i="32"/>
  <c r="C224" i="32"/>
  <c r="B224" i="32"/>
  <c r="J223" i="32"/>
  <c r="I223" i="32"/>
  <c r="H223" i="32"/>
  <c r="G223" i="32"/>
  <c r="F223" i="32"/>
  <c r="E223" i="32"/>
  <c r="D223" i="32"/>
  <c r="C223" i="32"/>
  <c r="B223" i="32"/>
  <c r="J222" i="32"/>
  <c r="I222" i="32"/>
  <c r="H222" i="32"/>
  <c r="G222" i="32"/>
  <c r="F222" i="32"/>
  <c r="E222" i="32"/>
  <c r="D222" i="32"/>
  <c r="C222" i="32"/>
  <c r="B222" i="32"/>
  <c r="J221" i="32"/>
  <c r="I221" i="32"/>
  <c r="H221" i="32"/>
  <c r="G221" i="32"/>
  <c r="F221" i="32"/>
  <c r="E221" i="32"/>
  <c r="D221" i="32"/>
  <c r="C221" i="32"/>
  <c r="B221" i="32"/>
  <c r="J219" i="32"/>
  <c r="I219" i="32"/>
  <c r="H219" i="32"/>
  <c r="G219" i="32"/>
  <c r="F219" i="32"/>
  <c r="E219" i="32"/>
  <c r="D219" i="32"/>
  <c r="C219" i="32"/>
  <c r="B219" i="32"/>
  <c r="J218" i="32"/>
  <c r="I218" i="32"/>
  <c r="H218" i="32"/>
  <c r="G218" i="32"/>
  <c r="F218" i="32"/>
  <c r="E218" i="32"/>
  <c r="D218" i="32"/>
  <c r="C218" i="32"/>
  <c r="B218" i="32"/>
  <c r="J217" i="32"/>
  <c r="I217" i="32"/>
  <c r="H217" i="32"/>
  <c r="G217" i="32"/>
  <c r="F217" i="32"/>
  <c r="E217" i="32"/>
  <c r="D217" i="32"/>
  <c r="C217" i="32"/>
  <c r="B217" i="32"/>
  <c r="J216" i="32"/>
  <c r="I216" i="32"/>
  <c r="H216" i="32"/>
  <c r="G216" i="32"/>
  <c r="F216" i="32"/>
  <c r="E216" i="32"/>
  <c r="D216" i="32"/>
  <c r="C216" i="32"/>
  <c r="B216" i="32"/>
  <c r="J214" i="32"/>
  <c r="I214" i="32"/>
  <c r="H214" i="32"/>
  <c r="G214" i="32"/>
  <c r="F214" i="32"/>
  <c r="E214" i="32"/>
  <c r="D214" i="32"/>
  <c r="C214" i="32"/>
  <c r="B214" i="32"/>
  <c r="J213" i="32"/>
  <c r="I213" i="32"/>
  <c r="H213" i="32"/>
  <c r="G213" i="32"/>
  <c r="F213" i="32"/>
  <c r="E213" i="32"/>
  <c r="D213" i="32"/>
  <c r="C213" i="32"/>
  <c r="B213" i="32"/>
  <c r="J212" i="32"/>
  <c r="I212" i="32"/>
  <c r="H212" i="32"/>
  <c r="G212" i="32"/>
  <c r="F212" i="32"/>
  <c r="E212" i="32"/>
  <c r="D212" i="32"/>
  <c r="D211" i="32" s="1"/>
  <c r="C212" i="32"/>
  <c r="B212" i="32"/>
  <c r="J210" i="32"/>
  <c r="I210" i="32"/>
  <c r="H210" i="32"/>
  <c r="G210" i="32"/>
  <c r="F210" i="32"/>
  <c r="E210" i="32"/>
  <c r="D210" i="32"/>
  <c r="C210" i="32"/>
  <c r="B210" i="32"/>
  <c r="J209" i="32"/>
  <c r="I209" i="32"/>
  <c r="H209" i="32"/>
  <c r="G209" i="32"/>
  <c r="F209" i="32"/>
  <c r="E209" i="32"/>
  <c r="D209" i="32"/>
  <c r="C209" i="32"/>
  <c r="B209" i="32"/>
  <c r="J208" i="32"/>
  <c r="I208" i="32"/>
  <c r="H208" i="32"/>
  <c r="G208" i="32"/>
  <c r="F208" i="32"/>
  <c r="E208" i="32"/>
  <c r="D208" i="32"/>
  <c r="C208" i="32"/>
  <c r="B208" i="32"/>
  <c r="J206" i="32"/>
  <c r="I206" i="32"/>
  <c r="H206" i="32"/>
  <c r="G206" i="32"/>
  <c r="F206" i="32"/>
  <c r="E206" i="32"/>
  <c r="D206" i="32"/>
  <c r="C206" i="32"/>
  <c r="B206" i="32"/>
  <c r="J205" i="32"/>
  <c r="I205" i="32"/>
  <c r="H205" i="32"/>
  <c r="G205" i="32"/>
  <c r="F205" i="32"/>
  <c r="E205" i="32"/>
  <c r="D205" i="32"/>
  <c r="C205" i="32"/>
  <c r="B205" i="32"/>
  <c r="J204" i="32"/>
  <c r="I204" i="32"/>
  <c r="H204" i="32"/>
  <c r="G204" i="32"/>
  <c r="F204" i="32"/>
  <c r="E204" i="32"/>
  <c r="D204" i="32"/>
  <c r="C204" i="32"/>
  <c r="B204" i="32"/>
  <c r="J203" i="32"/>
  <c r="I203" i="32"/>
  <c r="H203" i="32"/>
  <c r="G203" i="32"/>
  <c r="F203" i="32"/>
  <c r="E203" i="32"/>
  <c r="D203" i="32"/>
  <c r="C203" i="32"/>
  <c r="B203" i="32"/>
  <c r="J202" i="32"/>
  <c r="I202" i="32"/>
  <c r="H202" i="32"/>
  <c r="G202" i="32"/>
  <c r="F202" i="32"/>
  <c r="E202" i="32"/>
  <c r="D202" i="32"/>
  <c r="C202" i="32"/>
  <c r="B202" i="32"/>
  <c r="J200" i="32"/>
  <c r="J26" i="32" s="1"/>
  <c r="I200" i="32"/>
  <c r="I26" i="32" s="1"/>
  <c r="H200" i="32"/>
  <c r="H26" i="32" s="1"/>
  <c r="G200" i="32"/>
  <c r="G26" i="32" s="1"/>
  <c r="F200" i="32"/>
  <c r="F26" i="32" s="1"/>
  <c r="E200" i="32"/>
  <c r="E26" i="32" s="1"/>
  <c r="D200" i="32"/>
  <c r="C200" i="32"/>
  <c r="C26" i="32" s="1"/>
  <c r="B200" i="32"/>
  <c r="B26" i="32" s="1"/>
  <c r="J199" i="32"/>
  <c r="I199" i="32"/>
  <c r="H199" i="32"/>
  <c r="G199" i="32"/>
  <c r="F199" i="32"/>
  <c r="E199" i="32"/>
  <c r="D199" i="32"/>
  <c r="C199" i="32"/>
  <c r="B199" i="32"/>
  <c r="J198" i="32"/>
  <c r="I198" i="32"/>
  <c r="H198" i="32"/>
  <c r="G198" i="32"/>
  <c r="F198" i="32"/>
  <c r="E198" i="32"/>
  <c r="D198" i="32"/>
  <c r="C198" i="32"/>
  <c r="B198" i="32"/>
  <c r="J197" i="32"/>
  <c r="I197" i="32"/>
  <c r="H197" i="32"/>
  <c r="G197" i="32"/>
  <c r="F197" i="32"/>
  <c r="E197" i="32"/>
  <c r="D197" i="32"/>
  <c r="C197" i="32"/>
  <c r="B197" i="32"/>
  <c r="J196" i="32"/>
  <c r="I196" i="32"/>
  <c r="H196" i="32"/>
  <c r="G196" i="32"/>
  <c r="F196" i="32"/>
  <c r="E196" i="32"/>
  <c r="D196" i="32"/>
  <c r="C196" i="32"/>
  <c r="B196" i="32"/>
  <c r="J195" i="32"/>
  <c r="I195" i="32"/>
  <c r="H195" i="32"/>
  <c r="G195" i="32"/>
  <c r="F195" i="32"/>
  <c r="E195" i="32"/>
  <c r="D195" i="32"/>
  <c r="C195" i="32"/>
  <c r="B195" i="32"/>
  <c r="J194" i="32"/>
  <c r="I194" i="32"/>
  <c r="H194" i="32"/>
  <c r="G194" i="32"/>
  <c r="F194" i="32"/>
  <c r="E194" i="32"/>
  <c r="D194" i="32"/>
  <c r="C194" i="32"/>
  <c r="B194" i="32"/>
  <c r="J193" i="32"/>
  <c r="I193" i="32"/>
  <c r="H193" i="32"/>
  <c r="G193" i="32"/>
  <c r="F193" i="32"/>
  <c r="E193" i="32"/>
  <c r="D193" i="32"/>
  <c r="C193" i="32"/>
  <c r="B193" i="32"/>
  <c r="J191" i="32"/>
  <c r="I191" i="32"/>
  <c r="H191" i="32"/>
  <c r="G191" i="32"/>
  <c r="F191" i="32"/>
  <c r="E191" i="32"/>
  <c r="D191" i="32"/>
  <c r="C191" i="32"/>
  <c r="B191" i="32"/>
  <c r="J190" i="32"/>
  <c r="I190" i="32"/>
  <c r="H190" i="32"/>
  <c r="G190" i="32"/>
  <c r="F190" i="32"/>
  <c r="E190" i="32"/>
  <c r="D190" i="32"/>
  <c r="C190" i="32"/>
  <c r="B190" i="32"/>
  <c r="J189" i="32"/>
  <c r="I189" i="32"/>
  <c r="H189" i="32"/>
  <c r="G189" i="32"/>
  <c r="F189" i="32"/>
  <c r="E189" i="32"/>
  <c r="D189" i="32"/>
  <c r="C189" i="32"/>
  <c r="B189" i="32"/>
  <c r="J188" i="32"/>
  <c r="I188" i="32"/>
  <c r="H188" i="32"/>
  <c r="G188" i="32"/>
  <c r="F188" i="32"/>
  <c r="E188" i="32"/>
  <c r="D188" i="32"/>
  <c r="C188" i="32"/>
  <c r="B188" i="32"/>
  <c r="J187" i="32"/>
  <c r="I187" i="32"/>
  <c r="H187" i="32"/>
  <c r="G187" i="32"/>
  <c r="F187" i="32"/>
  <c r="E187" i="32"/>
  <c r="D187" i="32"/>
  <c r="C187" i="32"/>
  <c r="B187" i="32"/>
  <c r="J186" i="32"/>
  <c r="I186" i="32"/>
  <c r="H186" i="32"/>
  <c r="G186" i="32"/>
  <c r="F186" i="32"/>
  <c r="E186" i="32"/>
  <c r="D186" i="32"/>
  <c r="C186" i="32"/>
  <c r="B186" i="32"/>
  <c r="J184" i="32"/>
  <c r="I184" i="32"/>
  <c r="H184" i="32"/>
  <c r="G184" i="32"/>
  <c r="F184" i="32"/>
  <c r="E184" i="32"/>
  <c r="D184" i="32"/>
  <c r="C184" i="32"/>
  <c r="B184" i="32"/>
  <c r="J183" i="32"/>
  <c r="I183" i="32"/>
  <c r="H183" i="32"/>
  <c r="G183" i="32"/>
  <c r="F183" i="32"/>
  <c r="E183" i="32"/>
  <c r="D183" i="32"/>
  <c r="C183" i="32"/>
  <c r="B183" i="32"/>
  <c r="J181" i="32"/>
  <c r="I181" i="32"/>
  <c r="H181" i="32"/>
  <c r="G181" i="32"/>
  <c r="F181" i="32"/>
  <c r="E181" i="32"/>
  <c r="D181" i="32"/>
  <c r="C181" i="32"/>
  <c r="B181" i="32"/>
  <c r="J180" i="32"/>
  <c r="I180" i="32"/>
  <c r="H180" i="32"/>
  <c r="G180" i="32"/>
  <c r="F180" i="32"/>
  <c r="E180" i="32"/>
  <c r="D180" i="32"/>
  <c r="C180" i="32"/>
  <c r="B180" i="32"/>
  <c r="J179" i="32"/>
  <c r="I179" i="32"/>
  <c r="H179" i="32"/>
  <c r="G179" i="32"/>
  <c r="F179" i="32"/>
  <c r="E179" i="32"/>
  <c r="D179" i="32"/>
  <c r="C179" i="32"/>
  <c r="B179" i="32"/>
  <c r="J178" i="32"/>
  <c r="I178" i="32"/>
  <c r="H178" i="32"/>
  <c r="G178" i="32"/>
  <c r="F178" i="32"/>
  <c r="E178" i="32"/>
  <c r="D178" i="32"/>
  <c r="C178" i="32"/>
  <c r="B178" i="32"/>
  <c r="J177" i="32"/>
  <c r="I177" i="32"/>
  <c r="H177" i="32"/>
  <c r="G177" i="32"/>
  <c r="F177" i="32"/>
  <c r="E177" i="32"/>
  <c r="D177" i="32"/>
  <c r="C177" i="32"/>
  <c r="B177" i="32"/>
  <c r="J175" i="32"/>
  <c r="I175" i="32"/>
  <c r="H175" i="32"/>
  <c r="G175" i="32"/>
  <c r="F175" i="32"/>
  <c r="E175" i="32"/>
  <c r="D175" i="32"/>
  <c r="C175" i="32"/>
  <c r="B175" i="32"/>
  <c r="J174" i="32"/>
  <c r="I174" i="32"/>
  <c r="H174" i="32"/>
  <c r="G174" i="32"/>
  <c r="F174" i="32"/>
  <c r="E174" i="32"/>
  <c r="D174" i="32"/>
  <c r="C174" i="32"/>
  <c r="B174" i="32"/>
  <c r="J173" i="32"/>
  <c r="I173" i="32"/>
  <c r="H173" i="32"/>
  <c r="G173" i="32"/>
  <c r="F173" i="32"/>
  <c r="E173" i="32"/>
  <c r="D173" i="32"/>
  <c r="C173" i="32"/>
  <c r="B173" i="32"/>
  <c r="J172" i="32"/>
  <c r="I172" i="32"/>
  <c r="H172" i="32"/>
  <c r="G172" i="32"/>
  <c r="F172" i="32"/>
  <c r="E172" i="32"/>
  <c r="D172" i="32"/>
  <c r="C172" i="32"/>
  <c r="B172" i="32"/>
  <c r="J171" i="32"/>
  <c r="I171" i="32"/>
  <c r="H171" i="32"/>
  <c r="G171" i="32"/>
  <c r="F171" i="32"/>
  <c r="E171" i="32"/>
  <c r="D171" i="32"/>
  <c r="C171" i="32"/>
  <c r="B171" i="32"/>
  <c r="J170" i="32"/>
  <c r="I170" i="32"/>
  <c r="H170" i="32"/>
  <c r="G170" i="32"/>
  <c r="F170" i="32"/>
  <c r="E170" i="32"/>
  <c r="D170" i="32"/>
  <c r="C170" i="32"/>
  <c r="B170" i="32"/>
  <c r="J169" i="32"/>
  <c r="I169" i="32"/>
  <c r="H169" i="32"/>
  <c r="G169" i="32"/>
  <c r="F169" i="32"/>
  <c r="E169" i="32"/>
  <c r="D169" i="32"/>
  <c r="C169" i="32"/>
  <c r="B169" i="32"/>
  <c r="J168" i="32"/>
  <c r="I168" i="32"/>
  <c r="H168" i="32"/>
  <c r="G168" i="32"/>
  <c r="F168" i="32"/>
  <c r="E168" i="32"/>
  <c r="D168" i="32"/>
  <c r="C168" i="32"/>
  <c r="B168" i="32"/>
  <c r="J167" i="32"/>
  <c r="I167" i="32"/>
  <c r="H167" i="32"/>
  <c r="G167" i="32"/>
  <c r="F167" i="32"/>
  <c r="E167" i="32"/>
  <c r="D167" i="32"/>
  <c r="C167" i="32"/>
  <c r="B167" i="32"/>
  <c r="J165" i="32"/>
  <c r="I165" i="32"/>
  <c r="H165" i="32"/>
  <c r="G165" i="32"/>
  <c r="F165" i="32"/>
  <c r="E165" i="32"/>
  <c r="D165" i="32"/>
  <c r="C165" i="32"/>
  <c r="B165" i="32"/>
  <c r="J164" i="32"/>
  <c r="I164" i="32"/>
  <c r="H164" i="32"/>
  <c r="G164" i="32"/>
  <c r="F164" i="32"/>
  <c r="E164" i="32"/>
  <c r="D164" i="32"/>
  <c r="C164" i="32"/>
  <c r="B164" i="32"/>
  <c r="J163" i="32"/>
  <c r="I163" i="32"/>
  <c r="H163" i="32"/>
  <c r="G163" i="32"/>
  <c r="F163" i="32"/>
  <c r="E163" i="32"/>
  <c r="D163" i="32"/>
  <c r="C163" i="32"/>
  <c r="B163" i="32"/>
  <c r="J162" i="32"/>
  <c r="I162" i="32"/>
  <c r="H162" i="32"/>
  <c r="G162" i="32"/>
  <c r="F162" i="32"/>
  <c r="E162" i="32"/>
  <c r="D162" i="32"/>
  <c r="C162" i="32"/>
  <c r="B162" i="32"/>
  <c r="J161" i="32"/>
  <c r="I161" i="32"/>
  <c r="H161" i="32"/>
  <c r="G161" i="32"/>
  <c r="G160" i="32" s="1"/>
  <c r="F161" i="32"/>
  <c r="E161" i="32"/>
  <c r="D161" i="32"/>
  <c r="C161" i="32"/>
  <c r="B161" i="32"/>
  <c r="J159" i="32"/>
  <c r="I159" i="32"/>
  <c r="H159" i="32"/>
  <c r="G159" i="32"/>
  <c r="F159" i="32"/>
  <c r="E159" i="32"/>
  <c r="D159" i="32"/>
  <c r="C159" i="32"/>
  <c r="B159" i="32"/>
  <c r="J158" i="32"/>
  <c r="I158" i="32"/>
  <c r="H158" i="32"/>
  <c r="G158" i="32"/>
  <c r="F158" i="32"/>
  <c r="E158" i="32"/>
  <c r="D158" i="32"/>
  <c r="C158" i="32"/>
  <c r="B158" i="32"/>
  <c r="J157" i="32"/>
  <c r="I157" i="32"/>
  <c r="H157" i="32"/>
  <c r="G157" i="32"/>
  <c r="F157" i="32"/>
  <c r="E157" i="32"/>
  <c r="D157" i="32"/>
  <c r="C157" i="32"/>
  <c r="B157" i="32"/>
  <c r="J156" i="32"/>
  <c r="I156" i="32"/>
  <c r="H156" i="32"/>
  <c r="G156" i="32"/>
  <c r="F156" i="32"/>
  <c r="E156" i="32"/>
  <c r="D156" i="32"/>
  <c r="C156" i="32"/>
  <c r="B156" i="32"/>
  <c r="J154" i="32"/>
  <c r="I154" i="32"/>
  <c r="H154" i="32"/>
  <c r="G154" i="32"/>
  <c r="F154" i="32"/>
  <c r="E154" i="32"/>
  <c r="D154" i="32"/>
  <c r="C154" i="32"/>
  <c r="B154" i="32"/>
  <c r="J153" i="32"/>
  <c r="I153" i="32"/>
  <c r="H153" i="32"/>
  <c r="G153" i="32"/>
  <c r="F153" i="32"/>
  <c r="E153" i="32"/>
  <c r="D153" i="32"/>
  <c r="C153" i="32"/>
  <c r="B153" i="32"/>
  <c r="J152" i="32"/>
  <c r="I152" i="32"/>
  <c r="H152" i="32"/>
  <c r="G152" i="32"/>
  <c r="F152" i="32"/>
  <c r="E152" i="32"/>
  <c r="D152" i="32"/>
  <c r="C152" i="32"/>
  <c r="B152" i="32"/>
  <c r="J151" i="32"/>
  <c r="I151" i="32"/>
  <c r="H151" i="32"/>
  <c r="G151" i="32"/>
  <c r="F151" i="32"/>
  <c r="E151" i="32"/>
  <c r="D151" i="32"/>
  <c r="C151" i="32"/>
  <c r="B151" i="32"/>
  <c r="J150" i="32"/>
  <c r="I150" i="32"/>
  <c r="H150" i="32"/>
  <c r="G150" i="32"/>
  <c r="F150" i="32"/>
  <c r="E150" i="32"/>
  <c r="D150" i="32"/>
  <c r="C150" i="32"/>
  <c r="B150" i="32"/>
  <c r="J149" i="32"/>
  <c r="I149" i="32"/>
  <c r="H149" i="32"/>
  <c r="G149" i="32"/>
  <c r="F149" i="32"/>
  <c r="E149" i="32"/>
  <c r="D149" i="32"/>
  <c r="C149" i="32"/>
  <c r="B149" i="32"/>
  <c r="J148" i="32"/>
  <c r="I148" i="32"/>
  <c r="H148" i="32"/>
  <c r="G148" i="32"/>
  <c r="F148" i="32"/>
  <c r="E148" i="32"/>
  <c r="D148" i="32"/>
  <c r="C148" i="32"/>
  <c r="B148" i="32"/>
  <c r="J147" i="32"/>
  <c r="I147" i="32"/>
  <c r="H147" i="32"/>
  <c r="G147" i="32"/>
  <c r="F147" i="32"/>
  <c r="E147" i="32"/>
  <c r="D147" i="32"/>
  <c r="C147" i="32"/>
  <c r="B147" i="32"/>
  <c r="J146" i="32"/>
  <c r="I146" i="32"/>
  <c r="H146" i="32"/>
  <c r="G146" i="32"/>
  <c r="F146" i="32"/>
  <c r="E146" i="32"/>
  <c r="D146" i="32"/>
  <c r="C146" i="32"/>
  <c r="B146" i="32"/>
  <c r="J145" i="32"/>
  <c r="I145" i="32"/>
  <c r="H145" i="32"/>
  <c r="G145" i="32"/>
  <c r="F145" i="32"/>
  <c r="E145" i="32"/>
  <c r="D145" i="32"/>
  <c r="C145" i="32"/>
  <c r="B145" i="32"/>
  <c r="J144" i="32"/>
  <c r="I144" i="32"/>
  <c r="H144" i="32"/>
  <c r="G144" i="32"/>
  <c r="F144" i="32"/>
  <c r="E144" i="32"/>
  <c r="D144" i="32"/>
  <c r="C144" i="32"/>
  <c r="B144" i="32"/>
  <c r="J143" i="32"/>
  <c r="I143" i="32"/>
  <c r="H143" i="32"/>
  <c r="G143" i="32"/>
  <c r="F143" i="32"/>
  <c r="E143" i="32"/>
  <c r="D143" i="32"/>
  <c r="C143" i="32"/>
  <c r="B143" i="32"/>
  <c r="J142" i="32"/>
  <c r="I142" i="32"/>
  <c r="H142" i="32"/>
  <c r="G142" i="32"/>
  <c r="F142" i="32"/>
  <c r="E142" i="32"/>
  <c r="D142" i="32"/>
  <c r="C142" i="32"/>
  <c r="B142" i="32"/>
  <c r="J141" i="32"/>
  <c r="I141" i="32"/>
  <c r="H141" i="32"/>
  <c r="G141" i="32"/>
  <c r="F141" i="32"/>
  <c r="E141" i="32"/>
  <c r="D141" i="32"/>
  <c r="C141" i="32"/>
  <c r="B141" i="32"/>
  <c r="J137" i="32"/>
  <c r="I137" i="32"/>
  <c r="H137" i="32"/>
  <c r="G137" i="32"/>
  <c r="F137" i="32"/>
  <c r="E137" i="32"/>
  <c r="D137" i="32"/>
  <c r="C137" i="32"/>
  <c r="B137" i="32"/>
  <c r="J136" i="32"/>
  <c r="I136" i="32"/>
  <c r="H136" i="32"/>
  <c r="G136" i="32"/>
  <c r="F136" i="32"/>
  <c r="E136" i="32"/>
  <c r="D136" i="32"/>
  <c r="C136" i="32"/>
  <c r="B136" i="32"/>
  <c r="J135" i="32"/>
  <c r="I135" i="32"/>
  <c r="H135" i="32"/>
  <c r="G135" i="32"/>
  <c r="F135" i="32"/>
  <c r="E135" i="32"/>
  <c r="D135" i="32"/>
  <c r="C135" i="32"/>
  <c r="B135" i="32"/>
  <c r="J134" i="32"/>
  <c r="I134" i="32"/>
  <c r="H134" i="32"/>
  <c r="G134" i="32"/>
  <c r="F134" i="32"/>
  <c r="E134" i="32"/>
  <c r="D134" i="32"/>
  <c r="C134" i="32"/>
  <c r="B134" i="32"/>
  <c r="J133" i="32"/>
  <c r="I133" i="32"/>
  <c r="H133" i="32"/>
  <c r="G133" i="32"/>
  <c r="F133" i="32"/>
  <c r="E133" i="32"/>
  <c r="D133" i="32"/>
  <c r="C133" i="32"/>
  <c r="B133" i="32"/>
  <c r="J132" i="32"/>
  <c r="I132" i="32"/>
  <c r="H132" i="32"/>
  <c r="G132" i="32"/>
  <c r="F132" i="32"/>
  <c r="E132" i="32"/>
  <c r="D132" i="32"/>
  <c r="C132" i="32"/>
  <c r="B132" i="32"/>
  <c r="J131" i="32"/>
  <c r="I131" i="32"/>
  <c r="H131" i="32"/>
  <c r="G131" i="32"/>
  <c r="F131" i="32"/>
  <c r="E131" i="32"/>
  <c r="D131" i="32"/>
  <c r="C131" i="32"/>
  <c r="B131" i="32"/>
  <c r="J130" i="32"/>
  <c r="I130" i="32"/>
  <c r="H130" i="32"/>
  <c r="G130" i="32"/>
  <c r="F130" i="32"/>
  <c r="E130" i="32"/>
  <c r="D130" i="32"/>
  <c r="C130" i="32"/>
  <c r="B130" i="32"/>
  <c r="B129" i="32" s="1"/>
  <c r="J127" i="32"/>
  <c r="I127" i="32"/>
  <c r="H127" i="32"/>
  <c r="G127" i="32"/>
  <c r="F127" i="32"/>
  <c r="E127" i="32"/>
  <c r="D127" i="32"/>
  <c r="C127" i="32"/>
  <c r="B127" i="32"/>
  <c r="J126" i="32"/>
  <c r="I126" i="32"/>
  <c r="H126" i="32"/>
  <c r="G126" i="32"/>
  <c r="F126" i="32"/>
  <c r="E126" i="32"/>
  <c r="D126" i="32"/>
  <c r="C126" i="32"/>
  <c r="B126" i="32"/>
  <c r="J125" i="32"/>
  <c r="I125" i="32"/>
  <c r="H125" i="32"/>
  <c r="G125" i="32"/>
  <c r="F125" i="32"/>
  <c r="E125" i="32"/>
  <c r="D125" i="32"/>
  <c r="C125" i="32"/>
  <c r="B125" i="32"/>
  <c r="J124" i="32"/>
  <c r="I124" i="32"/>
  <c r="H124" i="32"/>
  <c r="G124" i="32"/>
  <c r="F124" i="32"/>
  <c r="E124" i="32"/>
  <c r="D124" i="32"/>
  <c r="C124" i="32"/>
  <c r="B124" i="32"/>
  <c r="J122" i="32"/>
  <c r="I122" i="32"/>
  <c r="H122" i="32"/>
  <c r="G122" i="32"/>
  <c r="F122" i="32"/>
  <c r="E122" i="32"/>
  <c r="D122" i="32"/>
  <c r="C122" i="32"/>
  <c r="B122" i="32"/>
  <c r="J121" i="32"/>
  <c r="I121" i="32"/>
  <c r="H121" i="32"/>
  <c r="G121" i="32"/>
  <c r="F121" i="32"/>
  <c r="E121" i="32"/>
  <c r="D121" i="32"/>
  <c r="C121" i="32"/>
  <c r="C120" i="32" s="1"/>
  <c r="B121" i="32"/>
  <c r="J119" i="32"/>
  <c r="I119" i="32"/>
  <c r="H119" i="32"/>
  <c r="G119" i="32"/>
  <c r="F119" i="32"/>
  <c r="E119" i="32"/>
  <c r="D119" i="32"/>
  <c r="C119" i="32"/>
  <c r="B119" i="32"/>
  <c r="J118" i="32"/>
  <c r="I118" i="32"/>
  <c r="H118" i="32"/>
  <c r="G118" i="32"/>
  <c r="F118" i="32"/>
  <c r="E118" i="32"/>
  <c r="D118" i="32"/>
  <c r="C118" i="32"/>
  <c r="B118" i="32"/>
  <c r="J116" i="32"/>
  <c r="I116" i="32"/>
  <c r="H116" i="32"/>
  <c r="G116" i="32"/>
  <c r="F116" i="32"/>
  <c r="E116" i="32"/>
  <c r="D116" i="32"/>
  <c r="C116" i="32"/>
  <c r="B116" i="32"/>
  <c r="J115" i="32"/>
  <c r="I115" i="32"/>
  <c r="H115" i="32"/>
  <c r="G115" i="32"/>
  <c r="F115" i="32"/>
  <c r="E115" i="32"/>
  <c r="D115" i="32"/>
  <c r="C115" i="32"/>
  <c r="B115" i="32"/>
  <c r="J113" i="32"/>
  <c r="I113" i="32"/>
  <c r="H113" i="32"/>
  <c r="G113" i="32"/>
  <c r="F113" i="32"/>
  <c r="E113" i="32"/>
  <c r="D113" i="32"/>
  <c r="C113" i="32"/>
  <c r="B113" i="32"/>
  <c r="J112" i="32"/>
  <c r="I112" i="32"/>
  <c r="H112" i="32"/>
  <c r="G112" i="32"/>
  <c r="G111" i="32" s="1"/>
  <c r="F112" i="32"/>
  <c r="E112" i="32"/>
  <c r="D112" i="32"/>
  <c r="C112" i="32"/>
  <c r="C111" i="32" s="1"/>
  <c r="B112" i="32"/>
  <c r="D111" i="32"/>
  <c r="J110" i="32"/>
  <c r="I110" i="32"/>
  <c r="H110" i="32"/>
  <c r="G110" i="32"/>
  <c r="F110" i="32"/>
  <c r="E110" i="32"/>
  <c r="D110" i="32"/>
  <c r="C110" i="32"/>
  <c r="B110" i="32"/>
  <c r="J109" i="32"/>
  <c r="I109" i="32"/>
  <c r="H109" i="32"/>
  <c r="G109" i="32"/>
  <c r="F109" i="32"/>
  <c r="E109" i="32"/>
  <c r="D109" i="32"/>
  <c r="C109" i="32"/>
  <c r="B109" i="32"/>
  <c r="J107" i="32"/>
  <c r="I107" i="32"/>
  <c r="H107" i="32"/>
  <c r="G107" i="32"/>
  <c r="F107" i="32"/>
  <c r="E107" i="32"/>
  <c r="D107" i="32"/>
  <c r="C107" i="32"/>
  <c r="B107" i="32"/>
  <c r="J106" i="32"/>
  <c r="I106" i="32"/>
  <c r="H106" i="32"/>
  <c r="G106" i="32"/>
  <c r="F106" i="32"/>
  <c r="E106" i="32"/>
  <c r="D106" i="32"/>
  <c r="C106" i="32"/>
  <c r="B106" i="32"/>
  <c r="J100" i="32"/>
  <c r="I100" i="32"/>
  <c r="H100" i="32"/>
  <c r="G100" i="32"/>
  <c r="F100" i="32"/>
  <c r="E100" i="32"/>
  <c r="D100" i="32"/>
  <c r="C100" i="32"/>
  <c r="B100" i="32"/>
  <c r="J99" i="32"/>
  <c r="I99" i="32"/>
  <c r="H99" i="32"/>
  <c r="G99" i="32"/>
  <c r="F99" i="32"/>
  <c r="E99" i="32"/>
  <c r="D99" i="32"/>
  <c r="C99" i="32"/>
  <c r="B99" i="32"/>
  <c r="J98" i="32"/>
  <c r="I98" i="32"/>
  <c r="H98" i="32"/>
  <c r="G98" i="32"/>
  <c r="F98" i="32"/>
  <c r="E98" i="32"/>
  <c r="D98" i="32"/>
  <c r="C98" i="32"/>
  <c r="B98" i="32"/>
  <c r="J97" i="32"/>
  <c r="I97" i="32"/>
  <c r="H97" i="32"/>
  <c r="G97" i="32"/>
  <c r="F97" i="32"/>
  <c r="E97" i="32"/>
  <c r="D97" i="32"/>
  <c r="C97" i="32"/>
  <c r="B97" i="32"/>
  <c r="J95" i="32"/>
  <c r="I95" i="32"/>
  <c r="H95" i="32"/>
  <c r="G95" i="32"/>
  <c r="F95" i="32"/>
  <c r="E95" i="32"/>
  <c r="D95" i="32"/>
  <c r="C95" i="32"/>
  <c r="B95" i="32"/>
  <c r="J94" i="32"/>
  <c r="I94" i="32"/>
  <c r="H94" i="32"/>
  <c r="G94" i="32"/>
  <c r="F94" i="32"/>
  <c r="E94" i="32"/>
  <c r="D94" i="32"/>
  <c r="C94" i="32"/>
  <c r="B94" i="32"/>
  <c r="J93" i="32"/>
  <c r="I93" i="32"/>
  <c r="H93" i="32"/>
  <c r="G93" i="32"/>
  <c r="G92" i="32" s="1"/>
  <c r="F93" i="32"/>
  <c r="E93" i="32"/>
  <c r="D93" i="32"/>
  <c r="C93" i="32"/>
  <c r="B93" i="32"/>
  <c r="J91" i="32"/>
  <c r="I91" i="32"/>
  <c r="H91" i="32"/>
  <c r="G91" i="32"/>
  <c r="F91" i="32"/>
  <c r="E91" i="32"/>
  <c r="D91" i="32"/>
  <c r="C91" i="32"/>
  <c r="B91" i="32"/>
  <c r="J90" i="32"/>
  <c r="I90" i="32"/>
  <c r="H90" i="32"/>
  <c r="G90" i="32"/>
  <c r="F90" i="32"/>
  <c r="E90" i="32"/>
  <c r="D90" i="32"/>
  <c r="C90" i="32"/>
  <c r="B90" i="32"/>
  <c r="J89" i="32"/>
  <c r="I89" i="32"/>
  <c r="H89" i="32"/>
  <c r="G89" i="32"/>
  <c r="F89" i="32"/>
  <c r="E89" i="32"/>
  <c r="D89" i="32"/>
  <c r="C89" i="32"/>
  <c r="B89" i="32"/>
  <c r="J88" i="32"/>
  <c r="I88" i="32"/>
  <c r="H88" i="32"/>
  <c r="G88" i="32"/>
  <c r="F88" i="32"/>
  <c r="E88" i="32"/>
  <c r="D88" i="32"/>
  <c r="C88" i="32"/>
  <c r="B88" i="32"/>
  <c r="J87" i="32"/>
  <c r="I87" i="32"/>
  <c r="H87" i="32"/>
  <c r="G87" i="32"/>
  <c r="F87" i="32"/>
  <c r="E87" i="32"/>
  <c r="D87" i="32"/>
  <c r="C87" i="32"/>
  <c r="B87" i="32"/>
  <c r="J86" i="32"/>
  <c r="I86" i="32"/>
  <c r="H86" i="32"/>
  <c r="G86" i="32"/>
  <c r="F86" i="32"/>
  <c r="E86" i="32"/>
  <c r="D86" i="32"/>
  <c r="C86" i="32"/>
  <c r="B86" i="32"/>
  <c r="J84" i="32"/>
  <c r="I84" i="32"/>
  <c r="H84" i="32"/>
  <c r="G84" i="32"/>
  <c r="F84" i="32"/>
  <c r="E84" i="32"/>
  <c r="D84" i="32"/>
  <c r="C84" i="32"/>
  <c r="B84" i="32"/>
  <c r="J83" i="32"/>
  <c r="I83" i="32"/>
  <c r="H83" i="32"/>
  <c r="G83" i="32"/>
  <c r="F83" i="32"/>
  <c r="E83" i="32"/>
  <c r="D83" i="32"/>
  <c r="C83" i="32"/>
  <c r="B83" i="32"/>
  <c r="J82" i="32"/>
  <c r="I82" i="32"/>
  <c r="H82" i="32"/>
  <c r="G82" i="32"/>
  <c r="F82" i="32"/>
  <c r="E82" i="32"/>
  <c r="D82" i="32"/>
  <c r="C82" i="32"/>
  <c r="B82" i="32"/>
  <c r="J81" i="32"/>
  <c r="I81" i="32"/>
  <c r="H81" i="32"/>
  <c r="G81" i="32"/>
  <c r="F81" i="32"/>
  <c r="E81" i="32"/>
  <c r="D81" i="32"/>
  <c r="C81" i="32"/>
  <c r="B81" i="32"/>
  <c r="J79" i="32"/>
  <c r="J17" i="32" s="1"/>
  <c r="I79" i="32"/>
  <c r="I17" i="32" s="1"/>
  <c r="H79" i="32"/>
  <c r="H17" i="32" s="1"/>
  <c r="G79" i="32"/>
  <c r="G17" i="32" s="1"/>
  <c r="F79" i="32"/>
  <c r="F17" i="32" s="1"/>
  <c r="E79" i="32"/>
  <c r="E17" i="32" s="1"/>
  <c r="D79" i="32"/>
  <c r="D17" i="32" s="1"/>
  <c r="C79" i="32"/>
  <c r="C17" i="32" s="1"/>
  <c r="B79" i="32"/>
  <c r="B17" i="32" s="1"/>
  <c r="J78" i="32"/>
  <c r="I78" i="32"/>
  <c r="H78" i="32"/>
  <c r="G78" i="32"/>
  <c r="F78" i="32"/>
  <c r="E78" i="32"/>
  <c r="D78" i="32"/>
  <c r="C78" i="32"/>
  <c r="B78" i="32"/>
  <c r="J77" i="32"/>
  <c r="I77" i="32"/>
  <c r="H77" i="32"/>
  <c r="G77" i="32"/>
  <c r="F77" i="32"/>
  <c r="E77" i="32"/>
  <c r="D77" i="32"/>
  <c r="C77" i="32"/>
  <c r="B77" i="32"/>
  <c r="J76" i="32"/>
  <c r="I76" i="32"/>
  <c r="H76" i="32"/>
  <c r="G76" i="32"/>
  <c r="F76" i="32"/>
  <c r="E76" i="32"/>
  <c r="D76" i="32"/>
  <c r="C76" i="32"/>
  <c r="B76" i="32"/>
  <c r="J75" i="32"/>
  <c r="I75" i="32"/>
  <c r="H75" i="32"/>
  <c r="G75" i="32"/>
  <c r="F75" i="32"/>
  <c r="E75" i="32"/>
  <c r="D75" i="32"/>
  <c r="C75" i="32"/>
  <c r="B75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70" i="32"/>
  <c r="I70" i="32"/>
  <c r="H70" i="32"/>
  <c r="G70" i="32"/>
  <c r="F70" i="32"/>
  <c r="E70" i="32"/>
  <c r="D70" i="32"/>
  <c r="C70" i="32"/>
  <c r="B70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F64" i="32" s="1"/>
  <c r="F15" i="32" s="1"/>
  <c r="E65" i="32"/>
  <c r="D65" i="32"/>
  <c r="C65" i="32"/>
  <c r="B65" i="32"/>
  <c r="J63" i="32"/>
  <c r="I63" i="32"/>
  <c r="I9" i="32" s="1"/>
  <c r="H63" i="32"/>
  <c r="H9" i="32" s="1"/>
  <c r="G63" i="32"/>
  <c r="G9" i="32" s="1"/>
  <c r="F63" i="32"/>
  <c r="F9" i="32" s="1"/>
  <c r="E63" i="32"/>
  <c r="E9" i="32" s="1"/>
  <c r="D63" i="32"/>
  <c r="D9" i="32" s="1"/>
  <c r="C63" i="32"/>
  <c r="C9" i="32" s="1"/>
  <c r="B63" i="32"/>
  <c r="J62" i="32"/>
  <c r="I62" i="32"/>
  <c r="I8" i="32" s="1"/>
  <c r="H62" i="32"/>
  <c r="H8" i="32" s="1"/>
  <c r="G62" i="32"/>
  <c r="G8" i="32" s="1"/>
  <c r="F62" i="32"/>
  <c r="F8" i="32" s="1"/>
  <c r="E62" i="32"/>
  <c r="E8" i="32" s="1"/>
  <c r="D62" i="32"/>
  <c r="D8" i="32" s="1"/>
  <c r="C62" i="32"/>
  <c r="B62" i="32"/>
  <c r="B8" i="32" s="1"/>
  <c r="J61" i="32"/>
  <c r="I61" i="32"/>
  <c r="I59" i="32" s="1"/>
  <c r="H61" i="32"/>
  <c r="G61" i="32"/>
  <c r="F61" i="32"/>
  <c r="E61" i="32"/>
  <c r="E59" i="32" s="1"/>
  <c r="D61" i="32"/>
  <c r="C61" i="32"/>
  <c r="B61" i="32"/>
  <c r="J60" i="32"/>
  <c r="I60" i="32"/>
  <c r="H60" i="32"/>
  <c r="G60" i="32"/>
  <c r="F60" i="32"/>
  <c r="E60" i="32"/>
  <c r="D60" i="32"/>
  <c r="D59" i="32" s="1"/>
  <c r="C60" i="32"/>
  <c r="B60" i="32"/>
  <c r="J58" i="32"/>
  <c r="I58" i="32"/>
  <c r="H58" i="32"/>
  <c r="G58" i="32"/>
  <c r="F58" i="32"/>
  <c r="E58" i="32"/>
  <c r="D58" i="32"/>
  <c r="C58" i="32"/>
  <c r="B58" i="32"/>
  <c r="J57" i="32"/>
  <c r="I57" i="32"/>
  <c r="H57" i="32"/>
  <c r="G57" i="32"/>
  <c r="F57" i="32"/>
  <c r="E57" i="32"/>
  <c r="D57" i="32"/>
  <c r="C57" i="32"/>
  <c r="B57" i="32"/>
  <c r="J56" i="32"/>
  <c r="I56" i="32"/>
  <c r="H56" i="32"/>
  <c r="G56" i="32"/>
  <c r="F56" i="32"/>
  <c r="E56" i="32"/>
  <c r="D56" i="32"/>
  <c r="C56" i="32"/>
  <c r="B56" i="32"/>
  <c r="J53" i="32"/>
  <c r="I53" i="32"/>
  <c r="H53" i="32"/>
  <c r="G53" i="32"/>
  <c r="F53" i="32"/>
  <c r="E53" i="32"/>
  <c r="D53" i="32"/>
  <c r="C53" i="32"/>
  <c r="B53" i="32"/>
  <c r="J52" i="32"/>
  <c r="I52" i="32"/>
  <c r="H52" i="32"/>
  <c r="G52" i="32"/>
  <c r="F52" i="32"/>
  <c r="E52" i="32"/>
  <c r="D52" i="32"/>
  <c r="C52" i="32"/>
  <c r="B52" i="32"/>
  <c r="J51" i="32"/>
  <c r="I51" i="32"/>
  <c r="H51" i="32"/>
  <c r="G51" i="32"/>
  <c r="F51" i="32"/>
  <c r="E51" i="32"/>
  <c r="D51" i="32"/>
  <c r="C51" i="32"/>
  <c r="B51" i="32"/>
  <c r="J48" i="32"/>
  <c r="I48" i="32"/>
  <c r="H48" i="32"/>
  <c r="G48" i="32"/>
  <c r="F48" i="32"/>
  <c r="E48" i="32"/>
  <c r="D48" i="32"/>
  <c r="C48" i="32"/>
  <c r="B48" i="32"/>
  <c r="J47" i="32"/>
  <c r="I47" i="32"/>
  <c r="H47" i="32"/>
  <c r="G47" i="32"/>
  <c r="F47" i="32"/>
  <c r="E47" i="32"/>
  <c r="D47" i="32"/>
  <c r="C47" i="32"/>
  <c r="B47" i="32"/>
  <c r="J45" i="32"/>
  <c r="I45" i="32"/>
  <c r="H45" i="32"/>
  <c r="G45" i="32"/>
  <c r="F45" i="32"/>
  <c r="E45" i="32"/>
  <c r="D45" i="32"/>
  <c r="C45" i="32"/>
  <c r="B45" i="32"/>
  <c r="J44" i="32"/>
  <c r="I44" i="32"/>
  <c r="H44" i="32"/>
  <c r="G44" i="32"/>
  <c r="F44" i="32"/>
  <c r="E44" i="32"/>
  <c r="D44" i="32"/>
  <c r="C44" i="32"/>
  <c r="B44" i="32"/>
  <c r="J43" i="32"/>
  <c r="I43" i="32"/>
  <c r="H43" i="32"/>
  <c r="G43" i="32"/>
  <c r="F43" i="32"/>
  <c r="E43" i="32"/>
  <c r="D43" i="32"/>
  <c r="C43" i="32"/>
  <c r="B43" i="32"/>
  <c r="J42" i="32"/>
  <c r="I42" i="32"/>
  <c r="H42" i="32"/>
  <c r="G42" i="32"/>
  <c r="F42" i="32"/>
  <c r="E42" i="32"/>
  <c r="D42" i="32"/>
  <c r="C42" i="32"/>
  <c r="B42" i="32"/>
  <c r="J41" i="32"/>
  <c r="I41" i="32"/>
  <c r="H41" i="32"/>
  <c r="G41" i="32"/>
  <c r="F41" i="32"/>
  <c r="E41" i="32"/>
  <c r="D41" i="32"/>
  <c r="C41" i="32"/>
  <c r="B41" i="32"/>
  <c r="J40" i="32"/>
  <c r="I40" i="32"/>
  <c r="H40" i="32"/>
  <c r="G40" i="32"/>
  <c r="F40" i="32"/>
  <c r="E40" i="32"/>
  <c r="D40" i="32"/>
  <c r="C40" i="32"/>
  <c r="B40" i="32"/>
  <c r="J39" i="32"/>
  <c r="I39" i="32"/>
  <c r="H39" i="32"/>
  <c r="G39" i="32"/>
  <c r="F39" i="32"/>
  <c r="E39" i="32"/>
  <c r="D39" i="32"/>
  <c r="C39" i="32"/>
  <c r="B39" i="32"/>
  <c r="J38" i="32"/>
  <c r="I38" i="32"/>
  <c r="H38" i="32"/>
  <c r="G38" i="32"/>
  <c r="F38" i="32"/>
  <c r="E38" i="32"/>
  <c r="D38" i="32"/>
  <c r="C38" i="32"/>
  <c r="B38" i="32"/>
  <c r="D26" i="32"/>
  <c r="J9" i="32"/>
  <c r="B9" i="32"/>
  <c r="J8" i="32"/>
  <c r="C8" i="32"/>
  <c r="K433" i="31"/>
  <c r="E79" i="31" s="1"/>
  <c r="J64" i="31" s="1"/>
  <c r="T64" i="31" s="1"/>
  <c r="J433" i="31"/>
  <c r="I433" i="31"/>
  <c r="H433" i="31"/>
  <c r="D79" i="31" s="1"/>
  <c r="I64" i="31" s="1"/>
  <c r="S64" i="31" s="1"/>
  <c r="G433" i="31"/>
  <c r="F433" i="31"/>
  <c r="E433" i="31"/>
  <c r="D433" i="31"/>
  <c r="C433" i="31"/>
  <c r="K432" i="31"/>
  <c r="J432" i="31"/>
  <c r="I432" i="31"/>
  <c r="H432" i="31"/>
  <c r="D77" i="31" s="1"/>
  <c r="G432" i="31"/>
  <c r="F432" i="31"/>
  <c r="E432" i="31"/>
  <c r="C77" i="31" s="1"/>
  <c r="D432" i="31"/>
  <c r="C432" i="31"/>
  <c r="K431" i="31"/>
  <c r="J431" i="31"/>
  <c r="I431" i="31"/>
  <c r="H431" i="31"/>
  <c r="G431" i="31"/>
  <c r="F431" i="31"/>
  <c r="E431" i="31"/>
  <c r="C76" i="31" s="1"/>
  <c r="D431" i="31"/>
  <c r="C431" i="31"/>
  <c r="K430" i="31"/>
  <c r="J430" i="31"/>
  <c r="I430" i="31"/>
  <c r="H430" i="31"/>
  <c r="G430" i="31"/>
  <c r="F430" i="31"/>
  <c r="E430" i="31"/>
  <c r="D430" i="31"/>
  <c r="C430" i="31"/>
  <c r="K429" i="31"/>
  <c r="J429" i="31"/>
  <c r="I429" i="31"/>
  <c r="H429" i="31"/>
  <c r="H428" i="31" s="1"/>
  <c r="D78" i="31" s="1"/>
  <c r="I62" i="31" s="1"/>
  <c r="S62" i="31" s="1"/>
  <c r="G429" i="31"/>
  <c r="F429" i="31"/>
  <c r="E429" i="31"/>
  <c r="D429" i="31"/>
  <c r="C429" i="31"/>
  <c r="K427" i="31"/>
  <c r="E75" i="31" s="1"/>
  <c r="J61" i="31" s="1"/>
  <c r="T61" i="31" s="1"/>
  <c r="J427" i="31"/>
  <c r="I427" i="31"/>
  <c r="H427" i="31"/>
  <c r="D75" i="31" s="1"/>
  <c r="I61" i="31" s="1"/>
  <c r="S61" i="31" s="1"/>
  <c r="G427" i="31"/>
  <c r="F427" i="31"/>
  <c r="E427" i="31"/>
  <c r="C75" i="31" s="1"/>
  <c r="H61" i="31" s="1"/>
  <c r="R61" i="31" s="1"/>
  <c r="D427" i="31"/>
  <c r="C427" i="31"/>
  <c r="K426" i="31"/>
  <c r="J426" i="31"/>
  <c r="I426" i="31"/>
  <c r="H426" i="31"/>
  <c r="D74" i="31" s="1"/>
  <c r="G426" i="31"/>
  <c r="F426" i="31"/>
  <c r="E426" i="31"/>
  <c r="C74" i="31" s="1"/>
  <c r="D426" i="31"/>
  <c r="C426" i="31"/>
  <c r="K425" i="31"/>
  <c r="E73" i="31" s="1"/>
  <c r="J425" i="31"/>
  <c r="I425" i="31"/>
  <c r="H425" i="31"/>
  <c r="D73" i="31" s="1"/>
  <c r="G425" i="31"/>
  <c r="F425" i="31"/>
  <c r="E425" i="31"/>
  <c r="C73" i="31" s="1"/>
  <c r="D425" i="31"/>
  <c r="C425" i="31"/>
  <c r="K424" i="31"/>
  <c r="E72" i="31" s="1"/>
  <c r="J59" i="31" s="1"/>
  <c r="J424" i="31"/>
  <c r="I424" i="31"/>
  <c r="H424" i="31"/>
  <c r="D72" i="31" s="1"/>
  <c r="I59" i="31" s="1"/>
  <c r="S59" i="31" s="1"/>
  <c r="G424" i="31"/>
  <c r="F424" i="31"/>
  <c r="E424" i="31"/>
  <c r="D424" i="31"/>
  <c r="C424" i="31"/>
  <c r="K423" i="31"/>
  <c r="J423" i="31"/>
  <c r="I423" i="31"/>
  <c r="H423" i="31"/>
  <c r="G423" i="31"/>
  <c r="F423" i="31"/>
  <c r="E423" i="31"/>
  <c r="D423" i="31"/>
  <c r="C423" i="31"/>
  <c r="K422" i="31"/>
  <c r="J422" i="31"/>
  <c r="I422" i="31"/>
  <c r="H422" i="31"/>
  <c r="G422" i="31"/>
  <c r="F422" i="31"/>
  <c r="E422" i="31"/>
  <c r="D422" i="31"/>
  <c r="C422" i="31"/>
  <c r="K421" i="31"/>
  <c r="J421" i="31"/>
  <c r="I421" i="31"/>
  <c r="H421" i="31"/>
  <c r="G421" i="31"/>
  <c r="F421" i="31"/>
  <c r="E421" i="31"/>
  <c r="D421" i="31"/>
  <c r="C421" i="31"/>
  <c r="K420" i="31"/>
  <c r="J420" i="31"/>
  <c r="I420" i="31"/>
  <c r="H420" i="31"/>
  <c r="G420" i="31"/>
  <c r="F420" i="31"/>
  <c r="E420" i="31"/>
  <c r="D420" i="31"/>
  <c r="C420" i="31"/>
  <c r="K418" i="31"/>
  <c r="J418" i="31"/>
  <c r="I418" i="31"/>
  <c r="H418" i="31"/>
  <c r="G418" i="31"/>
  <c r="F418" i="31"/>
  <c r="E418" i="31"/>
  <c r="D418" i="31"/>
  <c r="C418" i="31"/>
  <c r="K417" i="31"/>
  <c r="J417" i="31"/>
  <c r="I417" i="31"/>
  <c r="H417" i="31"/>
  <c r="G417" i="31"/>
  <c r="F417" i="31"/>
  <c r="E417" i="31"/>
  <c r="D417" i="31"/>
  <c r="C417" i="31"/>
  <c r="K416" i="31"/>
  <c r="J416" i="31"/>
  <c r="I416" i="31"/>
  <c r="H416" i="31"/>
  <c r="G416" i="31"/>
  <c r="F416" i="31"/>
  <c r="E416" i="31"/>
  <c r="D416" i="31"/>
  <c r="C416" i="31"/>
  <c r="K415" i="31"/>
  <c r="J415" i="31"/>
  <c r="I415" i="31"/>
  <c r="H415" i="31"/>
  <c r="G415" i="31"/>
  <c r="F415" i="31"/>
  <c r="E415" i="31"/>
  <c r="D415" i="31"/>
  <c r="C415" i="31"/>
  <c r="K413" i="31"/>
  <c r="J413" i="31"/>
  <c r="I413" i="31"/>
  <c r="H413" i="31"/>
  <c r="D70" i="31" s="1"/>
  <c r="I57" i="31" s="1"/>
  <c r="S57" i="31" s="1"/>
  <c r="G413" i="31"/>
  <c r="F413" i="31"/>
  <c r="E413" i="31"/>
  <c r="C70" i="31" s="1"/>
  <c r="D413" i="31"/>
  <c r="C413" i="31"/>
  <c r="K412" i="31"/>
  <c r="J412" i="31"/>
  <c r="I412" i="31"/>
  <c r="H412" i="31"/>
  <c r="G412" i="31"/>
  <c r="F412" i="31"/>
  <c r="E412" i="31"/>
  <c r="D412" i="31"/>
  <c r="C412" i="31"/>
  <c r="K411" i="31"/>
  <c r="J411" i="31"/>
  <c r="I411" i="31"/>
  <c r="H411" i="31"/>
  <c r="G411" i="31"/>
  <c r="F411" i="31"/>
  <c r="E411" i="31"/>
  <c r="D411" i="31"/>
  <c r="C411" i="31"/>
  <c r="K410" i="31"/>
  <c r="J410" i="31"/>
  <c r="I410" i="31"/>
  <c r="H410" i="31"/>
  <c r="G410" i="31"/>
  <c r="F410" i="31"/>
  <c r="E410" i="31"/>
  <c r="D410" i="31"/>
  <c r="C410" i="31"/>
  <c r="K409" i="31"/>
  <c r="J409" i="31"/>
  <c r="I409" i="31"/>
  <c r="H409" i="31"/>
  <c r="G409" i="31"/>
  <c r="F409" i="31"/>
  <c r="E409" i="31"/>
  <c r="D409" i="31"/>
  <c r="C409" i="31"/>
  <c r="K408" i="31"/>
  <c r="J408" i="31"/>
  <c r="I408" i="31"/>
  <c r="H408" i="31"/>
  <c r="G408" i="31"/>
  <c r="F408" i="31"/>
  <c r="E408" i="31"/>
  <c r="D408" i="31"/>
  <c r="C408" i="31"/>
  <c r="K405" i="31"/>
  <c r="J405" i="31"/>
  <c r="I405" i="31"/>
  <c r="H405" i="31"/>
  <c r="G405" i="31"/>
  <c r="F405" i="31"/>
  <c r="E405" i="31"/>
  <c r="D405" i="31"/>
  <c r="C405" i="31"/>
  <c r="K404" i="31"/>
  <c r="J404" i="31"/>
  <c r="I404" i="31"/>
  <c r="H404" i="31"/>
  <c r="G404" i="31"/>
  <c r="F404" i="31"/>
  <c r="E404" i="31"/>
  <c r="D404" i="31"/>
  <c r="C404" i="31"/>
  <c r="K403" i="31"/>
  <c r="J403" i="31"/>
  <c r="I403" i="31"/>
  <c r="H403" i="31"/>
  <c r="G403" i="31"/>
  <c r="F403" i="31"/>
  <c r="E403" i="31"/>
  <c r="D403" i="31"/>
  <c r="C403" i="31"/>
  <c r="K401" i="31"/>
  <c r="J401" i="31"/>
  <c r="I401" i="31"/>
  <c r="H401" i="31"/>
  <c r="G401" i="31"/>
  <c r="F401" i="31"/>
  <c r="E401" i="31"/>
  <c r="D401" i="31"/>
  <c r="C401" i="31"/>
  <c r="K400" i="31"/>
  <c r="J400" i="31"/>
  <c r="I400" i="31"/>
  <c r="H400" i="31"/>
  <c r="G400" i="31"/>
  <c r="F400" i="31"/>
  <c r="E400" i="31"/>
  <c r="D400" i="31"/>
  <c r="C400" i="31"/>
  <c r="K399" i="31"/>
  <c r="J399" i="31"/>
  <c r="I399" i="31"/>
  <c r="H399" i="31"/>
  <c r="G399" i="31"/>
  <c r="F399" i="31"/>
  <c r="E399" i="31"/>
  <c r="D399" i="31"/>
  <c r="C399" i="31"/>
  <c r="K398" i="31"/>
  <c r="J398" i="31"/>
  <c r="I398" i="31"/>
  <c r="H398" i="31"/>
  <c r="G398" i="31"/>
  <c r="F398" i="31"/>
  <c r="E398" i="31"/>
  <c r="D398" i="31"/>
  <c r="C398" i="31"/>
  <c r="K397" i="31"/>
  <c r="J397" i="31"/>
  <c r="I397" i="31"/>
  <c r="H397" i="31"/>
  <c r="G397" i="31"/>
  <c r="F397" i="31"/>
  <c r="E397" i="31"/>
  <c r="D397" i="31"/>
  <c r="C397" i="31"/>
  <c r="K396" i="31"/>
  <c r="J396" i="31"/>
  <c r="I396" i="31"/>
  <c r="H396" i="31"/>
  <c r="G396" i="31"/>
  <c r="F396" i="31"/>
  <c r="E396" i="31"/>
  <c r="D396" i="31"/>
  <c r="C396" i="31"/>
  <c r="K394" i="31"/>
  <c r="J394" i="31"/>
  <c r="I394" i="31"/>
  <c r="H394" i="31"/>
  <c r="G394" i="31"/>
  <c r="F394" i="31"/>
  <c r="E394" i="31"/>
  <c r="D394" i="31"/>
  <c r="C394" i="31"/>
  <c r="K393" i="31"/>
  <c r="J393" i="31"/>
  <c r="I393" i="31"/>
  <c r="H393" i="31"/>
  <c r="G393" i="31"/>
  <c r="F393" i="31"/>
  <c r="E393" i="31"/>
  <c r="D393" i="31"/>
  <c r="C393" i="31"/>
  <c r="K392" i="31"/>
  <c r="J392" i="31"/>
  <c r="I392" i="31"/>
  <c r="H392" i="31"/>
  <c r="G392" i="31"/>
  <c r="F392" i="31"/>
  <c r="E392" i="31"/>
  <c r="D392" i="31"/>
  <c r="C392" i="31"/>
  <c r="K390" i="31"/>
  <c r="J390" i="31"/>
  <c r="I390" i="31"/>
  <c r="H390" i="31"/>
  <c r="G390" i="31"/>
  <c r="F390" i="31"/>
  <c r="E390" i="31"/>
  <c r="D390" i="31"/>
  <c r="C390" i="31"/>
  <c r="K389" i="31"/>
  <c r="J389" i="31"/>
  <c r="I389" i="31"/>
  <c r="H389" i="31"/>
  <c r="G389" i="31"/>
  <c r="F389" i="31"/>
  <c r="E389" i="31"/>
  <c r="D389" i="31"/>
  <c r="C389" i="31"/>
  <c r="K388" i="31"/>
  <c r="J388" i="31"/>
  <c r="I388" i="31"/>
  <c r="H388" i="31"/>
  <c r="G388" i="31"/>
  <c r="F388" i="31"/>
  <c r="E388" i="31"/>
  <c r="D388" i="31"/>
  <c r="C388" i="31"/>
  <c r="K387" i="31"/>
  <c r="J387" i="31"/>
  <c r="I387" i="31"/>
  <c r="H387" i="31"/>
  <c r="G387" i="31"/>
  <c r="F387" i="31"/>
  <c r="E387" i="31"/>
  <c r="D387" i="31"/>
  <c r="C387" i="31"/>
  <c r="K386" i="31"/>
  <c r="J386" i="31"/>
  <c r="I386" i="31"/>
  <c r="H386" i="31"/>
  <c r="G386" i="31"/>
  <c r="F386" i="31"/>
  <c r="E386" i="31"/>
  <c r="D386" i="31"/>
  <c r="C386" i="31"/>
  <c r="K385" i="31"/>
  <c r="J385" i="31"/>
  <c r="I385" i="31"/>
  <c r="H385" i="31"/>
  <c r="G385" i="31"/>
  <c r="F385" i="31"/>
  <c r="E385" i="31"/>
  <c r="D385" i="31"/>
  <c r="C385" i="31"/>
  <c r="K384" i="31"/>
  <c r="J384" i="31"/>
  <c r="I384" i="31"/>
  <c r="H384" i="31"/>
  <c r="G384" i="31"/>
  <c r="F384" i="31"/>
  <c r="E384" i="31"/>
  <c r="D384" i="31"/>
  <c r="C384" i="31"/>
  <c r="K382" i="31"/>
  <c r="J382" i="31"/>
  <c r="I382" i="31"/>
  <c r="H382" i="31"/>
  <c r="G382" i="31"/>
  <c r="F382" i="31"/>
  <c r="E382" i="31"/>
  <c r="D382" i="31"/>
  <c r="C382" i="31"/>
  <c r="K381" i="31"/>
  <c r="J381" i="31"/>
  <c r="I381" i="31"/>
  <c r="H381" i="31"/>
  <c r="G381" i="31"/>
  <c r="F381" i="31"/>
  <c r="E381" i="31"/>
  <c r="D381" i="31"/>
  <c r="C381" i="31"/>
  <c r="K380" i="31"/>
  <c r="J380" i="31"/>
  <c r="I380" i="31"/>
  <c r="H380" i="31"/>
  <c r="G380" i="31"/>
  <c r="F380" i="31"/>
  <c r="E380" i="31"/>
  <c r="D380" i="31"/>
  <c r="C380" i="31"/>
  <c r="K379" i="31"/>
  <c r="J379" i="31"/>
  <c r="I379" i="31"/>
  <c r="H379" i="31"/>
  <c r="G379" i="31"/>
  <c r="F379" i="31"/>
  <c r="E379" i="31"/>
  <c r="D379" i="31"/>
  <c r="C379" i="31"/>
  <c r="K378" i="31"/>
  <c r="J378" i="31"/>
  <c r="I378" i="31"/>
  <c r="H378" i="31"/>
  <c r="G378" i="31"/>
  <c r="F378" i="31"/>
  <c r="E378" i="31"/>
  <c r="D378" i="31"/>
  <c r="C378" i="31"/>
  <c r="K377" i="31"/>
  <c r="J377" i="31"/>
  <c r="I377" i="31"/>
  <c r="H377" i="31"/>
  <c r="G377" i="31"/>
  <c r="F377" i="31"/>
  <c r="E377" i="31"/>
  <c r="D377" i="31"/>
  <c r="C377" i="31"/>
  <c r="K376" i="31"/>
  <c r="J376" i="31"/>
  <c r="I376" i="31"/>
  <c r="H376" i="31"/>
  <c r="G376" i="31"/>
  <c r="F376" i="31"/>
  <c r="E376" i="31"/>
  <c r="D376" i="31"/>
  <c r="C376" i="31"/>
  <c r="K373" i="31"/>
  <c r="J373" i="31"/>
  <c r="I373" i="31"/>
  <c r="H373" i="31"/>
  <c r="G373" i="31"/>
  <c r="F373" i="31"/>
  <c r="E373" i="31"/>
  <c r="D373" i="31"/>
  <c r="C373" i="31"/>
  <c r="K371" i="31"/>
  <c r="J371" i="31"/>
  <c r="I371" i="31"/>
  <c r="H371" i="31"/>
  <c r="G371" i="31"/>
  <c r="F371" i="31"/>
  <c r="E371" i="31"/>
  <c r="D371" i="31"/>
  <c r="C371" i="31"/>
  <c r="K370" i="31"/>
  <c r="J370" i="31"/>
  <c r="I370" i="31"/>
  <c r="H370" i="31"/>
  <c r="G370" i="31"/>
  <c r="F370" i="31"/>
  <c r="E370" i="31"/>
  <c r="D370" i="31"/>
  <c r="C370" i="31"/>
  <c r="K369" i="31"/>
  <c r="J369" i="31"/>
  <c r="I369" i="31"/>
  <c r="H369" i="31"/>
  <c r="G369" i="31"/>
  <c r="F369" i="31"/>
  <c r="E369" i="31"/>
  <c r="D369" i="31"/>
  <c r="C369" i="31"/>
  <c r="K368" i="31"/>
  <c r="J368" i="31"/>
  <c r="I368" i="31"/>
  <c r="H368" i="31"/>
  <c r="G368" i="31"/>
  <c r="F368" i="31"/>
  <c r="E368" i="31"/>
  <c r="D368" i="31"/>
  <c r="C368" i="31"/>
  <c r="K367" i="31"/>
  <c r="J367" i="31"/>
  <c r="I367" i="31"/>
  <c r="H367" i="31"/>
  <c r="G367" i="31"/>
  <c r="F367" i="31"/>
  <c r="E367" i="31"/>
  <c r="D367" i="31"/>
  <c r="C367" i="31"/>
  <c r="K365" i="31"/>
  <c r="J365" i="31"/>
  <c r="I365" i="31"/>
  <c r="H365" i="31"/>
  <c r="G365" i="31"/>
  <c r="F365" i="31"/>
  <c r="E365" i="31"/>
  <c r="D365" i="31"/>
  <c r="C365" i="31"/>
  <c r="K364" i="31"/>
  <c r="J364" i="31"/>
  <c r="I364" i="31"/>
  <c r="H364" i="31"/>
  <c r="G364" i="31"/>
  <c r="F364" i="31"/>
  <c r="E364" i="31"/>
  <c r="D364" i="31"/>
  <c r="C364" i="31"/>
  <c r="K363" i="31"/>
  <c r="J363" i="31"/>
  <c r="I363" i="31"/>
  <c r="I362" i="31" s="1"/>
  <c r="H363" i="31"/>
  <c r="G363" i="31"/>
  <c r="F363" i="31"/>
  <c r="E363" i="31"/>
  <c r="D363" i="31"/>
  <c r="C363" i="31"/>
  <c r="K361" i="31"/>
  <c r="J361" i="31"/>
  <c r="I361" i="31"/>
  <c r="H361" i="31"/>
  <c r="G361" i="31"/>
  <c r="F361" i="31"/>
  <c r="E361" i="31"/>
  <c r="D361" i="31"/>
  <c r="C361" i="31"/>
  <c r="K360" i="31"/>
  <c r="J360" i="31"/>
  <c r="I360" i="31"/>
  <c r="H360" i="31"/>
  <c r="G360" i="31"/>
  <c r="F360" i="31"/>
  <c r="E360" i="31"/>
  <c r="D360" i="31"/>
  <c r="C360" i="31"/>
  <c r="K359" i="31"/>
  <c r="J359" i="31"/>
  <c r="I359" i="31"/>
  <c r="H359" i="31"/>
  <c r="G359" i="31"/>
  <c r="F359" i="31"/>
  <c r="E359" i="31"/>
  <c r="D359" i="31"/>
  <c r="C359" i="31"/>
  <c r="K358" i="31"/>
  <c r="J358" i="31"/>
  <c r="I358" i="31"/>
  <c r="H358" i="31"/>
  <c r="G358" i="31"/>
  <c r="F358" i="31"/>
  <c r="E358" i="31"/>
  <c r="D358" i="31"/>
  <c r="C358" i="31"/>
  <c r="K357" i="31"/>
  <c r="J357" i="31"/>
  <c r="I357" i="31"/>
  <c r="H357" i="31"/>
  <c r="G357" i="31"/>
  <c r="F357" i="31"/>
  <c r="E357" i="31"/>
  <c r="D357" i="31"/>
  <c r="C357" i="31"/>
  <c r="K356" i="31"/>
  <c r="J356" i="31"/>
  <c r="I356" i="31"/>
  <c r="H356" i="31"/>
  <c r="G356" i="31"/>
  <c r="F356" i="31"/>
  <c r="E356" i="31"/>
  <c r="D356" i="31"/>
  <c r="C356" i="31"/>
  <c r="K355" i="31"/>
  <c r="J355" i="31"/>
  <c r="I355" i="31"/>
  <c r="H355" i="31"/>
  <c r="G355" i="31"/>
  <c r="F355" i="31"/>
  <c r="E355" i="31"/>
  <c r="D355" i="31"/>
  <c r="C355" i="31"/>
  <c r="K353" i="31"/>
  <c r="J353" i="31"/>
  <c r="I353" i="31"/>
  <c r="H353" i="31"/>
  <c r="G353" i="31"/>
  <c r="F353" i="31"/>
  <c r="E353" i="31"/>
  <c r="D353" i="31"/>
  <c r="C353" i="31"/>
  <c r="K352" i="31"/>
  <c r="J352" i="31"/>
  <c r="I352" i="31"/>
  <c r="H352" i="31"/>
  <c r="G352" i="31"/>
  <c r="F352" i="31"/>
  <c r="E352" i="31"/>
  <c r="D352" i="31"/>
  <c r="C352" i="31"/>
  <c r="K351" i="31"/>
  <c r="J351" i="31"/>
  <c r="I351" i="31"/>
  <c r="H351" i="31"/>
  <c r="G351" i="31"/>
  <c r="F351" i="31"/>
  <c r="E351" i="31"/>
  <c r="D351" i="31"/>
  <c r="C351" i="31"/>
  <c r="K349" i="31"/>
  <c r="J349" i="31"/>
  <c r="I349" i="31"/>
  <c r="H349" i="31"/>
  <c r="G349" i="31"/>
  <c r="F349" i="31"/>
  <c r="E349" i="31"/>
  <c r="D349" i="31"/>
  <c r="C349" i="31"/>
  <c r="K348" i="31"/>
  <c r="J348" i="31"/>
  <c r="I348" i="31"/>
  <c r="H348" i="31"/>
  <c r="G348" i="31"/>
  <c r="F348" i="31"/>
  <c r="E348" i="31"/>
  <c r="D348" i="31"/>
  <c r="C348" i="31"/>
  <c r="K347" i="31"/>
  <c r="J347" i="31"/>
  <c r="I347" i="31"/>
  <c r="H347" i="31"/>
  <c r="G347" i="31"/>
  <c r="F347" i="31"/>
  <c r="E347" i="31"/>
  <c r="D347" i="31"/>
  <c r="C347" i="31"/>
  <c r="K345" i="31"/>
  <c r="J345" i="31"/>
  <c r="I345" i="31"/>
  <c r="H345" i="31"/>
  <c r="G345" i="31"/>
  <c r="F345" i="31"/>
  <c r="E345" i="31"/>
  <c r="D345" i="31"/>
  <c r="C345" i="31"/>
  <c r="K344" i="31"/>
  <c r="J344" i="31"/>
  <c r="I344" i="31"/>
  <c r="H344" i="31"/>
  <c r="G344" i="31"/>
  <c r="F344" i="31"/>
  <c r="E344" i="31"/>
  <c r="D344" i="31"/>
  <c r="C344" i="31"/>
  <c r="K343" i="31"/>
  <c r="J343" i="31"/>
  <c r="I343" i="31"/>
  <c r="H343" i="31"/>
  <c r="G343" i="31"/>
  <c r="F343" i="31"/>
  <c r="E343" i="31"/>
  <c r="D343" i="31"/>
  <c r="C343" i="31"/>
  <c r="K342" i="31"/>
  <c r="J342" i="31"/>
  <c r="I342" i="31"/>
  <c r="H342" i="31"/>
  <c r="G342" i="31"/>
  <c r="F342" i="31"/>
  <c r="E342" i="31"/>
  <c r="D342" i="31"/>
  <c r="C342" i="31"/>
  <c r="K341" i="31"/>
  <c r="J341" i="31"/>
  <c r="I341" i="31"/>
  <c r="H341" i="31"/>
  <c r="G341" i="31"/>
  <c r="F341" i="31"/>
  <c r="E341" i="31"/>
  <c r="D341" i="31"/>
  <c r="C341" i="31"/>
  <c r="K340" i="31"/>
  <c r="J340" i="31"/>
  <c r="I340" i="31"/>
  <c r="H340" i="31"/>
  <c r="H339" i="31" s="1"/>
  <c r="G340" i="31"/>
  <c r="F340" i="31"/>
  <c r="E340" i="31"/>
  <c r="D340" i="31"/>
  <c r="D339" i="31" s="1"/>
  <c r="C340" i="31"/>
  <c r="K338" i="31"/>
  <c r="J338" i="31"/>
  <c r="I338" i="31"/>
  <c r="H338" i="31"/>
  <c r="G338" i="31"/>
  <c r="F338" i="31"/>
  <c r="E338" i="31"/>
  <c r="D338" i="31"/>
  <c r="C338" i="31"/>
  <c r="K337" i="31"/>
  <c r="J337" i="31"/>
  <c r="I337" i="31"/>
  <c r="H337" i="31"/>
  <c r="G337" i="31"/>
  <c r="F337" i="31"/>
  <c r="E337" i="31"/>
  <c r="D337" i="31"/>
  <c r="C337" i="31"/>
  <c r="K336" i="31"/>
  <c r="J336" i="31"/>
  <c r="I336" i="31"/>
  <c r="H336" i="31"/>
  <c r="G336" i="31"/>
  <c r="F336" i="31"/>
  <c r="E336" i="31"/>
  <c r="D336" i="31"/>
  <c r="C336" i="31"/>
  <c r="K333" i="31"/>
  <c r="J333" i="31"/>
  <c r="I333" i="31"/>
  <c r="H333" i="31"/>
  <c r="G333" i="31"/>
  <c r="F333" i="31"/>
  <c r="E333" i="31"/>
  <c r="D333" i="31"/>
  <c r="C333" i="31"/>
  <c r="K332" i="31"/>
  <c r="J332" i="31"/>
  <c r="I332" i="31"/>
  <c r="H332" i="31"/>
  <c r="G332" i="31"/>
  <c r="F332" i="31"/>
  <c r="E332" i="31"/>
  <c r="D332" i="31"/>
  <c r="C332" i="31"/>
  <c r="K331" i="31"/>
  <c r="J331" i="31"/>
  <c r="I331" i="31"/>
  <c r="H331" i="31"/>
  <c r="G331" i="31"/>
  <c r="F331" i="31"/>
  <c r="E331" i="31"/>
  <c r="D331" i="31"/>
  <c r="C331" i="31"/>
  <c r="K330" i="31"/>
  <c r="J330" i="31"/>
  <c r="I330" i="31"/>
  <c r="H330" i="31"/>
  <c r="G330" i="31"/>
  <c r="F330" i="31"/>
  <c r="E330" i="31"/>
  <c r="D330" i="31"/>
  <c r="C330" i="31"/>
  <c r="K329" i="31"/>
  <c r="J329" i="31"/>
  <c r="I329" i="31"/>
  <c r="H329" i="31"/>
  <c r="G329" i="31"/>
  <c r="F329" i="31"/>
  <c r="E329" i="31"/>
  <c r="D329" i="31"/>
  <c r="C329" i="31"/>
  <c r="K328" i="31"/>
  <c r="J328" i="31"/>
  <c r="I328" i="31"/>
  <c r="H328" i="31"/>
  <c r="G328" i="31"/>
  <c r="F328" i="31"/>
  <c r="E328" i="31"/>
  <c r="D328" i="31"/>
  <c r="C328" i="31"/>
  <c r="K327" i="31"/>
  <c r="J327" i="31"/>
  <c r="I327" i="31"/>
  <c r="H327" i="31"/>
  <c r="G327" i="31"/>
  <c r="F327" i="31"/>
  <c r="E327" i="31"/>
  <c r="D327" i="31"/>
  <c r="C327" i="31"/>
  <c r="K326" i="31"/>
  <c r="J326" i="31"/>
  <c r="I326" i="31"/>
  <c r="H326" i="31"/>
  <c r="G326" i="31"/>
  <c r="F326" i="31"/>
  <c r="E326" i="31"/>
  <c r="D326" i="31"/>
  <c r="C326" i="31"/>
  <c r="K325" i="31"/>
  <c r="J325" i="31"/>
  <c r="I325" i="31"/>
  <c r="H325" i="31"/>
  <c r="G325" i="31"/>
  <c r="F325" i="31"/>
  <c r="E325" i="31"/>
  <c r="D325" i="31"/>
  <c r="C325" i="31"/>
  <c r="K324" i="31"/>
  <c r="J324" i="31"/>
  <c r="I324" i="31"/>
  <c r="H324" i="31"/>
  <c r="G324" i="31"/>
  <c r="F324" i="31"/>
  <c r="E324" i="31"/>
  <c r="D324" i="31"/>
  <c r="C324" i="31"/>
  <c r="K320" i="31"/>
  <c r="J320" i="31"/>
  <c r="I320" i="31"/>
  <c r="H320" i="31"/>
  <c r="G320" i="31"/>
  <c r="F320" i="31"/>
  <c r="E320" i="31"/>
  <c r="D320" i="31"/>
  <c r="C320" i="31"/>
  <c r="K319" i="31"/>
  <c r="J319" i="31"/>
  <c r="I319" i="31"/>
  <c r="H319" i="31"/>
  <c r="G319" i="31"/>
  <c r="F319" i="31"/>
  <c r="E319" i="31"/>
  <c r="D319" i="31"/>
  <c r="C319" i="31"/>
  <c r="K318" i="31"/>
  <c r="J318" i="31"/>
  <c r="I318" i="31"/>
  <c r="H318" i="31"/>
  <c r="G318" i="31"/>
  <c r="F318" i="31"/>
  <c r="E318" i="31"/>
  <c r="D318" i="31"/>
  <c r="C318" i="31"/>
  <c r="K317" i="31"/>
  <c r="J317" i="31"/>
  <c r="I317" i="31"/>
  <c r="H317" i="31"/>
  <c r="G317" i="31"/>
  <c r="F317" i="31"/>
  <c r="E317" i="31"/>
  <c r="D317" i="31"/>
  <c r="C317" i="31"/>
  <c r="K316" i="31"/>
  <c r="J316" i="31"/>
  <c r="I316" i="31"/>
  <c r="H316" i="31"/>
  <c r="G316" i="31"/>
  <c r="F316" i="31"/>
  <c r="E316" i="31"/>
  <c r="D316" i="31"/>
  <c r="C316" i="31"/>
  <c r="K315" i="31"/>
  <c r="J315" i="31"/>
  <c r="I315" i="31"/>
  <c r="H315" i="31"/>
  <c r="G315" i="31"/>
  <c r="F315" i="31"/>
  <c r="E315" i="31"/>
  <c r="D315" i="31"/>
  <c r="C315" i="31"/>
  <c r="K314" i="31"/>
  <c r="J314" i="31"/>
  <c r="I314" i="31"/>
  <c r="H314" i="31"/>
  <c r="G314" i="31"/>
  <c r="F314" i="31"/>
  <c r="E314" i="31"/>
  <c r="D314" i="31"/>
  <c r="C314" i="31"/>
  <c r="K313" i="31"/>
  <c r="J313" i="31"/>
  <c r="I313" i="31"/>
  <c r="H313" i="31"/>
  <c r="G313" i="31"/>
  <c r="F313" i="31"/>
  <c r="E313" i="31"/>
  <c r="D313" i="31"/>
  <c r="C313" i="31"/>
  <c r="K311" i="31"/>
  <c r="J311" i="31"/>
  <c r="I311" i="31"/>
  <c r="H311" i="31"/>
  <c r="G311" i="31"/>
  <c r="F311" i="31"/>
  <c r="E311" i="31"/>
  <c r="D311" i="31"/>
  <c r="C311" i="31"/>
  <c r="K310" i="31"/>
  <c r="K308" i="31" s="1"/>
  <c r="J310" i="31"/>
  <c r="I310" i="31"/>
  <c r="H310" i="31"/>
  <c r="G310" i="31"/>
  <c r="G308" i="31" s="1"/>
  <c r="F310" i="31"/>
  <c r="E310" i="31"/>
  <c r="D310" i="31"/>
  <c r="C310" i="31"/>
  <c r="C308" i="31" s="1"/>
  <c r="K309" i="31"/>
  <c r="J309" i="31"/>
  <c r="I309" i="31"/>
  <c r="H309" i="31"/>
  <c r="G309" i="31"/>
  <c r="F309" i="31"/>
  <c r="E309" i="31"/>
  <c r="D309" i="31"/>
  <c r="C309" i="31"/>
  <c r="K307" i="31"/>
  <c r="J307" i="31"/>
  <c r="I307" i="31"/>
  <c r="H307" i="31"/>
  <c r="G307" i="31"/>
  <c r="F307" i="31"/>
  <c r="E307" i="31"/>
  <c r="D307" i="31"/>
  <c r="C307" i="31"/>
  <c r="K306" i="31"/>
  <c r="J306" i="31"/>
  <c r="I306" i="31"/>
  <c r="H306" i="31"/>
  <c r="G306" i="31"/>
  <c r="F306" i="31"/>
  <c r="E306" i="31"/>
  <c r="D306" i="31"/>
  <c r="C306" i="31"/>
  <c r="K305" i="31"/>
  <c r="J305" i="31"/>
  <c r="I305" i="31"/>
  <c r="H305" i="31"/>
  <c r="G305" i="31"/>
  <c r="F305" i="31"/>
  <c r="E305" i="31"/>
  <c r="D305" i="31"/>
  <c r="C305" i="31"/>
  <c r="K304" i="31"/>
  <c r="J304" i="31"/>
  <c r="I304" i="31"/>
  <c r="H304" i="31"/>
  <c r="G304" i="31"/>
  <c r="F304" i="31"/>
  <c r="E304" i="31"/>
  <c r="D304" i="31"/>
  <c r="C304" i="31"/>
  <c r="K303" i="31"/>
  <c r="J303" i="31"/>
  <c r="I303" i="31"/>
  <c r="H303" i="31"/>
  <c r="G303" i="31"/>
  <c r="F303" i="31"/>
  <c r="E303" i="31"/>
  <c r="D303" i="31"/>
  <c r="C303" i="31"/>
  <c r="K302" i="31"/>
  <c r="J302" i="31"/>
  <c r="I302" i="31"/>
  <c r="H302" i="31"/>
  <c r="G302" i="31"/>
  <c r="F302" i="31"/>
  <c r="E302" i="31"/>
  <c r="D302" i="31"/>
  <c r="C302" i="31"/>
  <c r="K301" i="31"/>
  <c r="J301" i="31"/>
  <c r="I301" i="31"/>
  <c r="H301" i="31"/>
  <c r="G301" i="31"/>
  <c r="F301" i="31"/>
  <c r="E301" i="31"/>
  <c r="D301" i="31"/>
  <c r="C301" i="31"/>
  <c r="K299" i="31"/>
  <c r="J299" i="31"/>
  <c r="I299" i="31"/>
  <c r="H299" i="31"/>
  <c r="G299" i="31"/>
  <c r="F299" i="31"/>
  <c r="E299" i="31"/>
  <c r="D299" i="31"/>
  <c r="C299" i="31"/>
  <c r="K298" i="31"/>
  <c r="J298" i="31"/>
  <c r="I298" i="31"/>
  <c r="H298" i="31"/>
  <c r="G298" i="31"/>
  <c r="F298" i="31"/>
  <c r="E298" i="31"/>
  <c r="D298" i="31"/>
  <c r="C298" i="31"/>
  <c r="K297" i="31"/>
  <c r="J297" i="31"/>
  <c r="I297" i="31"/>
  <c r="H297" i="31"/>
  <c r="G297" i="31"/>
  <c r="F297" i="31"/>
  <c r="E297" i="31"/>
  <c r="D297" i="31"/>
  <c r="C297" i="31"/>
  <c r="K296" i="31"/>
  <c r="K294" i="31" s="1"/>
  <c r="J296" i="31"/>
  <c r="I296" i="31"/>
  <c r="H296" i="31"/>
  <c r="G296" i="31"/>
  <c r="G294" i="31" s="1"/>
  <c r="F296" i="31"/>
  <c r="E296" i="31"/>
  <c r="D296" i="31"/>
  <c r="C296" i="31"/>
  <c r="C294" i="31" s="1"/>
  <c r="K295" i="31"/>
  <c r="J295" i="31"/>
  <c r="I295" i="31"/>
  <c r="H295" i="31"/>
  <c r="H294" i="31" s="1"/>
  <c r="G295" i="31"/>
  <c r="F295" i="31"/>
  <c r="E295" i="31"/>
  <c r="D295" i="31"/>
  <c r="D294" i="31" s="1"/>
  <c r="C295" i="31"/>
  <c r="K293" i="31"/>
  <c r="J293" i="31"/>
  <c r="I293" i="31"/>
  <c r="H293" i="31"/>
  <c r="G293" i="31"/>
  <c r="F293" i="31"/>
  <c r="E293" i="31"/>
  <c r="D293" i="31"/>
  <c r="C293" i="31"/>
  <c r="K292" i="31"/>
  <c r="J292" i="31"/>
  <c r="I292" i="31"/>
  <c r="H292" i="31"/>
  <c r="G292" i="31"/>
  <c r="F292" i="31"/>
  <c r="E292" i="31"/>
  <c r="D292" i="31"/>
  <c r="C292" i="31"/>
  <c r="K291" i="31"/>
  <c r="J291" i="31"/>
  <c r="I291" i="31"/>
  <c r="H291" i="31"/>
  <c r="G291" i="31"/>
  <c r="F291" i="31"/>
  <c r="E291" i="31"/>
  <c r="D291" i="31"/>
  <c r="C291" i="31"/>
  <c r="K290" i="31"/>
  <c r="J290" i="31"/>
  <c r="I290" i="31"/>
  <c r="H290" i="31"/>
  <c r="G290" i="31"/>
  <c r="F290" i="31"/>
  <c r="E290" i="31"/>
  <c r="D290" i="31"/>
  <c r="C290" i="31"/>
  <c r="K289" i="31"/>
  <c r="J289" i="31"/>
  <c r="I289" i="31"/>
  <c r="H289" i="31"/>
  <c r="G289" i="31"/>
  <c r="F289" i="31"/>
  <c r="E289" i="31"/>
  <c r="D289" i="31"/>
  <c r="C289" i="31"/>
  <c r="K288" i="31"/>
  <c r="J288" i="31"/>
  <c r="I288" i="31"/>
  <c r="H288" i="31"/>
  <c r="G288" i="31"/>
  <c r="F288" i="31"/>
  <c r="E288" i="31"/>
  <c r="D288" i="31"/>
  <c r="C288" i="31"/>
  <c r="K287" i="31"/>
  <c r="J287" i="31"/>
  <c r="I287" i="31"/>
  <c r="H287" i="31"/>
  <c r="G287" i="31"/>
  <c r="F287" i="31"/>
  <c r="E287" i="31"/>
  <c r="D287" i="31"/>
  <c r="C287" i="31"/>
  <c r="K286" i="31"/>
  <c r="J286" i="31"/>
  <c r="I286" i="31"/>
  <c r="H286" i="31"/>
  <c r="G286" i="31"/>
  <c r="F286" i="31"/>
  <c r="E286" i="31"/>
  <c r="D286" i="31"/>
  <c r="C286" i="31"/>
  <c r="K283" i="31"/>
  <c r="J283" i="31"/>
  <c r="I283" i="31"/>
  <c r="H283" i="31"/>
  <c r="G283" i="31"/>
  <c r="F283" i="31"/>
  <c r="E283" i="31"/>
  <c r="D283" i="31"/>
  <c r="C283" i="31"/>
  <c r="K282" i="31"/>
  <c r="J282" i="31"/>
  <c r="I282" i="31"/>
  <c r="H282" i="31"/>
  <c r="G282" i="31"/>
  <c r="F282" i="31"/>
  <c r="E282" i="31"/>
  <c r="D282" i="31"/>
  <c r="C282" i="31"/>
  <c r="K281" i="31"/>
  <c r="J281" i="31"/>
  <c r="I281" i="31"/>
  <c r="H281" i="31"/>
  <c r="G281" i="31"/>
  <c r="F281" i="31"/>
  <c r="E281" i="31"/>
  <c r="D281" i="31"/>
  <c r="C281" i="31"/>
  <c r="K278" i="31"/>
  <c r="J278" i="31"/>
  <c r="I278" i="31"/>
  <c r="H278" i="31"/>
  <c r="G278" i="31"/>
  <c r="F278" i="31"/>
  <c r="E278" i="31"/>
  <c r="D278" i="31"/>
  <c r="C278" i="31"/>
  <c r="K277" i="31"/>
  <c r="J277" i="31"/>
  <c r="I277" i="31"/>
  <c r="I275" i="31" s="1"/>
  <c r="I274" i="31" s="1"/>
  <c r="E42" i="31" s="1"/>
  <c r="J36" i="31" s="1"/>
  <c r="T36" i="31" s="1"/>
  <c r="H277" i="31"/>
  <c r="G277" i="31"/>
  <c r="F277" i="31"/>
  <c r="E277" i="31"/>
  <c r="D277" i="31"/>
  <c r="C277" i="31"/>
  <c r="K276" i="31"/>
  <c r="J276" i="31"/>
  <c r="I276" i="31"/>
  <c r="H276" i="31"/>
  <c r="G276" i="31"/>
  <c r="F276" i="31"/>
  <c r="F275" i="31" s="1"/>
  <c r="F274" i="31" s="1"/>
  <c r="D42" i="31" s="1"/>
  <c r="I36" i="31" s="1"/>
  <c r="S36" i="31" s="1"/>
  <c r="E276" i="31"/>
  <c r="D276" i="31"/>
  <c r="C276" i="31"/>
  <c r="J275" i="31"/>
  <c r="J274" i="31" s="1"/>
  <c r="E51" i="31" s="1"/>
  <c r="J45" i="31" s="1"/>
  <c r="T45" i="31" s="1"/>
  <c r="K273" i="31"/>
  <c r="J273" i="31"/>
  <c r="I273" i="31"/>
  <c r="H273" i="31"/>
  <c r="G273" i="31"/>
  <c r="F273" i="31"/>
  <c r="E273" i="31"/>
  <c r="D273" i="31"/>
  <c r="C273" i="31"/>
  <c r="K272" i="31"/>
  <c r="J272" i="31"/>
  <c r="I272" i="31"/>
  <c r="H272" i="31"/>
  <c r="G272" i="31"/>
  <c r="F272" i="31"/>
  <c r="E272" i="31"/>
  <c r="D272" i="31"/>
  <c r="C272" i="31"/>
  <c r="K271" i="31"/>
  <c r="J271" i="31"/>
  <c r="I271" i="31"/>
  <c r="H271" i="31"/>
  <c r="G271" i="31"/>
  <c r="F271" i="31"/>
  <c r="E271" i="31"/>
  <c r="D271" i="31"/>
  <c r="C271" i="31"/>
  <c r="K269" i="31"/>
  <c r="J269" i="31"/>
  <c r="I269" i="31"/>
  <c r="H269" i="31"/>
  <c r="G269" i="31"/>
  <c r="F269" i="31"/>
  <c r="E269" i="31"/>
  <c r="D269" i="31"/>
  <c r="C269" i="31"/>
  <c r="K268" i="31"/>
  <c r="J268" i="31"/>
  <c r="I268" i="31"/>
  <c r="H268" i="31"/>
  <c r="G268" i="31"/>
  <c r="F268" i="31"/>
  <c r="E268" i="31"/>
  <c r="D268" i="31"/>
  <c r="C268" i="31"/>
  <c r="K267" i="31"/>
  <c r="J267" i="31"/>
  <c r="I267" i="31"/>
  <c r="H267" i="31"/>
  <c r="G267" i="31"/>
  <c r="F267" i="31"/>
  <c r="E267" i="31"/>
  <c r="D267" i="31"/>
  <c r="C267" i="31"/>
  <c r="K265" i="31"/>
  <c r="J265" i="31"/>
  <c r="I265" i="31"/>
  <c r="H265" i="31"/>
  <c r="G265" i="31"/>
  <c r="F265" i="31"/>
  <c r="E265" i="31"/>
  <c r="D265" i="31"/>
  <c r="C265" i="31"/>
  <c r="K264" i="31"/>
  <c r="J264" i="31"/>
  <c r="I264" i="31"/>
  <c r="H264" i="31"/>
  <c r="G264" i="31"/>
  <c r="F264" i="31"/>
  <c r="E264" i="31"/>
  <c r="D264" i="31"/>
  <c r="C264" i="31"/>
  <c r="K263" i="31"/>
  <c r="J263" i="31"/>
  <c r="I263" i="31"/>
  <c r="H263" i="31"/>
  <c r="H262" i="31" s="1"/>
  <c r="G263" i="31"/>
  <c r="F263" i="31"/>
  <c r="E263" i="31"/>
  <c r="D263" i="31"/>
  <c r="C263" i="31"/>
  <c r="K261" i="31"/>
  <c r="J261" i="31"/>
  <c r="I261" i="31"/>
  <c r="H261" i="31"/>
  <c r="G261" i="31"/>
  <c r="F261" i="31"/>
  <c r="E261" i="31"/>
  <c r="D261" i="31"/>
  <c r="C261" i="31"/>
  <c r="K260" i="31"/>
  <c r="J260" i="31"/>
  <c r="I260" i="31"/>
  <c r="H260" i="31"/>
  <c r="G260" i="31"/>
  <c r="F260" i="31"/>
  <c r="E260" i="31"/>
  <c r="D260" i="31"/>
  <c r="C260" i="31"/>
  <c r="K259" i="31"/>
  <c r="J259" i="31"/>
  <c r="I259" i="31"/>
  <c r="H259" i="31"/>
  <c r="G259" i="31"/>
  <c r="F259" i="31"/>
  <c r="E259" i="31"/>
  <c r="D259" i="31"/>
  <c r="C259" i="31"/>
  <c r="K256" i="31"/>
  <c r="J256" i="31"/>
  <c r="I256" i="31"/>
  <c r="H256" i="31"/>
  <c r="G256" i="31"/>
  <c r="F256" i="31"/>
  <c r="E256" i="31"/>
  <c r="D256" i="31"/>
  <c r="C256" i="31"/>
  <c r="K255" i="31"/>
  <c r="J255" i="31"/>
  <c r="I255" i="31"/>
  <c r="H255" i="31"/>
  <c r="G255" i="31"/>
  <c r="F255" i="31"/>
  <c r="E255" i="31"/>
  <c r="D255" i="31"/>
  <c r="C255" i="31"/>
  <c r="K254" i="31"/>
  <c r="J254" i="31"/>
  <c r="I254" i="31"/>
  <c r="H254" i="31"/>
  <c r="G254" i="31"/>
  <c r="F254" i="31"/>
  <c r="E254" i="31"/>
  <c r="D254" i="31"/>
  <c r="C254" i="31"/>
  <c r="K252" i="31"/>
  <c r="J252" i="31"/>
  <c r="I252" i="31"/>
  <c r="H252" i="31"/>
  <c r="G252" i="31"/>
  <c r="F252" i="31"/>
  <c r="E252" i="31"/>
  <c r="D252" i="31"/>
  <c r="C252" i="31"/>
  <c r="K251" i="31"/>
  <c r="J251" i="31"/>
  <c r="I251" i="31"/>
  <c r="H251" i="31"/>
  <c r="G251" i="31"/>
  <c r="F251" i="31"/>
  <c r="E251" i="31"/>
  <c r="D251" i="31"/>
  <c r="C251" i="31"/>
  <c r="K250" i="31"/>
  <c r="J250" i="31"/>
  <c r="I250" i="31"/>
  <c r="H250" i="31"/>
  <c r="G250" i="31"/>
  <c r="F250" i="31"/>
  <c r="E250" i="31"/>
  <c r="D250" i="31"/>
  <c r="C250" i="31"/>
  <c r="K247" i="31"/>
  <c r="J247" i="31"/>
  <c r="I247" i="31"/>
  <c r="H247" i="31"/>
  <c r="G247" i="31"/>
  <c r="F247" i="31"/>
  <c r="E247" i="31"/>
  <c r="D247" i="31"/>
  <c r="C247" i="31"/>
  <c r="K246" i="31"/>
  <c r="J246" i="31"/>
  <c r="I246" i="31"/>
  <c r="H246" i="31"/>
  <c r="G246" i="31"/>
  <c r="F246" i="31"/>
  <c r="E246" i="31"/>
  <c r="D246" i="31"/>
  <c r="C246" i="31"/>
  <c r="K245" i="31"/>
  <c r="J245" i="31"/>
  <c r="I245" i="31"/>
  <c r="H245" i="31"/>
  <c r="G245" i="31"/>
  <c r="F245" i="31"/>
  <c r="E245" i="31"/>
  <c r="D245" i="31"/>
  <c r="C245" i="31"/>
  <c r="K242" i="31"/>
  <c r="J242" i="31"/>
  <c r="I242" i="31"/>
  <c r="H242" i="31"/>
  <c r="G242" i="31"/>
  <c r="F242" i="31"/>
  <c r="E242" i="31"/>
  <c r="D242" i="31"/>
  <c r="C242" i="31"/>
  <c r="K241" i="31"/>
  <c r="J241" i="31"/>
  <c r="I241" i="31"/>
  <c r="H241" i="31"/>
  <c r="G241" i="31"/>
  <c r="F241" i="31"/>
  <c r="E241" i="31"/>
  <c r="D241" i="31"/>
  <c r="C241" i="31"/>
  <c r="K240" i="31"/>
  <c r="J240" i="31"/>
  <c r="I240" i="31"/>
  <c r="H240" i="31"/>
  <c r="G240" i="31"/>
  <c r="F240" i="31"/>
  <c r="E240" i="31"/>
  <c r="D240" i="31"/>
  <c r="C240" i="31"/>
  <c r="K239" i="31"/>
  <c r="J239" i="31"/>
  <c r="I239" i="31"/>
  <c r="H239" i="31"/>
  <c r="G239" i="31"/>
  <c r="F239" i="31"/>
  <c r="E239" i="31"/>
  <c r="D239" i="31"/>
  <c r="D238" i="31" s="1"/>
  <c r="C53" i="31" s="1"/>
  <c r="C239" i="31"/>
  <c r="K237" i="31"/>
  <c r="J237" i="31"/>
  <c r="I237" i="31"/>
  <c r="H237" i="31"/>
  <c r="G237" i="31"/>
  <c r="F237" i="31"/>
  <c r="E237" i="31"/>
  <c r="D237" i="31"/>
  <c r="C237" i="31"/>
  <c r="K236" i="31"/>
  <c r="J236" i="31"/>
  <c r="J234" i="31" s="1"/>
  <c r="E49" i="31" s="1"/>
  <c r="J43" i="31" s="1"/>
  <c r="T43" i="31" s="1"/>
  <c r="I236" i="31"/>
  <c r="H236" i="31"/>
  <c r="G236" i="31"/>
  <c r="F236" i="31"/>
  <c r="E236" i="31"/>
  <c r="D236" i="31"/>
  <c r="C236" i="31"/>
  <c r="K235" i="31"/>
  <c r="J235" i="31"/>
  <c r="I235" i="31"/>
  <c r="H235" i="31"/>
  <c r="G235" i="31"/>
  <c r="F235" i="31"/>
  <c r="E235" i="31"/>
  <c r="D235" i="31"/>
  <c r="C235" i="31"/>
  <c r="K233" i="31"/>
  <c r="J233" i="31"/>
  <c r="I233" i="31"/>
  <c r="H233" i="31"/>
  <c r="G233" i="31"/>
  <c r="F233" i="31"/>
  <c r="E233" i="31"/>
  <c r="D233" i="31"/>
  <c r="C233" i="31"/>
  <c r="K229" i="31"/>
  <c r="J229" i="31"/>
  <c r="I229" i="31"/>
  <c r="E30" i="31" s="1"/>
  <c r="H229" i="31"/>
  <c r="G229" i="31"/>
  <c r="D31" i="31" s="1"/>
  <c r="F229" i="31"/>
  <c r="E229" i="31"/>
  <c r="D229" i="31"/>
  <c r="C31" i="31" s="1"/>
  <c r="C229" i="31"/>
  <c r="C30" i="31" s="1"/>
  <c r="K228" i="31"/>
  <c r="J228" i="31"/>
  <c r="I228" i="31"/>
  <c r="H228" i="31"/>
  <c r="G228" i="31"/>
  <c r="F228" i="31"/>
  <c r="E228" i="31"/>
  <c r="D228" i="31"/>
  <c r="C228" i="31"/>
  <c r="K227" i="31"/>
  <c r="J227" i="31"/>
  <c r="I227" i="31"/>
  <c r="H227" i="31"/>
  <c r="G227" i="31"/>
  <c r="F227" i="31"/>
  <c r="E227" i="31"/>
  <c r="D227" i="31"/>
  <c r="C227" i="31"/>
  <c r="K226" i="31"/>
  <c r="J226" i="31"/>
  <c r="I226" i="31"/>
  <c r="H226" i="31"/>
  <c r="H225" i="31" s="1"/>
  <c r="G226" i="31"/>
  <c r="F226" i="31"/>
  <c r="E226" i="31"/>
  <c r="D226" i="31"/>
  <c r="C226" i="31"/>
  <c r="K224" i="31"/>
  <c r="J224" i="31"/>
  <c r="I224" i="31"/>
  <c r="H224" i="31"/>
  <c r="G224" i="31"/>
  <c r="F224" i="31"/>
  <c r="E224" i="31"/>
  <c r="D224" i="31"/>
  <c r="C224" i="31"/>
  <c r="K223" i="31"/>
  <c r="J223" i="31"/>
  <c r="I223" i="31"/>
  <c r="H223" i="31"/>
  <c r="G223" i="31"/>
  <c r="F223" i="31"/>
  <c r="E223" i="31"/>
  <c r="D223" i="31"/>
  <c r="C223" i="31"/>
  <c r="K222" i="31"/>
  <c r="J222" i="31"/>
  <c r="I222" i="31"/>
  <c r="H222" i="31"/>
  <c r="G222" i="31"/>
  <c r="F222" i="31"/>
  <c r="E222" i="31"/>
  <c r="D222" i="31"/>
  <c r="C222" i="31"/>
  <c r="K221" i="31"/>
  <c r="J221" i="31"/>
  <c r="I221" i="31"/>
  <c r="H221" i="31"/>
  <c r="G221" i="31"/>
  <c r="F221" i="31"/>
  <c r="E221" i="31"/>
  <c r="D221" i="31"/>
  <c r="C221" i="31"/>
  <c r="K220" i="31"/>
  <c r="J220" i="31"/>
  <c r="I220" i="31"/>
  <c r="H220" i="31"/>
  <c r="G220" i="31"/>
  <c r="F220" i="31"/>
  <c r="E220" i="31"/>
  <c r="D220" i="31"/>
  <c r="C220" i="31"/>
  <c r="K219" i="31"/>
  <c r="J219" i="31"/>
  <c r="I219" i="31"/>
  <c r="H219" i="31"/>
  <c r="G219" i="31"/>
  <c r="F219" i="31"/>
  <c r="E219" i="31"/>
  <c r="D219" i="31"/>
  <c r="C219" i="31"/>
  <c r="K218" i="31"/>
  <c r="J218" i="31"/>
  <c r="I218" i="31"/>
  <c r="H218" i="31"/>
  <c r="G218" i="31"/>
  <c r="F218" i="31"/>
  <c r="E218" i="31"/>
  <c r="D218" i="31"/>
  <c r="C218" i="31"/>
  <c r="K216" i="31"/>
  <c r="J216" i="31"/>
  <c r="I216" i="31"/>
  <c r="H216" i="31"/>
  <c r="G216" i="31"/>
  <c r="F216" i="31"/>
  <c r="E216" i="31"/>
  <c r="D216" i="31"/>
  <c r="C216" i="31"/>
  <c r="K215" i="31"/>
  <c r="J215" i="31"/>
  <c r="I215" i="31"/>
  <c r="H215" i="31"/>
  <c r="G215" i="31"/>
  <c r="F215" i="31"/>
  <c r="E215" i="31"/>
  <c r="D215" i="31"/>
  <c r="C215" i="31"/>
  <c r="K214" i="31"/>
  <c r="J214" i="31"/>
  <c r="I214" i="31"/>
  <c r="H214" i="31"/>
  <c r="G214" i="31"/>
  <c r="F214" i="31"/>
  <c r="E214" i="31"/>
  <c r="D214" i="31"/>
  <c r="C214" i="31"/>
  <c r="K212" i="31"/>
  <c r="J212" i="31"/>
  <c r="I212" i="31"/>
  <c r="H212" i="31"/>
  <c r="G212" i="31"/>
  <c r="F212" i="31"/>
  <c r="E212" i="31"/>
  <c r="D212" i="31"/>
  <c r="C212" i="31"/>
  <c r="K211" i="31"/>
  <c r="J211" i="31"/>
  <c r="I211" i="31"/>
  <c r="H211" i="31"/>
  <c r="G211" i="31"/>
  <c r="F211" i="31"/>
  <c r="E211" i="31"/>
  <c r="D211" i="31"/>
  <c r="C211" i="31"/>
  <c r="K210" i="31"/>
  <c r="J210" i="31"/>
  <c r="I210" i="31"/>
  <c r="H210" i="31"/>
  <c r="G210" i="31"/>
  <c r="F210" i="31"/>
  <c r="E210" i="31"/>
  <c r="D210" i="31"/>
  <c r="C210" i="31"/>
  <c r="K209" i="31"/>
  <c r="J209" i="31"/>
  <c r="I209" i="31"/>
  <c r="H209" i="31"/>
  <c r="G209" i="31"/>
  <c r="F209" i="31"/>
  <c r="E209" i="31"/>
  <c r="D209" i="31"/>
  <c r="C209" i="31"/>
  <c r="K208" i="31"/>
  <c r="J208" i="31"/>
  <c r="I208" i="31"/>
  <c r="H208" i="31"/>
  <c r="G208" i="31"/>
  <c r="F208" i="31"/>
  <c r="E208" i="31"/>
  <c r="D208" i="31"/>
  <c r="C208" i="31"/>
  <c r="K207" i="31"/>
  <c r="J207" i="31"/>
  <c r="I207" i="31"/>
  <c r="H207" i="31"/>
  <c r="G207" i="31"/>
  <c r="F207" i="31"/>
  <c r="E207" i="31"/>
  <c r="D207" i="31"/>
  <c r="C207" i="31"/>
  <c r="K206" i="31"/>
  <c r="J206" i="31"/>
  <c r="I206" i="31"/>
  <c r="H206" i="31"/>
  <c r="G206" i="31"/>
  <c r="F206" i="31"/>
  <c r="E206" i="31"/>
  <c r="D206" i="31"/>
  <c r="C206" i="31"/>
  <c r="K204" i="31"/>
  <c r="J204" i="31"/>
  <c r="I204" i="31"/>
  <c r="H204" i="31"/>
  <c r="G204" i="31"/>
  <c r="F204" i="31"/>
  <c r="E204" i="31"/>
  <c r="D204" i="31"/>
  <c r="C204" i="31"/>
  <c r="K203" i="31"/>
  <c r="J203" i="31"/>
  <c r="I203" i="31"/>
  <c r="H203" i="31"/>
  <c r="G203" i="31"/>
  <c r="F203" i="31"/>
  <c r="E203" i="31"/>
  <c r="D203" i="31"/>
  <c r="C203" i="31"/>
  <c r="K202" i="31"/>
  <c r="J202" i="31"/>
  <c r="I202" i="31"/>
  <c r="H202" i="31"/>
  <c r="G202" i="31"/>
  <c r="F202" i="31"/>
  <c r="E202" i="31"/>
  <c r="D202" i="31"/>
  <c r="C202" i="31"/>
  <c r="K201" i="31"/>
  <c r="J201" i="31"/>
  <c r="I201" i="31"/>
  <c r="H201" i="31"/>
  <c r="G201" i="31"/>
  <c r="F201" i="31"/>
  <c r="E201" i="31"/>
  <c r="D201" i="31"/>
  <c r="C201" i="31"/>
  <c r="K200" i="31"/>
  <c r="J200" i="31"/>
  <c r="I200" i="31"/>
  <c r="H200" i="31"/>
  <c r="G200" i="31"/>
  <c r="F200" i="31"/>
  <c r="E200" i="31"/>
  <c r="D200" i="31"/>
  <c r="C200" i="31"/>
  <c r="K199" i="31"/>
  <c r="J199" i="31"/>
  <c r="I199" i="31"/>
  <c r="H199" i="31"/>
  <c r="G199" i="31"/>
  <c r="F199" i="31"/>
  <c r="E199" i="31"/>
  <c r="D199" i="31"/>
  <c r="C199" i="31"/>
  <c r="K198" i="31"/>
  <c r="J198" i="31"/>
  <c r="I198" i="31"/>
  <c r="H198" i="31"/>
  <c r="G198" i="31"/>
  <c r="F198" i="31"/>
  <c r="E198" i="31"/>
  <c r="D198" i="31"/>
  <c r="C198" i="31"/>
  <c r="K195" i="31"/>
  <c r="J195" i="31"/>
  <c r="I195" i="31"/>
  <c r="H195" i="31"/>
  <c r="G195" i="31"/>
  <c r="F195" i="31"/>
  <c r="E195" i="31"/>
  <c r="D195" i="31"/>
  <c r="C195" i="31"/>
  <c r="K194" i="31"/>
  <c r="J194" i="31"/>
  <c r="I194" i="31"/>
  <c r="H194" i="31"/>
  <c r="G194" i="31"/>
  <c r="F194" i="31"/>
  <c r="E194" i="31"/>
  <c r="D194" i="31"/>
  <c r="C194" i="31"/>
  <c r="K193" i="31"/>
  <c r="J193" i="31"/>
  <c r="I193" i="31"/>
  <c r="H193" i="31"/>
  <c r="G193" i="31"/>
  <c r="F193" i="31"/>
  <c r="E193" i="31"/>
  <c r="D193" i="31"/>
  <c r="C193" i="31"/>
  <c r="K192" i="31"/>
  <c r="J192" i="31"/>
  <c r="I192" i="31"/>
  <c r="H192" i="31"/>
  <c r="G192" i="31"/>
  <c r="F192" i="31"/>
  <c r="E192" i="31"/>
  <c r="D192" i="31"/>
  <c r="C192" i="31"/>
  <c r="K191" i="31"/>
  <c r="J191" i="31"/>
  <c r="I191" i="31"/>
  <c r="H191" i="31"/>
  <c r="G191" i="31"/>
  <c r="F191" i="31"/>
  <c r="E191" i="31"/>
  <c r="D191" i="31"/>
  <c r="C191" i="31"/>
  <c r="K189" i="31"/>
  <c r="J189" i="31"/>
  <c r="I189" i="31"/>
  <c r="H189" i="31"/>
  <c r="G189" i="31"/>
  <c r="F189" i="31"/>
  <c r="E189" i="31"/>
  <c r="D189" i="31"/>
  <c r="C189" i="31"/>
  <c r="K188" i="31"/>
  <c r="J188" i="31"/>
  <c r="I188" i="31"/>
  <c r="H188" i="31"/>
  <c r="G188" i="31"/>
  <c r="F188" i="31"/>
  <c r="E188" i="31"/>
  <c r="D188" i="31"/>
  <c r="C188" i="31"/>
  <c r="K187" i="31"/>
  <c r="J187" i="31"/>
  <c r="I187" i="31"/>
  <c r="H187" i="31"/>
  <c r="G187" i="31"/>
  <c r="F187" i="31"/>
  <c r="E187" i="31"/>
  <c r="D187" i="31"/>
  <c r="C187" i="31"/>
  <c r="K186" i="31"/>
  <c r="J186" i="31"/>
  <c r="I186" i="31"/>
  <c r="H186" i="31"/>
  <c r="G186" i="31"/>
  <c r="F186" i="31"/>
  <c r="E186" i="31"/>
  <c r="D186" i="31"/>
  <c r="C186" i="31"/>
  <c r="K184" i="31"/>
  <c r="J184" i="31"/>
  <c r="I184" i="31"/>
  <c r="H184" i="31"/>
  <c r="G184" i="31"/>
  <c r="F184" i="31"/>
  <c r="E184" i="31"/>
  <c r="D184" i="31"/>
  <c r="C184" i="31"/>
  <c r="K183" i="31"/>
  <c r="J183" i="31"/>
  <c r="I183" i="31"/>
  <c r="H183" i="31"/>
  <c r="G183" i="31"/>
  <c r="F183" i="31"/>
  <c r="E183" i="31"/>
  <c r="D183" i="31"/>
  <c r="C183" i="31"/>
  <c r="K182" i="31"/>
  <c r="J182" i="31"/>
  <c r="I182" i="31"/>
  <c r="H182" i="31"/>
  <c r="G182" i="31"/>
  <c r="F182" i="31"/>
  <c r="E182" i="31"/>
  <c r="D182" i="31"/>
  <c r="C182" i="31"/>
  <c r="K181" i="31"/>
  <c r="J181" i="31"/>
  <c r="I181" i="31"/>
  <c r="H181" i="31"/>
  <c r="G181" i="31"/>
  <c r="F181" i="31"/>
  <c r="E181" i="31"/>
  <c r="D181" i="31"/>
  <c r="C181" i="31"/>
  <c r="K180" i="31"/>
  <c r="J180" i="31"/>
  <c r="I180" i="31"/>
  <c r="H180" i="31"/>
  <c r="G180" i="31"/>
  <c r="F180" i="31"/>
  <c r="E180" i="31"/>
  <c r="D180" i="31"/>
  <c r="C180" i="31"/>
  <c r="K179" i="31"/>
  <c r="J179" i="31"/>
  <c r="I179" i="31"/>
  <c r="H179" i="31"/>
  <c r="G179" i="31"/>
  <c r="F179" i="31"/>
  <c r="E179" i="31"/>
  <c r="D179" i="31"/>
  <c r="C179" i="31"/>
  <c r="K178" i="31"/>
  <c r="J178" i="31"/>
  <c r="I178" i="31"/>
  <c r="H178" i="31"/>
  <c r="G178" i="31"/>
  <c r="F178" i="31"/>
  <c r="E178" i="31"/>
  <c r="D178" i="31"/>
  <c r="C178" i="31"/>
  <c r="K177" i="31"/>
  <c r="J177" i="31"/>
  <c r="I177" i="31"/>
  <c r="H177" i="31"/>
  <c r="G177" i="31"/>
  <c r="F177" i="31"/>
  <c r="E177" i="31"/>
  <c r="D177" i="31"/>
  <c r="C177" i="31"/>
  <c r="K176" i="31"/>
  <c r="J176" i="31"/>
  <c r="I176" i="31"/>
  <c r="H176" i="31"/>
  <c r="G176" i="31"/>
  <c r="F176" i="31"/>
  <c r="E176" i="31"/>
  <c r="D176" i="31"/>
  <c r="C176" i="31"/>
  <c r="K174" i="31"/>
  <c r="J174" i="31"/>
  <c r="I174" i="31"/>
  <c r="H174" i="31"/>
  <c r="G174" i="31"/>
  <c r="F174" i="31"/>
  <c r="E174" i="31"/>
  <c r="D174" i="31"/>
  <c r="C174" i="31"/>
  <c r="K173" i="31"/>
  <c r="J173" i="31"/>
  <c r="I173" i="31"/>
  <c r="H173" i="31"/>
  <c r="G173" i="31"/>
  <c r="F173" i="31"/>
  <c r="E173" i="31"/>
  <c r="D173" i="31"/>
  <c r="C173" i="31"/>
  <c r="K172" i="31"/>
  <c r="J172" i="31"/>
  <c r="I172" i="31"/>
  <c r="H172" i="31"/>
  <c r="G172" i="31"/>
  <c r="F172" i="31"/>
  <c r="E172" i="31"/>
  <c r="D172" i="31"/>
  <c r="C172" i="31"/>
  <c r="K171" i="31"/>
  <c r="J171" i="31"/>
  <c r="I171" i="31"/>
  <c r="H171" i="31"/>
  <c r="G171" i="31"/>
  <c r="F171" i="31"/>
  <c r="E171" i="31"/>
  <c r="D171" i="31"/>
  <c r="C171" i="31"/>
  <c r="K170" i="31"/>
  <c r="J170" i="31"/>
  <c r="I170" i="31"/>
  <c r="H170" i="31"/>
  <c r="G170" i="31"/>
  <c r="F170" i="31"/>
  <c r="E170" i="31"/>
  <c r="D170" i="31"/>
  <c r="C170" i="31"/>
  <c r="K169" i="31"/>
  <c r="J169" i="31"/>
  <c r="I169" i="31"/>
  <c r="H169" i="31"/>
  <c r="G169" i="31"/>
  <c r="F169" i="31"/>
  <c r="E169" i="31"/>
  <c r="D169" i="31"/>
  <c r="C169" i="31"/>
  <c r="K168" i="31"/>
  <c r="J168" i="31"/>
  <c r="I168" i="31"/>
  <c r="H168" i="31"/>
  <c r="G168" i="31"/>
  <c r="F168" i="31"/>
  <c r="E168" i="31"/>
  <c r="D168" i="31"/>
  <c r="C168" i="31"/>
  <c r="K166" i="31"/>
  <c r="J166" i="31"/>
  <c r="I166" i="31"/>
  <c r="H166" i="31"/>
  <c r="G166" i="31"/>
  <c r="F166" i="31"/>
  <c r="E166" i="31"/>
  <c r="D166" i="31"/>
  <c r="C166" i="31"/>
  <c r="K165" i="31"/>
  <c r="J165" i="31"/>
  <c r="I165" i="31"/>
  <c r="H165" i="31"/>
  <c r="G165" i="31"/>
  <c r="F165" i="31"/>
  <c r="E165" i="31"/>
  <c r="D165" i="31"/>
  <c r="C165" i="31"/>
  <c r="K163" i="31"/>
  <c r="J163" i="31"/>
  <c r="I163" i="31"/>
  <c r="H163" i="31"/>
  <c r="G163" i="31"/>
  <c r="F163" i="31"/>
  <c r="E163" i="31"/>
  <c r="D163" i="31"/>
  <c r="C163" i="31"/>
  <c r="K162" i="31"/>
  <c r="J162" i="31"/>
  <c r="I162" i="31"/>
  <c r="H162" i="31"/>
  <c r="G162" i="31"/>
  <c r="F162" i="31"/>
  <c r="E162" i="31"/>
  <c r="D162" i="31"/>
  <c r="C162" i="31"/>
  <c r="K161" i="31"/>
  <c r="J161" i="31"/>
  <c r="J159" i="31" s="1"/>
  <c r="I161" i="31"/>
  <c r="H161" i="31"/>
  <c r="G161" i="31"/>
  <c r="F161" i="31"/>
  <c r="E161" i="31"/>
  <c r="D161" i="31"/>
  <c r="C161" i="31"/>
  <c r="K160" i="31"/>
  <c r="J160" i="31"/>
  <c r="I160" i="31"/>
  <c r="H160" i="31"/>
  <c r="G160" i="31"/>
  <c r="F160" i="31"/>
  <c r="E160" i="31"/>
  <c r="D160" i="31"/>
  <c r="C160" i="31"/>
  <c r="K157" i="31"/>
  <c r="J157" i="31"/>
  <c r="I157" i="31"/>
  <c r="H157" i="31"/>
  <c r="G157" i="31"/>
  <c r="F157" i="31"/>
  <c r="E157" i="31"/>
  <c r="D157" i="31"/>
  <c r="C157" i="31"/>
  <c r="K156" i="31"/>
  <c r="J156" i="31"/>
  <c r="I156" i="31"/>
  <c r="H156" i="31"/>
  <c r="G156" i="31"/>
  <c r="F156" i="31"/>
  <c r="E156" i="31"/>
  <c r="D156" i="31"/>
  <c r="C156" i="31"/>
  <c r="K155" i="31"/>
  <c r="J155" i="31"/>
  <c r="I155" i="31"/>
  <c r="H155" i="31"/>
  <c r="G155" i="31"/>
  <c r="F155" i="31"/>
  <c r="E155" i="31"/>
  <c r="D155" i="31"/>
  <c r="C155" i="31"/>
  <c r="K154" i="31"/>
  <c r="J154" i="31"/>
  <c r="I154" i="31"/>
  <c r="H154" i="31"/>
  <c r="G154" i="31"/>
  <c r="F154" i="31"/>
  <c r="E154" i="31"/>
  <c r="D154" i="31"/>
  <c r="C154" i="31"/>
  <c r="K153" i="31"/>
  <c r="J153" i="31"/>
  <c r="I153" i="31"/>
  <c r="H153" i="31"/>
  <c r="G153" i="31"/>
  <c r="F153" i="31"/>
  <c r="E153" i="31"/>
  <c r="D153" i="31"/>
  <c r="C153" i="31"/>
  <c r="K152" i="31"/>
  <c r="J152" i="31"/>
  <c r="I152" i="31"/>
  <c r="H152" i="31"/>
  <c r="G152" i="31"/>
  <c r="F152" i="31"/>
  <c r="E152" i="31"/>
  <c r="D152" i="31"/>
  <c r="C152" i="31"/>
  <c r="K151" i="31"/>
  <c r="J151" i="31"/>
  <c r="I151" i="31"/>
  <c r="H151" i="31"/>
  <c r="G151" i="31"/>
  <c r="F151" i="31"/>
  <c r="E151" i="31"/>
  <c r="D151" i="31"/>
  <c r="C151" i="31"/>
  <c r="K149" i="31"/>
  <c r="J149" i="31"/>
  <c r="I149" i="31"/>
  <c r="H149" i="31"/>
  <c r="G149" i="31"/>
  <c r="F149" i="31"/>
  <c r="E149" i="31"/>
  <c r="D149" i="31"/>
  <c r="C149" i="31"/>
  <c r="K146" i="31"/>
  <c r="J146" i="31"/>
  <c r="I146" i="31"/>
  <c r="H146" i="31"/>
  <c r="G146" i="31"/>
  <c r="F146" i="31"/>
  <c r="E146" i="31"/>
  <c r="D146" i="31"/>
  <c r="C146" i="31"/>
  <c r="K145" i="31"/>
  <c r="J145" i="31"/>
  <c r="I145" i="31"/>
  <c r="H145" i="31"/>
  <c r="G145" i="31"/>
  <c r="F145" i="31"/>
  <c r="E145" i="31"/>
  <c r="D145" i="31"/>
  <c r="C145" i="31"/>
  <c r="K144" i="31"/>
  <c r="J144" i="31"/>
  <c r="I144" i="31"/>
  <c r="H144" i="31"/>
  <c r="G144" i="31"/>
  <c r="F144" i="31"/>
  <c r="E144" i="31"/>
  <c r="D144" i="31"/>
  <c r="C144" i="31"/>
  <c r="K143" i="31"/>
  <c r="J143" i="31"/>
  <c r="I143" i="31"/>
  <c r="H143" i="31"/>
  <c r="G143" i="31"/>
  <c r="F143" i="31"/>
  <c r="E143" i="31"/>
  <c r="D143" i="31"/>
  <c r="C143" i="31"/>
  <c r="K141" i="31"/>
  <c r="J141" i="31"/>
  <c r="I141" i="31"/>
  <c r="H141" i="31"/>
  <c r="G141" i="31"/>
  <c r="F141" i="31"/>
  <c r="E141" i="31"/>
  <c r="D141" i="31"/>
  <c r="C141" i="31"/>
  <c r="K140" i="31"/>
  <c r="J140" i="31"/>
  <c r="I140" i="31"/>
  <c r="H140" i="31"/>
  <c r="G140" i="31"/>
  <c r="F140" i="31"/>
  <c r="E140" i="31"/>
  <c r="D140" i="31"/>
  <c r="C140" i="31"/>
  <c r="K139" i="31"/>
  <c r="J139" i="31"/>
  <c r="I139" i="31"/>
  <c r="H139" i="31"/>
  <c r="G139" i="31"/>
  <c r="F139" i="31"/>
  <c r="E139" i="31"/>
  <c r="D139" i="31"/>
  <c r="C139" i="31"/>
  <c r="K138" i="31"/>
  <c r="J138" i="31"/>
  <c r="I138" i="31"/>
  <c r="H138" i="31"/>
  <c r="G138" i="31"/>
  <c r="F138" i="31"/>
  <c r="E138" i="31"/>
  <c r="D138" i="31"/>
  <c r="C138" i="31"/>
  <c r="K137" i="31"/>
  <c r="J137" i="31"/>
  <c r="I137" i="31"/>
  <c r="H137" i="31"/>
  <c r="G137" i="31"/>
  <c r="F137" i="31"/>
  <c r="E137" i="31"/>
  <c r="D137" i="31"/>
  <c r="C137" i="31"/>
  <c r="K136" i="31"/>
  <c r="J136" i="31"/>
  <c r="I136" i="31"/>
  <c r="H136" i="31"/>
  <c r="G136" i="31"/>
  <c r="F136" i="31"/>
  <c r="E136" i="31"/>
  <c r="D136" i="31"/>
  <c r="C136" i="31"/>
  <c r="K133" i="31"/>
  <c r="J133" i="31"/>
  <c r="I133" i="31"/>
  <c r="H133" i="31"/>
  <c r="G133" i="31"/>
  <c r="F133" i="31"/>
  <c r="E133" i="31"/>
  <c r="D133" i="31"/>
  <c r="C133" i="31"/>
  <c r="K132" i="31"/>
  <c r="J132" i="31"/>
  <c r="I132" i="31"/>
  <c r="H132" i="31"/>
  <c r="G132" i="31"/>
  <c r="F132" i="31"/>
  <c r="E132" i="31"/>
  <c r="D132" i="31"/>
  <c r="C132" i="31"/>
  <c r="K131" i="31"/>
  <c r="J131" i="31"/>
  <c r="I131" i="31"/>
  <c r="H131" i="31"/>
  <c r="G131" i="31"/>
  <c r="F131" i="31"/>
  <c r="E131" i="31"/>
  <c r="D131" i="31"/>
  <c r="C131" i="31"/>
  <c r="K129" i="31"/>
  <c r="J129" i="31"/>
  <c r="E25" i="31" s="1"/>
  <c r="J25" i="31" s="1"/>
  <c r="T25" i="31" s="1"/>
  <c r="I129" i="31"/>
  <c r="E24" i="31" s="1"/>
  <c r="J24" i="31" s="1"/>
  <c r="T24" i="31" s="1"/>
  <c r="H129" i="31"/>
  <c r="G129" i="31"/>
  <c r="F129" i="31"/>
  <c r="D24" i="31" s="1"/>
  <c r="E129" i="31"/>
  <c r="D129" i="31"/>
  <c r="C25" i="31" s="1"/>
  <c r="C129" i="31"/>
  <c r="C24" i="31" s="1"/>
  <c r="H24" i="31" s="1"/>
  <c r="R24" i="31" s="1"/>
  <c r="K128" i="31"/>
  <c r="J128" i="31"/>
  <c r="I128" i="31"/>
  <c r="H128" i="31"/>
  <c r="G128" i="31"/>
  <c r="F128" i="31"/>
  <c r="E128" i="31"/>
  <c r="D128" i="31"/>
  <c r="C128" i="31"/>
  <c r="K127" i="31"/>
  <c r="J127" i="31"/>
  <c r="I127" i="31"/>
  <c r="H127" i="31"/>
  <c r="G127" i="31"/>
  <c r="F127" i="31"/>
  <c r="E127" i="31"/>
  <c r="D127" i="31"/>
  <c r="C127" i="31"/>
  <c r="K126" i="31"/>
  <c r="J126" i="31"/>
  <c r="I126" i="31"/>
  <c r="H126" i="31"/>
  <c r="G126" i="31"/>
  <c r="F126" i="31"/>
  <c r="E126" i="31"/>
  <c r="D126" i="31"/>
  <c r="C126" i="31"/>
  <c r="K125" i="31"/>
  <c r="J125" i="31"/>
  <c r="E61" i="31" s="1"/>
  <c r="I125" i="31"/>
  <c r="E60" i="31" s="1"/>
  <c r="H125" i="31"/>
  <c r="G125" i="31"/>
  <c r="D28" i="31" s="1"/>
  <c r="F125" i="31"/>
  <c r="D27" i="31" s="1"/>
  <c r="E125" i="31"/>
  <c r="E123" i="31" s="1"/>
  <c r="E122" i="31" s="1"/>
  <c r="E121" i="31" s="1"/>
  <c r="D125" i="31"/>
  <c r="C61" i="31" s="1"/>
  <c r="C125" i="31"/>
  <c r="C60" i="31" s="1"/>
  <c r="K124" i="31"/>
  <c r="J124" i="31"/>
  <c r="I124" i="31"/>
  <c r="H124" i="31"/>
  <c r="G124" i="31"/>
  <c r="F124" i="31"/>
  <c r="E124" i="31"/>
  <c r="D124" i="31"/>
  <c r="C124" i="31"/>
  <c r="I123" i="31"/>
  <c r="K120" i="31"/>
  <c r="J120" i="31"/>
  <c r="I120" i="31"/>
  <c r="H120" i="31"/>
  <c r="G120" i="31"/>
  <c r="F120" i="31"/>
  <c r="E120" i="31"/>
  <c r="D120" i="31"/>
  <c r="C120" i="31"/>
  <c r="K119" i="31"/>
  <c r="J119" i="31"/>
  <c r="I119" i="31"/>
  <c r="H119" i="31"/>
  <c r="G119" i="31"/>
  <c r="F119" i="31"/>
  <c r="E119" i="31"/>
  <c r="D119" i="31"/>
  <c r="C119" i="31"/>
  <c r="K118" i="31"/>
  <c r="J118" i="31"/>
  <c r="I118" i="31"/>
  <c r="H118" i="31"/>
  <c r="G118" i="31"/>
  <c r="F118" i="31"/>
  <c r="E118" i="31"/>
  <c r="D118" i="31"/>
  <c r="C118" i="31"/>
  <c r="K116" i="31"/>
  <c r="J116" i="31"/>
  <c r="I116" i="31"/>
  <c r="H116" i="31"/>
  <c r="G116" i="31"/>
  <c r="F116" i="31"/>
  <c r="E116" i="31"/>
  <c r="D116" i="31"/>
  <c r="C116" i="31"/>
  <c r="K115" i="31"/>
  <c r="J115" i="31"/>
  <c r="I115" i="31"/>
  <c r="H115" i="31"/>
  <c r="G115" i="31"/>
  <c r="F115" i="31"/>
  <c r="E115" i="31"/>
  <c r="D115" i="31"/>
  <c r="C115" i="31"/>
  <c r="K114" i="31"/>
  <c r="J114" i="31"/>
  <c r="I114" i="31"/>
  <c r="H114" i="31"/>
  <c r="G114" i="31"/>
  <c r="F114" i="31"/>
  <c r="E114" i="31"/>
  <c r="D114" i="31"/>
  <c r="C114" i="31"/>
  <c r="K111" i="31"/>
  <c r="J111" i="31"/>
  <c r="E12" i="31" s="1"/>
  <c r="J12" i="31" s="1"/>
  <c r="T12" i="31" s="1"/>
  <c r="I111" i="31"/>
  <c r="E11" i="31" s="1"/>
  <c r="H111" i="31"/>
  <c r="G111" i="31"/>
  <c r="F111" i="31"/>
  <c r="D11" i="31" s="1"/>
  <c r="I11" i="31" s="1"/>
  <c r="S11" i="31" s="1"/>
  <c r="E111" i="31"/>
  <c r="D111" i="31"/>
  <c r="C12" i="31" s="1"/>
  <c r="H12" i="31" s="1"/>
  <c r="R12" i="31" s="1"/>
  <c r="C111" i="31"/>
  <c r="K110" i="31"/>
  <c r="J110" i="31"/>
  <c r="I110" i="31"/>
  <c r="H110" i="31"/>
  <c r="G110" i="31"/>
  <c r="F110" i="31"/>
  <c r="E110" i="31"/>
  <c r="D110" i="31"/>
  <c r="C110" i="31"/>
  <c r="K109" i="31"/>
  <c r="J109" i="31"/>
  <c r="I109" i="31"/>
  <c r="H109" i="31"/>
  <c r="G109" i="31"/>
  <c r="F109" i="31"/>
  <c r="E109" i="31"/>
  <c r="D109" i="31"/>
  <c r="C109" i="31"/>
  <c r="K108" i="31"/>
  <c r="J108" i="31"/>
  <c r="I108" i="31"/>
  <c r="H108" i="31"/>
  <c r="G108" i="31"/>
  <c r="F108" i="31"/>
  <c r="E108" i="31"/>
  <c r="D108" i="31"/>
  <c r="C108" i="31"/>
  <c r="K106" i="31"/>
  <c r="J106" i="31"/>
  <c r="I106" i="31"/>
  <c r="H106" i="31"/>
  <c r="G106" i="31"/>
  <c r="F106" i="31"/>
  <c r="E106" i="31"/>
  <c r="D106" i="31"/>
  <c r="C106" i="31"/>
  <c r="K105" i="31"/>
  <c r="J105" i="31"/>
  <c r="I105" i="31"/>
  <c r="H105" i="31"/>
  <c r="G105" i="31"/>
  <c r="F105" i="31"/>
  <c r="E105" i="31"/>
  <c r="D105" i="31"/>
  <c r="C105" i="31"/>
  <c r="K104" i="31"/>
  <c r="J104" i="31"/>
  <c r="I104" i="31"/>
  <c r="H104" i="31"/>
  <c r="G104" i="31"/>
  <c r="F104" i="31"/>
  <c r="E104" i="31"/>
  <c r="D104" i="31"/>
  <c r="C104" i="31"/>
  <c r="K101" i="31"/>
  <c r="J101" i="31"/>
  <c r="I101" i="31"/>
  <c r="I99" i="31" s="1"/>
  <c r="E5" i="31" s="1"/>
  <c r="J5" i="31" s="1"/>
  <c r="T5" i="31" s="1"/>
  <c r="H101" i="31"/>
  <c r="G101" i="31"/>
  <c r="F101" i="31"/>
  <c r="E101" i="31"/>
  <c r="E99" i="31" s="1"/>
  <c r="D101" i="31"/>
  <c r="C101" i="31"/>
  <c r="K100" i="31"/>
  <c r="J100" i="31"/>
  <c r="I100" i="31"/>
  <c r="H100" i="31"/>
  <c r="G100" i="31"/>
  <c r="F100" i="31"/>
  <c r="E100" i="31"/>
  <c r="D100" i="31"/>
  <c r="C100" i="31"/>
  <c r="K97" i="31"/>
  <c r="J97" i="31"/>
  <c r="I97" i="31"/>
  <c r="H97" i="31"/>
  <c r="G97" i="31"/>
  <c r="F97" i="31"/>
  <c r="E97" i="31"/>
  <c r="D97" i="31"/>
  <c r="C97" i="31"/>
  <c r="K96" i="31"/>
  <c r="J96" i="31"/>
  <c r="I96" i="31"/>
  <c r="H96" i="31"/>
  <c r="G96" i="31"/>
  <c r="F96" i="31"/>
  <c r="E96" i="31"/>
  <c r="D96" i="31"/>
  <c r="C96" i="31"/>
  <c r="K95" i="31"/>
  <c r="J95" i="31"/>
  <c r="I95" i="31"/>
  <c r="H95" i="31"/>
  <c r="G95" i="31"/>
  <c r="F95" i="31"/>
  <c r="E95" i="31"/>
  <c r="E94" i="31" s="1"/>
  <c r="D95" i="31"/>
  <c r="C95" i="31"/>
  <c r="K93" i="31"/>
  <c r="J93" i="31"/>
  <c r="I93" i="31"/>
  <c r="H93" i="31"/>
  <c r="G93" i="31"/>
  <c r="F93" i="31"/>
  <c r="E93" i="31"/>
  <c r="D93" i="31"/>
  <c r="C93" i="31"/>
  <c r="K92" i="31"/>
  <c r="J92" i="31"/>
  <c r="I92" i="31"/>
  <c r="H92" i="31"/>
  <c r="G92" i="31"/>
  <c r="F92" i="31"/>
  <c r="E92" i="31"/>
  <c r="D92" i="31"/>
  <c r="C92" i="31"/>
  <c r="K91" i="31"/>
  <c r="J91" i="31"/>
  <c r="I91" i="31"/>
  <c r="H91" i="31"/>
  <c r="G91" i="31"/>
  <c r="F91" i="31"/>
  <c r="E91" i="31"/>
  <c r="D91" i="31"/>
  <c r="C91" i="31"/>
  <c r="K90" i="31"/>
  <c r="J90" i="31"/>
  <c r="I90" i="31"/>
  <c r="H90" i="31"/>
  <c r="G90" i="31"/>
  <c r="F90" i="31"/>
  <c r="E90" i="31"/>
  <c r="D90" i="31"/>
  <c r="C90" i="31"/>
  <c r="K89" i="31"/>
  <c r="J89" i="31"/>
  <c r="I89" i="31"/>
  <c r="H89" i="31"/>
  <c r="G89" i="31"/>
  <c r="F89" i="31"/>
  <c r="E89" i="31"/>
  <c r="D89" i="31"/>
  <c r="C89" i="31"/>
  <c r="C79" i="31"/>
  <c r="H64" i="31" s="1"/>
  <c r="R64" i="31" s="1"/>
  <c r="E77" i="31"/>
  <c r="E76" i="31"/>
  <c r="D76" i="31"/>
  <c r="E74" i="31"/>
  <c r="C72" i="31"/>
  <c r="E70" i="31"/>
  <c r="J57" i="31" s="1"/>
  <c r="T57" i="31" s="1"/>
  <c r="E31" i="31"/>
  <c r="D30" i="31"/>
  <c r="C28" i="31"/>
  <c r="D25" i="31"/>
  <c r="I25" i="31" s="1"/>
  <c r="S25" i="31" s="1"/>
  <c r="D12" i="31"/>
  <c r="H11" i="31"/>
  <c r="R11" i="31" s="1"/>
  <c r="C11" i="31"/>
  <c r="C10" i="31" s="1"/>
  <c r="H10" i="31" s="1"/>
  <c r="R10" i="31" s="1"/>
  <c r="E111" i="32" l="1"/>
  <c r="B128" i="32"/>
  <c r="B12" i="32" s="1"/>
  <c r="B117" i="32"/>
  <c r="J129" i="32"/>
  <c r="J128" i="32" s="1"/>
  <c r="J12" i="32" s="1"/>
  <c r="M26" i="32"/>
  <c r="J96" i="32"/>
  <c r="I111" i="32"/>
  <c r="I114" i="32"/>
  <c r="D88" i="31"/>
  <c r="H88" i="31"/>
  <c r="I46" i="32"/>
  <c r="I85" i="32"/>
  <c r="F108" i="32"/>
  <c r="C129" i="32"/>
  <c r="C128" i="32" s="1"/>
  <c r="C12" i="32" s="1"/>
  <c r="E160" i="32"/>
  <c r="I160" i="32"/>
  <c r="D160" i="32"/>
  <c r="H160" i="32"/>
  <c r="C160" i="32"/>
  <c r="J201" i="32"/>
  <c r="J23" i="32" s="1"/>
  <c r="B220" i="32"/>
  <c r="F220" i="32"/>
  <c r="J220" i="32"/>
  <c r="C46" i="32"/>
  <c r="G46" i="32"/>
  <c r="H55" i="32"/>
  <c r="B59" i="32"/>
  <c r="F59" i="32"/>
  <c r="J59" i="32"/>
  <c r="J105" i="32"/>
  <c r="C108" i="32"/>
  <c r="G108" i="32"/>
  <c r="H111" i="32"/>
  <c r="E114" i="32"/>
  <c r="F117" i="32"/>
  <c r="J117" i="32"/>
  <c r="E129" i="32"/>
  <c r="I129" i="32"/>
  <c r="C59" i="32"/>
  <c r="G59" i="32"/>
  <c r="G205" i="31"/>
  <c r="J244" i="31"/>
  <c r="C428" i="31"/>
  <c r="D217" i="31"/>
  <c r="G253" i="31"/>
  <c r="K253" i="31"/>
  <c r="J346" i="31"/>
  <c r="D123" i="31"/>
  <c r="H123" i="31"/>
  <c r="F130" i="31"/>
  <c r="J130" i="31"/>
  <c r="H213" i="31"/>
  <c r="E50" i="32"/>
  <c r="I50" i="32"/>
  <c r="I49" i="32" s="1"/>
  <c r="I6" i="32" s="1"/>
  <c r="J92" i="32"/>
  <c r="C105" i="32"/>
  <c r="G105" i="32"/>
  <c r="H114" i="32"/>
  <c r="C117" i="32"/>
  <c r="G117" i="32"/>
  <c r="D120" i="32"/>
  <c r="H120" i="32"/>
  <c r="C123" i="32"/>
  <c r="G123" i="32"/>
  <c r="E128" i="32"/>
  <c r="E12" i="32" s="1"/>
  <c r="I128" i="32"/>
  <c r="I12" i="32" s="1"/>
  <c r="C155" i="32"/>
  <c r="G155" i="32"/>
  <c r="D155" i="32"/>
  <c r="H155" i="32"/>
  <c r="E166" i="32"/>
  <c r="C176" i="32"/>
  <c r="C192" i="32"/>
  <c r="C220" i="32"/>
  <c r="G220" i="32"/>
  <c r="E46" i="32"/>
  <c r="D46" i="32"/>
  <c r="H46" i="32"/>
  <c r="C50" i="32"/>
  <c r="C49" i="32" s="1"/>
  <c r="C6" i="32" s="1"/>
  <c r="G50" i="32"/>
  <c r="G49" i="32" s="1"/>
  <c r="G6" i="32" s="1"/>
  <c r="H59" i="32"/>
  <c r="H54" i="32" s="1"/>
  <c r="H7" i="32" s="1"/>
  <c r="E74" i="32"/>
  <c r="E16" i="32" s="1"/>
  <c r="K17" i="32"/>
  <c r="M17" i="32"/>
  <c r="E92" i="32"/>
  <c r="I92" i="32"/>
  <c r="E105" i="32"/>
  <c r="I105" i="32"/>
  <c r="E117" i="32"/>
  <c r="I117" i="32"/>
  <c r="B120" i="32"/>
  <c r="F120" i="32"/>
  <c r="J120" i="32"/>
  <c r="F129" i="32"/>
  <c r="F128" i="32" s="1"/>
  <c r="F12" i="32" s="1"/>
  <c r="I166" i="32"/>
  <c r="B185" i="32"/>
  <c r="F185" i="32"/>
  <c r="J185" i="32"/>
  <c r="D215" i="32"/>
  <c r="M8" i="32"/>
  <c r="B46" i="32"/>
  <c r="F46" i="32"/>
  <c r="J46" i="32"/>
  <c r="D50" i="32"/>
  <c r="D49" i="32" s="1"/>
  <c r="D6" i="32" s="1"/>
  <c r="H50" i="32"/>
  <c r="H49" i="32" s="1"/>
  <c r="H6" i="32" s="1"/>
  <c r="G64" i="32"/>
  <c r="G15" i="32" s="1"/>
  <c r="B92" i="32"/>
  <c r="B105" i="32"/>
  <c r="F105" i="32"/>
  <c r="B111" i="32"/>
  <c r="F111" i="32"/>
  <c r="J111" i="32"/>
  <c r="G120" i="32"/>
  <c r="H211" i="32"/>
  <c r="H87" i="31"/>
  <c r="E113" i="31"/>
  <c r="D205" i="31"/>
  <c r="D213" i="31"/>
  <c r="D225" i="31"/>
  <c r="D29" i="31"/>
  <c r="E47" i="31"/>
  <c r="J41" i="31" s="1"/>
  <c r="T41" i="31" s="1"/>
  <c r="C323" i="31"/>
  <c r="C322" i="31" s="1"/>
  <c r="G323" i="31"/>
  <c r="G322" i="31" s="1"/>
  <c r="K323" i="31"/>
  <c r="K322" i="31" s="1"/>
  <c r="E323" i="31"/>
  <c r="E322" i="31" s="1"/>
  <c r="I323" i="31"/>
  <c r="I322" i="31" s="1"/>
  <c r="E362" i="31"/>
  <c r="D375" i="31"/>
  <c r="H375" i="31"/>
  <c r="E395" i="31"/>
  <c r="D87" i="31"/>
  <c r="D103" i="31"/>
  <c r="H103" i="31"/>
  <c r="I113" i="31"/>
  <c r="K190" i="31"/>
  <c r="E27" i="31"/>
  <c r="D61" i="31"/>
  <c r="C197" i="31"/>
  <c r="G197" i="31"/>
  <c r="K197" i="31"/>
  <c r="H197" i="31"/>
  <c r="F244" i="31"/>
  <c r="D38" i="31" s="1"/>
  <c r="I32" i="31" s="1"/>
  <c r="S32" i="31" s="1"/>
  <c r="H244" i="31"/>
  <c r="C249" i="31"/>
  <c r="F253" i="31"/>
  <c r="J253" i="31"/>
  <c r="E253" i="31"/>
  <c r="I253" i="31"/>
  <c r="F258" i="31"/>
  <c r="J258" i="31"/>
  <c r="C262" i="31"/>
  <c r="G262" i="31"/>
  <c r="K262" i="31"/>
  <c r="F262" i="31"/>
  <c r="J262" i="31"/>
  <c r="D266" i="31"/>
  <c r="H266" i="31"/>
  <c r="C266" i="31"/>
  <c r="G266" i="31"/>
  <c r="K266" i="31"/>
  <c r="F266" i="31"/>
  <c r="I270" i="31"/>
  <c r="H275" i="31"/>
  <c r="H274" i="31" s="1"/>
  <c r="E350" i="31"/>
  <c r="I350" i="31"/>
  <c r="G428" i="31"/>
  <c r="K428" i="31"/>
  <c r="E78" i="31" s="1"/>
  <c r="J62" i="31" s="1"/>
  <c r="T62" i="31" s="1"/>
  <c r="G88" i="31"/>
  <c r="G87" i="31" s="1"/>
  <c r="E103" i="31"/>
  <c r="I103" i="31"/>
  <c r="C123" i="31"/>
  <c r="C122" i="31" s="1"/>
  <c r="G123" i="31"/>
  <c r="G122" i="31" s="1"/>
  <c r="G121" i="31" s="1"/>
  <c r="K123" i="31"/>
  <c r="K122" i="31" s="1"/>
  <c r="K121" i="31" s="1"/>
  <c r="E59" i="31"/>
  <c r="E130" i="31"/>
  <c r="C150" i="31"/>
  <c r="K150" i="31"/>
  <c r="K148" i="31" s="1"/>
  <c r="F150" i="31"/>
  <c r="D280" i="31"/>
  <c r="D279" i="31" s="1"/>
  <c r="H280" i="31"/>
  <c r="H279" i="31" s="1"/>
  <c r="D335" i="31"/>
  <c r="E339" i="31"/>
  <c r="F346" i="31"/>
  <c r="F350" i="31"/>
  <c r="J362" i="31"/>
  <c r="C419" i="31"/>
  <c r="G419" i="31"/>
  <c r="K419" i="31"/>
  <c r="E419" i="31"/>
  <c r="I419" i="31"/>
  <c r="H419" i="31"/>
  <c r="H63" i="31"/>
  <c r="R63" i="31" s="1"/>
  <c r="D428" i="31"/>
  <c r="E88" i="31"/>
  <c r="E87" i="31" s="1"/>
  <c r="E86" i="31" s="1"/>
  <c r="C13" i="31" s="1"/>
  <c r="H13" i="31" s="1"/>
  <c r="R13" i="31" s="1"/>
  <c r="I88" i="31"/>
  <c r="J117" i="31"/>
  <c r="E19" i="31" s="1"/>
  <c r="J19" i="31" s="1"/>
  <c r="T19" i="31" s="1"/>
  <c r="D122" i="31"/>
  <c r="D121" i="31" s="1"/>
  <c r="H122" i="31"/>
  <c r="H121" i="31" s="1"/>
  <c r="I130" i="31"/>
  <c r="I175" i="31"/>
  <c r="C213" i="31"/>
  <c r="G213" i="31"/>
  <c r="G196" i="31" s="1"/>
  <c r="D64" i="31" s="1"/>
  <c r="K213" i="31"/>
  <c r="C225" i="31"/>
  <c r="G225" i="31"/>
  <c r="K225" i="31"/>
  <c r="C253" i="31"/>
  <c r="H258" i="31"/>
  <c r="D262" i="31"/>
  <c r="C280" i="31"/>
  <c r="C279" i="31" s="1"/>
  <c r="G280" i="31"/>
  <c r="G279" i="31" s="1"/>
  <c r="K280" i="31"/>
  <c r="K279" i="31" s="1"/>
  <c r="D285" i="31"/>
  <c r="H285" i="31"/>
  <c r="G285" i="31"/>
  <c r="I294" i="31"/>
  <c r="I285" i="31" s="1"/>
  <c r="D323" i="31"/>
  <c r="D322" i="31" s="1"/>
  <c r="H323" i="31"/>
  <c r="H322" i="31" s="1"/>
  <c r="H335" i="31"/>
  <c r="I339" i="31"/>
  <c r="E346" i="31"/>
  <c r="I346" i="31"/>
  <c r="F362" i="31"/>
  <c r="E391" i="31"/>
  <c r="I391" i="31"/>
  <c r="D395" i="31"/>
  <c r="H395" i="31"/>
  <c r="I395" i="31"/>
  <c r="F402" i="31"/>
  <c r="I402" i="31"/>
  <c r="C407" i="31"/>
  <c r="G407" i="31"/>
  <c r="K407" i="31"/>
  <c r="E69" i="31" s="1"/>
  <c r="E407" i="31"/>
  <c r="C69" i="31" s="1"/>
  <c r="H56" i="31" s="1"/>
  <c r="R56" i="31" s="1"/>
  <c r="I407" i="31"/>
  <c r="D407" i="31"/>
  <c r="H407" i="31"/>
  <c r="D69" i="31" s="1"/>
  <c r="I56" i="31" s="1"/>
  <c r="S56" i="31" s="1"/>
  <c r="E414" i="31"/>
  <c r="C71" i="31" s="1"/>
  <c r="H60" i="31" s="1"/>
  <c r="I414" i="31"/>
  <c r="D419" i="31"/>
  <c r="D94" i="31"/>
  <c r="H94" i="31"/>
  <c r="H86" i="31" s="1"/>
  <c r="D13" i="31" s="1"/>
  <c r="I13" i="31" s="1"/>
  <c r="S13" i="31" s="1"/>
  <c r="F94" i="31"/>
  <c r="J94" i="31"/>
  <c r="D99" i="31"/>
  <c r="H99" i="31"/>
  <c r="C107" i="31"/>
  <c r="G107" i="31"/>
  <c r="K107" i="31"/>
  <c r="E107" i="31"/>
  <c r="I107" i="31"/>
  <c r="J113" i="31"/>
  <c r="C130" i="31"/>
  <c r="G130" i="31"/>
  <c r="K130" i="31"/>
  <c r="F167" i="31"/>
  <c r="C185" i="31"/>
  <c r="G185" i="31"/>
  <c r="K185" i="31"/>
  <c r="F190" i="31"/>
  <c r="J190" i="31"/>
  <c r="C190" i="31"/>
  <c r="F234" i="31"/>
  <c r="D40" i="31" s="1"/>
  <c r="I34" i="31" s="1"/>
  <c r="S34" i="31" s="1"/>
  <c r="H234" i="31"/>
  <c r="F270" i="31"/>
  <c r="E270" i="31"/>
  <c r="C312" i="31"/>
  <c r="K312" i="31"/>
  <c r="D354" i="31"/>
  <c r="H354" i="31"/>
  <c r="F354" i="31"/>
  <c r="J354" i="31"/>
  <c r="I354" i="31"/>
  <c r="D366" i="31"/>
  <c r="H366" i="31"/>
  <c r="F366" i="31"/>
  <c r="J366" i="31"/>
  <c r="E366" i="31"/>
  <c r="I366" i="31"/>
  <c r="D391" i="31"/>
  <c r="H391" i="31"/>
  <c r="J402" i="31"/>
  <c r="I87" i="31"/>
  <c r="C29" i="31"/>
  <c r="C88" i="31"/>
  <c r="C87" i="31" s="1"/>
  <c r="K88" i="31"/>
  <c r="K87" i="31" s="1"/>
  <c r="I94" i="31"/>
  <c r="I86" i="31" s="1"/>
  <c r="C103" i="31"/>
  <c r="G103" i="31"/>
  <c r="G102" i="31" s="1"/>
  <c r="D9" i="31" s="1"/>
  <c r="I9" i="31" s="1"/>
  <c r="S9" i="31" s="1"/>
  <c r="K103" i="31"/>
  <c r="I102" i="31"/>
  <c r="D107" i="31"/>
  <c r="H107" i="31"/>
  <c r="E117" i="31"/>
  <c r="E112" i="31" s="1"/>
  <c r="I117" i="31"/>
  <c r="E18" i="31" s="1"/>
  <c r="I122" i="31"/>
  <c r="I121" i="31" s="1"/>
  <c r="I159" i="31"/>
  <c r="E205" i="31"/>
  <c r="I205" i="31"/>
  <c r="E217" i="31"/>
  <c r="I217" i="31"/>
  <c r="G217" i="31"/>
  <c r="J238" i="31"/>
  <c r="E53" i="31" s="1"/>
  <c r="J47" i="31" s="1"/>
  <c r="T47" i="31" s="1"/>
  <c r="E244" i="31"/>
  <c r="I244" i="31"/>
  <c r="E38" i="31" s="1"/>
  <c r="J32" i="31" s="1"/>
  <c r="T32" i="31" s="1"/>
  <c r="D244" i="31"/>
  <c r="C47" i="31" s="1"/>
  <c r="H41" i="31" s="1"/>
  <c r="R41" i="31" s="1"/>
  <c r="E275" i="31"/>
  <c r="E274" i="31" s="1"/>
  <c r="F280" i="31"/>
  <c r="F279" i="31" s="1"/>
  <c r="J280" i="31"/>
  <c r="J279" i="31" s="1"/>
  <c r="D346" i="31"/>
  <c r="H346" i="31"/>
  <c r="C375" i="31"/>
  <c r="G375" i="31"/>
  <c r="K375" i="31"/>
  <c r="E375" i="31"/>
  <c r="I375" i="31"/>
  <c r="D383" i="31"/>
  <c r="H383" i="31"/>
  <c r="F428" i="31"/>
  <c r="J428" i="31"/>
  <c r="M9" i="32"/>
  <c r="D55" i="32"/>
  <c r="D54" i="32" s="1"/>
  <c r="D7" i="32" s="1"/>
  <c r="B85" i="32"/>
  <c r="F85" i="32"/>
  <c r="F80" i="32" s="1"/>
  <c r="F18" i="32" s="1"/>
  <c r="F14" i="32" s="1"/>
  <c r="B50" i="32"/>
  <c r="B49" i="32" s="1"/>
  <c r="B6" i="32" s="1"/>
  <c r="F50" i="32"/>
  <c r="F49" i="32" s="1"/>
  <c r="F6" i="32" s="1"/>
  <c r="J50" i="32"/>
  <c r="J49" i="32" s="1"/>
  <c r="J6" i="32" s="1"/>
  <c r="E49" i="32"/>
  <c r="E6" i="32" s="1"/>
  <c r="J64" i="32"/>
  <c r="J15" i="32" s="1"/>
  <c r="D92" i="32"/>
  <c r="C92" i="32"/>
  <c r="E96" i="32"/>
  <c r="D96" i="32"/>
  <c r="C96" i="32"/>
  <c r="D108" i="32"/>
  <c r="J140" i="32"/>
  <c r="G140" i="32"/>
  <c r="G139" i="32" s="1"/>
  <c r="B160" i="32"/>
  <c r="J160" i="32"/>
  <c r="C166" i="32"/>
  <c r="B166" i="32"/>
  <c r="J166" i="32"/>
  <c r="D37" i="32"/>
  <c r="H37" i="32"/>
  <c r="H36" i="32" s="1"/>
  <c r="B37" i="32"/>
  <c r="I37" i="32"/>
  <c r="I36" i="32" s="1"/>
  <c r="I5" i="32" s="1"/>
  <c r="C55" i="32"/>
  <c r="C54" i="32" s="1"/>
  <c r="C7" i="32" s="1"/>
  <c r="G55" i="32"/>
  <c r="G54" i="32" s="1"/>
  <c r="G7" i="32" s="1"/>
  <c r="E64" i="32"/>
  <c r="E15" i="32" s="1"/>
  <c r="I64" i="32"/>
  <c r="I15" i="32" s="1"/>
  <c r="D64" i="32"/>
  <c r="D15" i="32" s="1"/>
  <c r="H64" i="32"/>
  <c r="H15" i="32" s="1"/>
  <c r="C64" i="32"/>
  <c r="C15" i="32" s="1"/>
  <c r="L15" i="32" s="1"/>
  <c r="B64" i="32"/>
  <c r="B15" i="32" s="1"/>
  <c r="C74" i="32"/>
  <c r="C16" i="32" s="1"/>
  <c r="G74" i="32"/>
  <c r="G16" i="32" s="1"/>
  <c r="B74" i="32"/>
  <c r="B16" i="32" s="1"/>
  <c r="F74" i="32"/>
  <c r="F16" i="32" s="1"/>
  <c r="J74" i="32"/>
  <c r="J16" i="32" s="1"/>
  <c r="I74" i="32"/>
  <c r="I16" i="32" s="1"/>
  <c r="L16" i="32" s="1"/>
  <c r="D74" i="32"/>
  <c r="D16" i="32" s="1"/>
  <c r="F92" i="32"/>
  <c r="B96" i="32"/>
  <c r="B108" i="32"/>
  <c r="B104" i="32" s="1"/>
  <c r="J108" i="32"/>
  <c r="B114" i="32"/>
  <c r="F114" i="32"/>
  <c r="J114" i="32"/>
  <c r="D166" i="32"/>
  <c r="H166" i="32"/>
  <c r="B176" i="32"/>
  <c r="F176" i="32"/>
  <c r="J176" i="32"/>
  <c r="G176" i="32"/>
  <c r="D185" i="32"/>
  <c r="H185" i="32"/>
  <c r="C185" i="32"/>
  <c r="G185" i="32"/>
  <c r="B215" i="32"/>
  <c r="F215" i="32"/>
  <c r="J215" i="32"/>
  <c r="E215" i="32"/>
  <c r="I215" i="32"/>
  <c r="H92" i="32"/>
  <c r="I96" i="32"/>
  <c r="H96" i="32"/>
  <c r="G96" i="32"/>
  <c r="H108" i="32"/>
  <c r="B140" i="32"/>
  <c r="F140" i="32"/>
  <c r="C140" i="32"/>
  <c r="C139" i="32" s="1"/>
  <c r="F160" i="32"/>
  <c r="G166" i="32"/>
  <c r="F166" i="32"/>
  <c r="K8" i="32"/>
  <c r="K26" i="32"/>
  <c r="D85" i="32"/>
  <c r="H85" i="32"/>
  <c r="C85" i="32"/>
  <c r="G85" i="32"/>
  <c r="J85" i="32"/>
  <c r="D114" i="32"/>
  <c r="E120" i="32"/>
  <c r="I120" i="32"/>
  <c r="B123" i="32"/>
  <c r="F123" i="32"/>
  <c r="J123" i="32"/>
  <c r="E123" i="32"/>
  <c r="I123" i="32"/>
  <c r="D123" i="32"/>
  <c r="H123" i="32"/>
  <c r="G129" i="32"/>
  <c r="G128" i="32" s="1"/>
  <c r="G12" i="32" s="1"/>
  <c r="E185" i="32"/>
  <c r="I185" i="32"/>
  <c r="B192" i="32"/>
  <c r="F192" i="32"/>
  <c r="J192" i="32"/>
  <c r="G192" i="32"/>
  <c r="L26" i="32"/>
  <c r="E201" i="32"/>
  <c r="E23" i="32" s="1"/>
  <c r="I201" i="32"/>
  <c r="I23" i="32" s="1"/>
  <c r="B201" i="32"/>
  <c r="B23" i="32" s="1"/>
  <c r="F201" i="32"/>
  <c r="F23" i="32" s="1"/>
  <c r="C211" i="32"/>
  <c r="G211" i="32"/>
  <c r="G207" i="32" s="1"/>
  <c r="G24" i="32" s="1"/>
  <c r="C215" i="32"/>
  <c r="G215" i="32"/>
  <c r="H215" i="32"/>
  <c r="E220" i="32"/>
  <c r="I220" i="32"/>
  <c r="D220" i="32"/>
  <c r="D207" i="32" s="1"/>
  <c r="D24" i="32" s="1"/>
  <c r="H220" i="32"/>
  <c r="E16" i="31"/>
  <c r="J16" i="31" s="1"/>
  <c r="T16" i="31" s="1"/>
  <c r="D60" i="31"/>
  <c r="G113" i="31"/>
  <c r="C117" i="31"/>
  <c r="C18" i="31" s="1"/>
  <c r="H18" i="31" s="1"/>
  <c r="R18" i="31" s="1"/>
  <c r="E15" i="31"/>
  <c r="J15" i="31" s="1"/>
  <c r="T15" i="31" s="1"/>
  <c r="E28" i="31"/>
  <c r="E29" i="31"/>
  <c r="I63" i="31"/>
  <c r="S63" i="31" s="1"/>
  <c r="C94" i="31"/>
  <c r="G94" i="31"/>
  <c r="K94" i="31"/>
  <c r="F99" i="31"/>
  <c r="D5" i="31" s="1"/>
  <c r="I5" i="31" s="1"/>
  <c r="S5" i="31" s="1"/>
  <c r="J99" i="31"/>
  <c r="E8" i="31" s="1"/>
  <c r="J8" i="31" s="1"/>
  <c r="T8" i="31" s="1"/>
  <c r="F103" i="31"/>
  <c r="J103" i="31"/>
  <c r="F123" i="31"/>
  <c r="F122" i="31" s="1"/>
  <c r="F121" i="31" s="1"/>
  <c r="J123" i="31"/>
  <c r="J122" i="31" s="1"/>
  <c r="E159" i="31"/>
  <c r="F159" i="31"/>
  <c r="D197" i="31"/>
  <c r="D196" i="31" s="1"/>
  <c r="C64" i="31" s="1"/>
  <c r="H217" i="31"/>
  <c r="E234" i="31"/>
  <c r="I234" i="31"/>
  <c r="E40" i="31" s="1"/>
  <c r="J34" i="31" s="1"/>
  <c r="T34" i="31" s="1"/>
  <c r="D234" i="31"/>
  <c r="C49" i="31" s="1"/>
  <c r="H43" i="31" s="1"/>
  <c r="R43" i="31" s="1"/>
  <c r="G249" i="31"/>
  <c r="G248" i="31" s="1"/>
  <c r="K249" i="31"/>
  <c r="K248" i="31" s="1"/>
  <c r="F294" i="31"/>
  <c r="D275" i="31"/>
  <c r="D274" i="31" s="1"/>
  <c r="C51" i="31" s="1"/>
  <c r="H45" i="31" s="1"/>
  <c r="R45" i="31" s="1"/>
  <c r="K117" i="31"/>
  <c r="E23" i="31"/>
  <c r="J23" i="31" s="1"/>
  <c r="T23" i="31" s="1"/>
  <c r="C113" i="31"/>
  <c r="K113" i="31"/>
  <c r="G117" i="31"/>
  <c r="D19" i="31" s="1"/>
  <c r="I19" i="31" s="1"/>
  <c r="S19" i="31" s="1"/>
  <c r="D22" i="31"/>
  <c r="I22" i="31" s="1"/>
  <c r="S22" i="31" s="1"/>
  <c r="C27" i="31"/>
  <c r="C26" i="31" s="1"/>
  <c r="H59" i="31"/>
  <c r="R59" i="31" s="1"/>
  <c r="F88" i="31"/>
  <c r="F87" i="31" s="1"/>
  <c r="F86" i="31" s="1"/>
  <c r="J88" i="31"/>
  <c r="J87" i="31" s="1"/>
  <c r="J86" i="31" s="1"/>
  <c r="F113" i="31"/>
  <c r="F117" i="31"/>
  <c r="D18" i="31" s="1"/>
  <c r="G142" i="31"/>
  <c r="D185" i="31"/>
  <c r="H205" i="31"/>
  <c r="H196" i="31" s="1"/>
  <c r="C234" i="31"/>
  <c r="C40" i="31" s="1"/>
  <c r="H34" i="31" s="1"/>
  <c r="R34" i="31" s="1"/>
  <c r="D130" i="31"/>
  <c r="H130" i="31"/>
  <c r="J150" i="31"/>
  <c r="J148" i="31" s="1"/>
  <c r="E167" i="31"/>
  <c r="I167" i="31"/>
  <c r="I164" i="31" s="1"/>
  <c r="F164" i="31"/>
  <c r="E175" i="31"/>
  <c r="F175" i="31"/>
  <c r="J175" i="31"/>
  <c r="H185" i="31"/>
  <c r="E197" i="31"/>
  <c r="I197" i="31"/>
  <c r="C205" i="31"/>
  <c r="K205" i="31"/>
  <c r="E213" i="31"/>
  <c r="I213" i="31"/>
  <c r="C217" i="31"/>
  <c r="K217" i="31"/>
  <c r="E225" i="31"/>
  <c r="I225" i="31"/>
  <c r="C238" i="31"/>
  <c r="C44" i="31" s="1"/>
  <c r="G238" i="31"/>
  <c r="D53" i="31" s="1"/>
  <c r="I47" i="31" s="1"/>
  <c r="S47" i="31" s="1"/>
  <c r="K238" i="31"/>
  <c r="F238" i="31"/>
  <c r="D44" i="31" s="1"/>
  <c r="I38" i="31" s="1"/>
  <c r="S38" i="31" s="1"/>
  <c r="H238" i="31"/>
  <c r="H232" i="31" s="1"/>
  <c r="F249" i="31"/>
  <c r="J249" i="31"/>
  <c r="J248" i="31" s="1"/>
  <c r="E249" i="31"/>
  <c r="E248" i="31" s="1"/>
  <c r="I249" i="31"/>
  <c r="I248" i="31" s="1"/>
  <c r="E266" i="31"/>
  <c r="I266" i="31"/>
  <c r="F312" i="31"/>
  <c r="J312" i="31"/>
  <c r="E312" i="31"/>
  <c r="I312" i="31"/>
  <c r="D312" i="31"/>
  <c r="H312" i="31"/>
  <c r="G312" i="31"/>
  <c r="J350" i="31"/>
  <c r="E402" i="31"/>
  <c r="E383" i="31"/>
  <c r="I383" i="31"/>
  <c r="C391" i="31"/>
  <c r="G391" i="31"/>
  <c r="K391" i="31"/>
  <c r="E354" i="31"/>
  <c r="D135" i="31"/>
  <c r="H135" i="31"/>
  <c r="E135" i="31"/>
  <c r="I135" i="31"/>
  <c r="E142" i="31"/>
  <c r="I142" i="31"/>
  <c r="D142" i="31"/>
  <c r="H142" i="31"/>
  <c r="C142" i="31"/>
  <c r="K142" i="31"/>
  <c r="F142" i="31"/>
  <c r="J142" i="31"/>
  <c r="G150" i="31"/>
  <c r="C159" i="31"/>
  <c r="G159" i="31"/>
  <c r="K159" i="31"/>
  <c r="J167" i="31"/>
  <c r="J164" i="31" s="1"/>
  <c r="J158" i="31" s="1"/>
  <c r="E258" i="31"/>
  <c r="I258" i="31"/>
  <c r="D258" i="31"/>
  <c r="D270" i="31"/>
  <c r="H270" i="31"/>
  <c r="C270" i="31"/>
  <c r="G270" i="31"/>
  <c r="K270" i="31"/>
  <c r="E280" i="31"/>
  <c r="E279" i="31" s="1"/>
  <c r="I280" i="31"/>
  <c r="I279" i="31" s="1"/>
  <c r="C300" i="31"/>
  <c r="G300" i="31"/>
  <c r="K300" i="31"/>
  <c r="F308" i="31"/>
  <c r="J308" i="31"/>
  <c r="J300" i="31" s="1"/>
  <c r="E308" i="31"/>
  <c r="E300" i="31" s="1"/>
  <c r="I308" i="31"/>
  <c r="D308" i="31"/>
  <c r="D300" i="31" s="1"/>
  <c r="D284" i="31" s="1"/>
  <c r="C57" i="31" s="1"/>
  <c r="H51" i="31" s="1"/>
  <c r="R51" i="31" s="1"/>
  <c r="H308" i="31"/>
  <c r="H300" i="31" s="1"/>
  <c r="H284" i="31" s="1"/>
  <c r="C335" i="31"/>
  <c r="G335" i="31"/>
  <c r="K335" i="31"/>
  <c r="E335" i="31"/>
  <c r="E334" i="31" s="1"/>
  <c r="I335" i="31"/>
  <c r="F339" i="31"/>
  <c r="J339" i="31"/>
  <c r="C350" i="31"/>
  <c r="G350" i="31"/>
  <c r="K350" i="31"/>
  <c r="C362" i="31"/>
  <c r="G362" i="31"/>
  <c r="K362" i="31"/>
  <c r="D402" i="31"/>
  <c r="H402" i="31"/>
  <c r="H5" i="32"/>
  <c r="K9" i="32"/>
  <c r="F96" i="32"/>
  <c r="L9" i="32"/>
  <c r="L17" i="32"/>
  <c r="L8" i="32"/>
  <c r="C37" i="32"/>
  <c r="C36" i="32" s="1"/>
  <c r="G37" i="32"/>
  <c r="G36" i="32" s="1"/>
  <c r="F37" i="32"/>
  <c r="F36" i="32" s="1"/>
  <c r="J37" i="32"/>
  <c r="J36" i="32" s="1"/>
  <c r="E37" i="32"/>
  <c r="E36" i="32" s="1"/>
  <c r="H74" i="32"/>
  <c r="H16" i="32" s="1"/>
  <c r="B155" i="32"/>
  <c r="F155" i="32"/>
  <c r="F139" i="32" s="1"/>
  <c r="J155" i="32"/>
  <c r="J139" i="32" s="1"/>
  <c r="E155" i="32"/>
  <c r="I155" i="32"/>
  <c r="C114" i="32"/>
  <c r="G114" i="32"/>
  <c r="E85" i="32"/>
  <c r="D117" i="32"/>
  <c r="H117" i="32"/>
  <c r="D129" i="32"/>
  <c r="D128" i="32" s="1"/>
  <c r="D12" i="32" s="1"/>
  <c r="H129" i="32"/>
  <c r="H128" i="32" s="1"/>
  <c r="H12" i="32" s="1"/>
  <c r="G182" i="32"/>
  <c r="G22" i="32" s="1"/>
  <c r="B182" i="32"/>
  <c r="B22" i="32" s="1"/>
  <c r="J182" i="32"/>
  <c r="J22" i="32" s="1"/>
  <c r="D201" i="32"/>
  <c r="D23" i="32" s="1"/>
  <c r="H201" i="32"/>
  <c r="H23" i="32" s="1"/>
  <c r="K23" i="32" s="1"/>
  <c r="C201" i="32"/>
  <c r="C23" i="32" s="1"/>
  <c r="G201" i="32"/>
  <c r="G23" i="32" s="1"/>
  <c r="B55" i="32"/>
  <c r="B54" i="32" s="1"/>
  <c r="B7" i="32" s="1"/>
  <c r="F55" i="32"/>
  <c r="F54" i="32" s="1"/>
  <c r="F7" i="32" s="1"/>
  <c r="J55" i="32"/>
  <c r="J54" i="32" s="1"/>
  <c r="J7" i="32" s="1"/>
  <c r="E55" i="32"/>
  <c r="E54" i="32" s="1"/>
  <c r="E7" i="32" s="1"/>
  <c r="I55" i="32"/>
  <c r="I54" i="32" s="1"/>
  <c r="I7" i="32" s="1"/>
  <c r="D105" i="32"/>
  <c r="H105" i="32"/>
  <c r="E108" i="32"/>
  <c r="I108" i="32"/>
  <c r="E140" i="32"/>
  <c r="I140" i="32"/>
  <c r="D140" i="32"/>
  <c r="H140" i="32"/>
  <c r="H139" i="32" s="1"/>
  <c r="E176" i="32"/>
  <c r="I176" i="32"/>
  <c r="D176" i="32"/>
  <c r="H176" i="32"/>
  <c r="E192" i="32"/>
  <c r="I192" i="32"/>
  <c r="I182" i="32" s="1"/>
  <c r="I22" i="32" s="1"/>
  <c r="D192" i="32"/>
  <c r="D182" i="32" s="1"/>
  <c r="D22" i="32" s="1"/>
  <c r="H192" i="32"/>
  <c r="C207" i="32"/>
  <c r="C24" i="32" s="1"/>
  <c r="B211" i="32"/>
  <c r="B207" i="32" s="1"/>
  <c r="B24" i="32" s="1"/>
  <c r="F211" i="32"/>
  <c r="J211" i="32"/>
  <c r="E211" i="32"/>
  <c r="I211" i="32"/>
  <c r="I207" i="32" s="1"/>
  <c r="I24" i="32" s="1"/>
  <c r="D26" i="31"/>
  <c r="E6" i="31"/>
  <c r="I98" i="31"/>
  <c r="I12" i="31"/>
  <c r="S12" i="31" s="1"/>
  <c r="D10" i="31"/>
  <c r="I10" i="31" s="1"/>
  <c r="S10" i="31" s="1"/>
  <c r="I24" i="31"/>
  <c r="S24" i="31" s="1"/>
  <c r="D23" i="31"/>
  <c r="T59" i="31"/>
  <c r="C8" i="31"/>
  <c r="H25" i="31"/>
  <c r="R25" i="31" s="1"/>
  <c r="C23" i="31"/>
  <c r="J56" i="31"/>
  <c r="T56" i="31" s="1"/>
  <c r="J18" i="31"/>
  <c r="T18" i="31" s="1"/>
  <c r="E17" i="31"/>
  <c r="J11" i="31"/>
  <c r="T11" i="31" s="1"/>
  <c r="E10" i="31"/>
  <c r="J10" i="31" s="1"/>
  <c r="T10" i="31" s="1"/>
  <c r="E26" i="31"/>
  <c r="H38" i="31"/>
  <c r="R38" i="31" s="1"/>
  <c r="H47" i="31"/>
  <c r="R47" i="31" s="1"/>
  <c r="G86" i="31"/>
  <c r="D15" i="31"/>
  <c r="I15" i="31" s="1"/>
  <c r="S15" i="31" s="1"/>
  <c r="E41" i="31"/>
  <c r="J35" i="31" s="1"/>
  <c r="T35" i="31" s="1"/>
  <c r="C102" i="31"/>
  <c r="C6" i="31" s="1"/>
  <c r="H6" i="31" s="1"/>
  <c r="R6" i="31" s="1"/>
  <c r="K102" i="31"/>
  <c r="D86" i="31"/>
  <c r="K86" i="31"/>
  <c r="F135" i="31"/>
  <c r="F134" i="31" s="1"/>
  <c r="J135" i="31"/>
  <c r="H57" i="31"/>
  <c r="R57" i="31" s="1"/>
  <c r="D102" i="31"/>
  <c r="C9" i="31" s="1"/>
  <c r="H9" i="31" s="1"/>
  <c r="R9" i="31" s="1"/>
  <c r="J63" i="31"/>
  <c r="T63" i="31" s="1"/>
  <c r="C99" i="31"/>
  <c r="G99" i="31"/>
  <c r="K99" i="31"/>
  <c r="F107" i="31"/>
  <c r="F102" i="31" s="1"/>
  <c r="J107" i="31"/>
  <c r="J102" i="31" s="1"/>
  <c r="D113" i="31"/>
  <c r="H113" i="31"/>
  <c r="D117" i="31"/>
  <c r="C19" i="31" s="1"/>
  <c r="H19" i="31" s="1"/>
  <c r="R19" i="31" s="1"/>
  <c r="H117" i="31"/>
  <c r="C59" i="31"/>
  <c r="C135" i="31"/>
  <c r="G135" i="31"/>
  <c r="G134" i="31" s="1"/>
  <c r="K135" i="31"/>
  <c r="K134" i="31" s="1"/>
  <c r="D167" i="31"/>
  <c r="D164" i="31" s="1"/>
  <c r="H167" i="31"/>
  <c r="H164" i="31" s="1"/>
  <c r="E164" i="31"/>
  <c r="E158" i="31" s="1"/>
  <c r="G190" i="31"/>
  <c r="C196" i="31"/>
  <c r="C63" i="31" s="1"/>
  <c r="C248" i="31"/>
  <c r="F148" i="31"/>
  <c r="D150" i="31"/>
  <c r="D148" i="31" s="1"/>
  <c r="H150" i="31"/>
  <c r="H148" i="31" s="1"/>
  <c r="D159" i="31"/>
  <c r="H159" i="31"/>
  <c r="C175" i="31"/>
  <c r="G175" i="31"/>
  <c r="K175" i="31"/>
  <c r="E185" i="31"/>
  <c r="I185" i="31"/>
  <c r="D190" i="31"/>
  <c r="H190" i="31"/>
  <c r="F197" i="31"/>
  <c r="J197" i="31"/>
  <c r="F205" i="31"/>
  <c r="J205" i="31"/>
  <c r="F213" i="31"/>
  <c r="J213" i="31"/>
  <c r="F217" i="31"/>
  <c r="J217" i="31"/>
  <c r="F225" i="31"/>
  <c r="J225" i="31"/>
  <c r="C148" i="31"/>
  <c r="G148" i="31"/>
  <c r="E150" i="31"/>
  <c r="E148" i="31" s="1"/>
  <c r="I150" i="31"/>
  <c r="I148" i="31" s="1"/>
  <c r="I158" i="31"/>
  <c r="C167" i="31"/>
  <c r="C164" i="31" s="1"/>
  <c r="C158" i="31" s="1"/>
  <c r="G167" i="31"/>
  <c r="G164" i="31" s="1"/>
  <c r="G158" i="31" s="1"/>
  <c r="K167" i="31"/>
  <c r="K164" i="31" s="1"/>
  <c r="D175" i="31"/>
  <c r="H175" i="31"/>
  <c r="F185" i="31"/>
  <c r="J185" i="31"/>
  <c r="E190" i="31"/>
  <c r="I190" i="31"/>
  <c r="J232" i="31"/>
  <c r="G234" i="31"/>
  <c r="D49" i="31" s="1"/>
  <c r="K234" i="31"/>
  <c r="C244" i="31"/>
  <c r="G244" i="31"/>
  <c r="K244" i="31"/>
  <c r="C258" i="31"/>
  <c r="C257" i="31" s="1"/>
  <c r="C45" i="31" s="1"/>
  <c r="H39" i="31" s="1"/>
  <c r="R39" i="31" s="1"/>
  <c r="G258" i="31"/>
  <c r="K258" i="31"/>
  <c r="J270" i="31"/>
  <c r="E50" i="31" s="1"/>
  <c r="J294" i="31"/>
  <c r="J285" i="31" s="1"/>
  <c r="E294" i="31"/>
  <c r="E285" i="31" s="1"/>
  <c r="H374" i="31"/>
  <c r="H372" i="31" s="1"/>
  <c r="E238" i="31"/>
  <c r="E232" i="31" s="1"/>
  <c r="I238" i="31"/>
  <c r="D249" i="31"/>
  <c r="H249" i="31"/>
  <c r="D253" i="31"/>
  <c r="H253" i="31"/>
  <c r="E262" i="31"/>
  <c r="E257" i="31" s="1"/>
  <c r="E243" i="31" s="1"/>
  <c r="I262" i="31"/>
  <c r="J266" i="31"/>
  <c r="C285" i="31"/>
  <c r="K285" i="31"/>
  <c r="K284" i="31" s="1"/>
  <c r="F285" i="31"/>
  <c r="F300" i="31"/>
  <c r="I300" i="31"/>
  <c r="F383" i="31"/>
  <c r="J383" i="31"/>
  <c r="F335" i="31"/>
  <c r="F334" i="31" s="1"/>
  <c r="J335" i="31"/>
  <c r="J334" i="31" s="1"/>
  <c r="C339" i="31"/>
  <c r="G339" i="31"/>
  <c r="K339" i="31"/>
  <c r="C354" i="31"/>
  <c r="G354" i="31"/>
  <c r="K354" i="31"/>
  <c r="D362" i="31"/>
  <c r="H362" i="31"/>
  <c r="F375" i="31"/>
  <c r="J375" i="31"/>
  <c r="C383" i="31"/>
  <c r="G383" i="31"/>
  <c r="K383" i="31"/>
  <c r="C402" i="31"/>
  <c r="G402" i="31"/>
  <c r="K402" i="31"/>
  <c r="F419" i="31"/>
  <c r="F414" i="31" s="1"/>
  <c r="J419" i="31"/>
  <c r="J414" i="31" s="1"/>
  <c r="E428" i="31"/>
  <c r="C78" i="31" s="1"/>
  <c r="H62" i="31" s="1"/>
  <c r="R62" i="31" s="1"/>
  <c r="I428" i="31"/>
  <c r="F395" i="31"/>
  <c r="J395" i="31"/>
  <c r="C414" i="31"/>
  <c r="C406" i="31" s="1"/>
  <c r="G414" i="31"/>
  <c r="G406" i="31" s="1"/>
  <c r="K414" i="31"/>
  <c r="E71" i="31" s="1"/>
  <c r="J60" i="31" s="1"/>
  <c r="T60" i="31" s="1"/>
  <c r="C275" i="31"/>
  <c r="C274" i="31" s="1"/>
  <c r="C42" i="31" s="1"/>
  <c r="H36" i="31" s="1"/>
  <c r="R36" i="31" s="1"/>
  <c r="G275" i="31"/>
  <c r="G274" i="31" s="1"/>
  <c r="D51" i="31" s="1"/>
  <c r="I45" i="31" s="1"/>
  <c r="S45" i="31" s="1"/>
  <c r="K275" i="31"/>
  <c r="K274" i="31" s="1"/>
  <c r="F323" i="31"/>
  <c r="F322" i="31" s="1"/>
  <c r="J323" i="31"/>
  <c r="J322" i="31" s="1"/>
  <c r="C346" i="31"/>
  <c r="G346" i="31"/>
  <c r="K346" i="31"/>
  <c r="D350" i="31"/>
  <c r="H350" i="31"/>
  <c r="C366" i="31"/>
  <c r="G366" i="31"/>
  <c r="K366" i="31"/>
  <c r="F391" i="31"/>
  <c r="J391" i="31"/>
  <c r="C395" i="31"/>
  <c r="G395" i="31"/>
  <c r="K395" i="31"/>
  <c r="F407" i="31"/>
  <c r="J407" i="31"/>
  <c r="D414" i="31"/>
  <c r="H414" i="31"/>
  <c r="D71" i="31" s="1"/>
  <c r="K6" i="32" l="1"/>
  <c r="C138" i="32"/>
  <c r="C21" i="32" s="1"/>
  <c r="F182" i="32"/>
  <c r="F22" i="32" s="1"/>
  <c r="K12" i="32"/>
  <c r="I139" i="32"/>
  <c r="M7" i="32"/>
  <c r="I80" i="32"/>
  <c r="I18" i="32" s="1"/>
  <c r="I14" i="32" s="1"/>
  <c r="B36" i="32"/>
  <c r="B5" i="32" s="1"/>
  <c r="C22" i="31"/>
  <c r="H22" i="31" s="1"/>
  <c r="R22" i="31" s="1"/>
  <c r="D248" i="31"/>
  <c r="C50" i="31" s="1"/>
  <c r="H44" i="31" s="1"/>
  <c r="R44" i="31" s="1"/>
  <c r="D134" i="31"/>
  <c r="F112" i="31"/>
  <c r="D80" i="32"/>
  <c r="D18" i="32" s="1"/>
  <c r="C182" i="32"/>
  <c r="C22" i="32" s="1"/>
  <c r="C20" i="32" s="1"/>
  <c r="J207" i="32"/>
  <c r="J24" i="32" s="1"/>
  <c r="M24" i="32" s="1"/>
  <c r="G104" i="32"/>
  <c r="G103" i="32" s="1"/>
  <c r="G102" i="32" s="1"/>
  <c r="H207" i="32"/>
  <c r="H24" i="32" s="1"/>
  <c r="G80" i="32"/>
  <c r="G18" i="32" s="1"/>
  <c r="G14" i="32" s="1"/>
  <c r="H80" i="32"/>
  <c r="H18" i="32" s="1"/>
  <c r="H14" i="32" s="1"/>
  <c r="M6" i="32"/>
  <c r="M22" i="32"/>
  <c r="E80" i="32"/>
  <c r="E18" i="32" s="1"/>
  <c r="B80" i="32"/>
  <c r="B18" i="32" s="1"/>
  <c r="K18" i="32" s="1"/>
  <c r="K196" i="31"/>
  <c r="D334" i="31"/>
  <c r="E102" i="31"/>
  <c r="E98" i="31" s="1"/>
  <c r="F257" i="31"/>
  <c r="D45" i="31" s="1"/>
  <c r="I39" i="31" s="1"/>
  <c r="S39" i="31" s="1"/>
  <c r="D257" i="31"/>
  <c r="C54" i="31" s="1"/>
  <c r="H48" i="31" s="1"/>
  <c r="R48" i="31" s="1"/>
  <c r="C86" i="31"/>
  <c r="H182" i="32"/>
  <c r="H22" i="32" s="1"/>
  <c r="I104" i="32"/>
  <c r="I103" i="32" s="1"/>
  <c r="I102" i="32" s="1"/>
  <c r="C104" i="32"/>
  <c r="C103" i="32" s="1"/>
  <c r="C102" i="32" s="1"/>
  <c r="C101" i="32" s="1"/>
  <c r="F138" i="32"/>
  <c r="F21" i="32" s="1"/>
  <c r="F104" i="32"/>
  <c r="F103" i="32" s="1"/>
  <c r="L6" i="32"/>
  <c r="L12" i="32"/>
  <c r="F207" i="32"/>
  <c r="F24" i="32" s="1"/>
  <c r="L24" i="32" s="1"/>
  <c r="D139" i="32"/>
  <c r="E104" i="32"/>
  <c r="E103" i="32" s="1"/>
  <c r="M15" i="32"/>
  <c r="D36" i="32"/>
  <c r="D35" i="32" s="1"/>
  <c r="C80" i="32"/>
  <c r="C18" i="32" s="1"/>
  <c r="J80" i="32"/>
  <c r="J18" i="32" s="1"/>
  <c r="J14" i="32" s="1"/>
  <c r="B139" i="32"/>
  <c r="B138" i="32" s="1"/>
  <c r="B21" i="32" s="1"/>
  <c r="B20" i="32" s="1"/>
  <c r="J104" i="32"/>
  <c r="J103" i="32" s="1"/>
  <c r="J102" i="32" s="1"/>
  <c r="H58" i="31"/>
  <c r="R58" i="31" s="1"/>
  <c r="R60" i="31"/>
  <c r="D406" i="31"/>
  <c r="C284" i="31"/>
  <c r="C56" i="31" s="1"/>
  <c r="C55" i="31" s="1"/>
  <c r="H49" i="31" s="1"/>
  <c r="R49" i="31" s="1"/>
  <c r="K257" i="31"/>
  <c r="C41" i="31"/>
  <c r="H35" i="31" s="1"/>
  <c r="R35" i="31" s="1"/>
  <c r="D21" i="31"/>
  <c r="I21" i="31" s="1"/>
  <c r="S21" i="31" s="1"/>
  <c r="I134" i="31"/>
  <c r="I374" i="31"/>
  <c r="I372" i="31" s="1"/>
  <c r="F248" i="31"/>
  <c r="D41" i="31" s="1"/>
  <c r="I35" i="31" s="1"/>
  <c r="S35" i="31" s="1"/>
  <c r="D374" i="31"/>
  <c r="D372" i="31" s="1"/>
  <c r="D321" i="31" s="1"/>
  <c r="C67" i="31" s="1"/>
  <c r="H54" i="31" s="1"/>
  <c r="R54" i="31" s="1"/>
  <c r="H257" i="31"/>
  <c r="C121" i="31"/>
  <c r="C21" i="31"/>
  <c r="H21" i="31" s="1"/>
  <c r="R21" i="31" s="1"/>
  <c r="G257" i="31"/>
  <c r="D54" i="31" s="1"/>
  <c r="C134" i="31"/>
  <c r="E21" i="31"/>
  <c r="J21" i="31" s="1"/>
  <c r="T21" i="31" s="1"/>
  <c r="I257" i="31"/>
  <c r="E45" i="31" s="1"/>
  <c r="J39" i="31" s="1"/>
  <c r="T39" i="31" s="1"/>
  <c r="K232" i="31"/>
  <c r="C62" i="31"/>
  <c r="C58" i="31" s="1"/>
  <c r="I334" i="31"/>
  <c r="K112" i="31"/>
  <c r="D59" i="31"/>
  <c r="H102" i="31"/>
  <c r="H98" i="31" s="1"/>
  <c r="H334" i="31"/>
  <c r="H321" i="31" s="1"/>
  <c r="K158" i="31"/>
  <c r="K147" i="31" s="1"/>
  <c r="E39" i="31"/>
  <c r="G284" i="31"/>
  <c r="D57" i="31" s="1"/>
  <c r="I51" i="31" s="1"/>
  <c r="S51" i="31" s="1"/>
  <c r="I406" i="31"/>
  <c r="D232" i="31"/>
  <c r="J112" i="31"/>
  <c r="C374" i="31"/>
  <c r="C372" i="31" s="1"/>
  <c r="I284" i="31"/>
  <c r="E56" i="31" s="1"/>
  <c r="J50" i="31" s="1"/>
  <c r="T50" i="31" s="1"/>
  <c r="J134" i="31"/>
  <c r="I112" i="31"/>
  <c r="F102" i="32"/>
  <c r="F11" i="32"/>
  <c r="F10" i="32" s="1"/>
  <c r="K15" i="32"/>
  <c r="B14" i="32"/>
  <c r="E207" i="32"/>
  <c r="E24" i="32" s="1"/>
  <c r="L23" i="32"/>
  <c r="E182" i="32"/>
  <c r="E22" i="32" s="1"/>
  <c r="K22" i="32" s="1"/>
  <c r="L7" i="32"/>
  <c r="B103" i="32"/>
  <c r="M16" i="32"/>
  <c r="G138" i="32"/>
  <c r="G21" i="32" s="1"/>
  <c r="G20" i="32" s="1"/>
  <c r="D14" i="32"/>
  <c r="M14" i="32" s="1"/>
  <c r="H104" i="32"/>
  <c r="H103" i="32" s="1"/>
  <c r="K7" i="32"/>
  <c r="M23" i="32"/>
  <c r="J138" i="32"/>
  <c r="J21" i="32" s="1"/>
  <c r="C334" i="31"/>
  <c r="K334" i="31"/>
  <c r="J257" i="31"/>
  <c r="E54" i="31" s="1"/>
  <c r="E284" i="31"/>
  <c r="E134" i="31"/>
  <c r="E374" i="31"/>
  <c r="E372" i="31" s="1"/>
  <c r="E321" i="31" s="1"/>
  <c r="G334" i="31"/>
  <c r="K406" i="31"/>
  <c r="J284" i="31"/>
  <c r="E57" i="31" s="1"/>
  <c r="J51" i="31" s="1"/>
  <c r="T51" i="31" s="1"/>
  <c r="H134" i="31"/>
  <c r="I196" i="31"/>
  <c r="E63" i="31" s="1"/>
  <c r="C15" i="31"/>
  <c r="H15" i="31" s="1"/>
  <c r="R15" i="31" s="1"/>
  <c r="C112" i="31"/>
  <c r="D50" i="31"/>
  <c r="I44" i="31" s="1"/>
  <c r="S44" i="31" s="1"/>
  <c r="E22" i="31"/>
  <c r="J22" i="31" s="1"/>
  <c r="T22" i="31" s="1"/>
  <c r="J121" i="31"/>
  <c r="G112" i="31"/>
  <c r="D16" i="31"/>
  <c r="I16" i="31" s="1"/>
  <c r="S16" i="31" s="1"/>
  <c r="K374" i="31"/>
  <c r="K372" i="31" s="1"/>
  <c r="K243" i="31"/>
  <c r="C39" i="31"/>
  <c r="H33" i="31" s="1"/>
  <c r="R33" i="31" s="1"/>
  <c r="E196" i="31"/>
  <c r="E147" i="31" s="1"/>
  <c r="G374" i="31"/>
  <c r="G372" i="31" s="1"/>
  <c r="C232" i="31"/>
  <c r="I18" i="31"/>
  <c r="S18" i="31" s="1"/>
  <c r="D17" i="31"/>
  <c r="I17" i="31" s="1"/>
  <c r="S17" i="31" s="1"/>
  <c r="D39" i="31"/>
  <c r="I33" i="31" s="1"/>
  <c r="S33" i="31" s="1"/>
  <c r="F158" i="31"/>
  <c r="F232" i="31"/>
  <c r="E102" i="32"/>
  <c r="E11" i="32"/>
  <c r="E10" i="32" s="1"/>
  <c r="E14" i="32"/>
  <c r="H138" i="32"/>
  <c r="H21" i="32" s="1"/>
  <c r="H20" i="32" s="1"/>
  <c r="G11" i="32"/>
  <c r="G10" i="32" s="1"/>
  <c r="E35" i="32"/>
  <c r="E5" i="32"/>
  <c r="C35" i="32"/>
  <c r="C5" i="32"/>
  <c r="D138" i="32"/>
  <c r="D21" i="32" s="1"/>
  <c r="J35" i="32"/>
  <c r="J5" i="32"/>
  <c r="I138" i="32"/>
  <c r="I21" i="32" s="1"/>
  <c r="I20" i="32" s="1"/>
  <c r="H11" i="32"/>
  <c r="H10" i="32" s="1"/>
  <c r="H102" i="32"/>
  <c r="M12" i="32"/>
  <c r="B102" i="32"/>
  <c r="B11" i="32"/>
  <c r="K24" i="32"/>
  <c r="F5" i="32"/>
  <c r="F35" i="32"/>
  <c r="L18" i="32"/>
  <c r="C14" i="32"/>
  <c r="L14" i="32" s="1"/>
  <c r="I35" i="32"/>
  <c r="H35" i="32"/>
  <c r="E139" i="32"/>
  <c r="E138" i="32" s="1"/>
  <c r="E21" i="32" s="1"/>
  <c r="E20" i="32" s="1"/>
  <c r="D104" i="32"/>
  <c r="D103" i="32" s="1"/>
  <c r="L22" i="32"/>
  <c r="G35" i="32"/>
  <c r="G5" i="32"/>
  <c r="K16" i="32"/>
  <c r="J243" i="31"/>
  <c r="J231" i="31" s="1"/>
  <c r="G321" i="31"/>
  <c r="D67" i="31" s="1"/>
  <c r="I54" i="31" s="1"/>
  <c r="S54" i="31" s="1"/>
  <c r="E48" i="31"/>
  <c r="J44" i="31"/>
  <c r="T44" i="31" s="1"/>
  <c r="J98" i="31"/>
  <c r="E9" i="31"/>
  <c r="C98" i="31"/>
  <c r="C5" i="31"/>
  <c r="J33" i="31"/>
  <c r="T33" i="31" s="1"/>
  <c r="C43" i="31"/>
  <c r="H37" i="31" s="1"/>
  <c r="R37" i="31" s="1"/>
  <c r="H8" i="31"/>
  <c r="R8" i="31" s="1"/>
  <c r="C7" i="31"/>
  <c r="H7" i="31" s="1"/>
  <c r="R7" i="31" s="1"/>
  <c r="D6" i="31"/>
  <c r="F98" i="31"/>
  <c r="J406" i="31"/>
  <c r="F243" i="31"/>
  <c r="I43" i="31"/>
  <c r="S43" i="31" s="1"/>
  <c r="D48" i="31"/>
  <c r="I42" i="31" s="1"/>
  <c r="S42" i="31" s="1"/>
  <c r="G147" i="31"/>
  <c r="D34" i="31" s="1"/>
  <c r="I28" i="31" s="1"/>
  <c r="S28" i="31" s="1"/>
  <c r="J196" i="31"/>
  <c r="E64" i="31" s="1"/>
  <c r="G232" i="31"/>
  <c r="D98" i="31"/>
  <c r="I23" i="31"/>
  <c r="S23" i="31" s="1"/>
  <c r="D20" i="31"/>
  <c r="I20" i="31" s="1"/>
  <c r="S20" i="31" s="1"/>
  <c r="F406" i="31"/>
  <c r="J374" i="31"/>
  <c r="J372" i="31" s="1"/>
  <c r="J321" i="31" s="1"/>
  <c r="E67" i="31" s="1"/>
  <c r="F284" i="31"/>
  <c r="D56" i="31" s="1"/>
  <c r="I232" i="31"/>
  <c r="E44" i="31"/>
  <c r="G243" i="31"/>
  <c r="D47" i="31"/>
  <c r="I147" i="31"/>
  <c r="E33" i="31" s="1"/>
  <c r="C147" i="31"/>
  <c r="D243" i="31"/>
  <c r="F196" i="31"/>
  <c r="D63" i="31" s="1"/>
  <c r="H158" i="31"/>
  <c r="H147" i="31" s="1"/>
  <c r="H112" i="31"/>
  <c r="K98" i="31"/>
  <c r="C68" i="31"/>
  <c r="H55" i="31" s="1"/>
  <c r="R55" i="31" s="1"/>
  <c r="E14" i="31"/>
  <c r="J14" i="31" s="1"/>
  <c r="T14" i="31" s="1"/>
  <c r="J17" i="31"/>
  <c r="T17" i="31" s="1"/>
  <c r="D43" i="31"/>
  <c r="E20" i="31"/>
  <c r="J20" i="31" s="1"/>
  <c r="T20" i="31" s="1"/>
  <c r="J6" i="31"/>
  <c r="T6" i="31" s="1"/>
  <c r="E4" i="31"/>
  <c r="I60" i="31"/>
  <c r="D68" i="31"/>
  <c r="I55" i="31" s="1"/>
  <c r="S55" i="31" s="1"/>
  <c r="F374" i="31"/>
  <c r="F372" i="31" s="1"/>
  <c r="F321" i="31" s="1"/>
  <c r="D66" i="31" s="1"/>
  <c r="H406" i="31"/>
  <c r="H248" i="31"/>
  <c r="E231" i="31"/>
  <c r="E230" i="31" s="1"/>
  <c r="I48" i="31"/>
  <c r="S48" i="31" s="1"/>
  <c r="D52" i="31"/>
  <c r="I46" i="31" s="1"/>
  <c r="S46" i="31" s="1"/>
  <c r="C243" i="31"/>
  <c r="C231" i="31" s="1"/>
  <c r="C38" i="31"/>
  <c r="D158" i="31"/>
  <c r="D147" i="31" s="1"/>
  <c r="C34" i="31" s="1"/>
  <c r="H28" i="31" s="1"/>
  <c r="R28" i="31" s="1"/>
  <c r="F147" i="31"/>
  <c r="D33" i="31" s="1"/>
  <c r="C16" i="31"/>
  <c r="H16" i="31" s="1"/>
  <c r="R16" i="31" s="1"/>
  <c r="D112" i="31"/>
  <c r="G98" i="31"/>
  <c r="G85" i="31" s="1"/>
  <c r="D8" i="31"/>
  <c r="E406" i="31"/>
  <c r="E13" i="31"/>
  <c r="J13" i="31" s="1"/>
  <c r="T13" i="31" s="1"/>
  <c r="I243" i="31"/>
  <c r="C52" i="31"/>
  <c r="H46" i="31" s="1"/>
  <c r="R46" i="31" s="1"/>
  <c r="C48" i="31"/>
  <c r="E68" i="31"/>
  <c r="J55" i="31" s="1"/>
  <c r="C20" i="31"/>
  <c r="H20" i="31" s="1"/>
  <c r="R20" i="31" s="1"/>
  <c r="H23" i="31"/>
  <c r="R23" i="31" s="1"/>
  <c r="J58" i="31"/>
  <c r="T58" i="31" s="1"/>
  <c r="C17" i="31"/>
  <c r="B35" i="32" l="1"/>
  <c r="K5" i="32"/>
  <c r="M18" i="32"/>
  <c r="J20" i="32"/>
  <c r="G101" i="32"/>
  <c r="E85" i="31"/>
  <c r="C321" i="31"/>
  <c r="C66" i="31" s="1"/>
  <c r="H53" i="31" s="1"/>
  <c r="R53" i="31" s="1"/>
  <c r="B101" i="32"/>
  <c r="C11" i="32"/>
  <c r="I11" i="32"/>
  <c r="I10" i="32" s="1"/>
  <c r="D5" i="32"/>
  <c r="M5" i="32" s="1"/>
  <c r="J101" i="32"/>
  <c r="F101" i="32"/>
  <c r="J11" i="32"/>
  <c r="J10" i="32" s="1"/>
  <c r="K231" i="31"/>
  <c r="H101" i="32"/>
  <c r="K14" i="32"/>
  <c r="H243" i="31"/>
  <c r="H231" i="31" s="1"/>
  <c r="H230" i="31" s="1"/>
  <c r="D231" i="31"/>
  <c r="D230" i="31" s="1"/>
  <c r="D434" i="31" s="1"/>
  <c r="H50" i="31"/>
  <c r="R50" i="31" s="1"/>
  <c r="C230" i="31"/>
  <c r="C434" i="31" s="1"/>
  <c r="K85" i="31"/>
  <c r="D65" i="31"/>
  <c r="C33" i="31"/>
  <c r="I321" i="31"/>
  <c r="E66" i="31" s="1"/>
  <c r="J53" i="31" s="1"/>
  <c r="T53" i="31" s="1"/>
  <c r="F231" i="31"/>
  <c r="E55" i="31"/>
  <c r="J49" i="31" s="1"/>
  <c r="T49" i="31" s="1"/>
  <c r="D85" i="31"/>
  <c r="D14" i="31"/>
  <c r="I14" i="31" s="1"/>
  <c r="S14" i="31" s="1"/>
  <c r="D4" i="32"/>
  <c r="D34" i="32"/>
  <c r="D33" i="32" s="1"/>
  <c r="L5" i="32"/>
  <c r="T55" i="31"/>
  <c r="K321" i="31"/>
  <c r="K230" i="31" s="1"/>
  <c r="K434" i="31" s="1"/>
  <c r="K435" i="31" s="1"/>
  <c r="E434" i="31"/>
  <c r="E435" i="31" s="1"/>
  <c r="C85" i="31"/>
  <c r="C65" i="31"/>
  <c r="H52" i="31" s="1"/>
  <c r="R52" i="31" s="1"/>
  <c r="F20" i="32"/>
  <c r="L20" i="32" s="1"/>
  <c r="L21" i="32"/>
  <c r="G34" i="32"/>
  <c r="G33" i="32" s="1"/>
  <c r="G4" i="32"/>
  <c r="K11" i="32"/>
  <c r="B10" i="32"/>
  <c r="K10" i="32" s="1"/>
  <c r="E34" i="32"/>
  <c r="E33" i="32" s="1"/>
  <c r="E4" i="32"/>
  <c r="E13" i="32" s="1"/>
  <c r="E19" i="32" s="1"/>
  <c r="E25" i="32" s="1"/>
  <c r="E27" i="32" s="1"/>
  <c r="E101" i="32"/>
  <c r="H4" i="32"/>
  <c r="H13" i="32" s="1"/>
  <c r="H19" i="32" s="1"/>
  <c r="H25" i="32" s="1"/>
  <c r="H27" i="32" s="1"/>
  <c r="H34" i="32"/>
  <c r="H33" i="32" s="1"/>
  <c r="F34" i="32"/>
  <c r="F33" i="32" s="1"/>
  <c r="F4" i="32"/>
  <c r="F13" i="32" s="1"/>
  <c r="F19" i="32" s="1"/>
  <c r="F25" i="32" s="1"/>
  <c r="F27" i="32" s="1"/>
  <c r="K20" i="32"/>
  <c r="B34" i="32"/>
  <c r="B33" i="32" s="1"/>
  <c r="B4" i="32"/>
  <c r="D20" i="32"/>
  <c r="M20" i="32" s="1"/>
  <c r="M21" i="32"/>
  <c r="L11" i="32"/>
  <c r="C10" i="32"/>
  <c r="L10" i="32" s="1"/>
  <c r="D102" i="32"/>
  <c r="D101" i="32" s="1"/>
  <c r="D11" i="32"/>
  <c r="I34" i="32"/>
  <c r="I33" i="32" s="1"/>
  <c r="I4" i="32"/>
  <c r="I13" i="32" s="1"/>
  <c r="I19" i="32" s="1"/>
  <c r="I25" i="32" s="1"/>
  <c r="I27" i="32" s="1"/>
  <c r="J34" i="32"/>
  <c r="J33" i="32" s="1"/>
  <c r="J4" i="32"/>
  <c r="K21" i="32"/>
  <c r="C4" i="32"/>
  <c r="C34" i="32"/>
  <c r="C33" i="32" s="1"/>
  <c r="I101" i="32"/>
  <c r="I27" i="31"/>
  <c r="S27" i="31" s="1"/>
  <c r="D32" i="31"/>
  <c r="I26" i="31" s="1"/>
  <c r="S26" i="31" s="1"/>
  <c r="D435" i="31"/>
  <c r="C32" i="31"/>
  <c r="H26" i="31" s="1"/>
  <c r="R26" i="31" s="1"/>
  <c r="H27" i="31"/>
  <c r="R27" i="31" s="1"/>
  <c r="S60" i="31"/>
  <c r="I58" i="31"/>
  <c r="S58" i="31" s="1"/>
  <c r="J48" i="31"/>
  <c r="T48" i="31" s="1"/>
  <c r="E52" i="31"/>
  <c r="J46" i="31" s="1"/>
  <c r="T46" i="31" s="1"/>
  <c r="H17" i="31"/>
  <c r="R17" i="31" s="1"/>
  <c r="C14" i="31"/>
  <c r="H14" i="31" s="1"/>
  <c r="R14" i="31" s="1"/>
  <c r="J230" i="31"/>
  <c r="J434" i="31" s="1"/>
  <c r="I37" i="31"/>
  <c r="S37" i="31" s="1"/>
  <c r="D37" i="31"/>
  <c r="J147" i="31"/>
  <c r="E34" i="31" s="1"/>
  <c r="J28" i="31" s="1"/>
  <c r="T28" i="31" s="1"/>
  <c r="E43" i="31"/>
  <c r="J38" i="31"/>
  <c r="T38" i="31" s="1"/>
  <c r="F85" i="31"/>
  <c r="J4" i="31"/>
  <c r="T4" i="31" s="1"/>
  <c r="I231" i="31"/>
  <c r="I230" i="31" s="1"/>
  <c r="I434" i="31" s="1"/>
  <c r="G231" i="31"/>
  <c r="G230" i="31" s="1"/>
  <c r="G434" i="31" s="1"/>
  <c r="G435" i="31" s="1"/>
  <c r="E62" i="31"/>
  <c r="E58" i="31" s="1"/>
  <c r="J54" i="31"/>
  <c r="T54" i="31" s="1"/>
  <c r="F230" i="31"/>
  <c r="F434" i="31" s="1"/>
  <c r="I6" i="31"/>
  <c r="S6" i="31" s="1"/>
  <c r="D4" i="31"/>
  <c r="I85" i="31"/>
  <c r="I8" i="31"/>
  <c r="S8" i="31" s="1"/>
  <c r="D7" i="31"/>
  <c r="I7" i="31" s="1"/>
  <c r="S7" i="31" s="1"/>
  <c r="C46" i="31"/>
  <c r="H40" i="31" s="1"/>
  <c r="R40" i="31" s="1"/>
  <c r="H42" i="31"/>
  <c r="R42" i="31" s="1"/>
  <c r="H32" i="31"/>
  <c r="R32" i="31" s="1"/>
  <c r="C37" i="31"/>
  <c r="J27" i="31"/>
  <c r="T27" i="31" s="1"/>
  <c r="H434" i="31"/>
  <c r="H85" i="31"/>
  <c r="D62" i="31"/>
  <c r="D58" i="31" s="1"/>
  <c r="I53" i="31"/>
  <c r="S53" i="31" s="1"/>
  <c r="D46" i="31"/>
  <c r="I40" i="31" s="1"/>
  <c r="S40" i="31" s="1"/>
  <c r="I41" i="31"/>
  <c r="S41" i="31" s="1"/>
  <c r="D55" i="31"/>
  <c r="I49" i="31" s="1"/>
  <c r="S49" i="31" s="1"/>
  <c r="I50" i="31"/>
  <c r="S50" i="31" s="1"/>
  <c r="H5" i="31"/>
  <c r="R5" i="31" s="1"/>
  <c r="C4" i="31"/>
  <c r="J9" i="31"/>
  <c r="T9" i="31" s="1"/>
  <c r="E7" i="31"/>
  <c r="J7" i="31" s="1"/>
  <c r="T7" i="31" s="1"/>
  <c r="J42" i="31"/>
  <c r="T42" i="31" s="1"/>
  <c r="E46" i="31"/>
  <c r="J40" i="31" s="1"/>
  <c r="T40" i="31" s="1"/>
  <c r="J13" i="32" l="1"/>
  <c r="J19" i="32" s="1"/>
  <c r="J25" i="32" s="1"/>
  <c r="J27" i="32" s="1"/>
  <c r="C435" i="31"/>
  <c r="E65" i="31"/>
  <c r="J52" i="31" s="1"/>
  <c r="T52" i="31" s="1"/>
  <c r="I435" i="31"/>
  <c r="I52" i="31"/>
  <c r="S52" i="31" s="1"/>
  <c r="E32" i="31"/>
  <c r="J26" i="31" s="1"/>
  <c r="T26" i="31" s="1"/>
  <c r="F435" i="31"/>
  <c r="H435" i="31"/>
  <c r="I228" i="32"/>
  <c r="I32" i="32"/>
  <c r="B228" i="32"/>
  <c r="B32" i="32"/>
  <c r="E228" i="32"/>
  <c r="E229" i="32" s="1"/>
  <c r="E32" i="32"/>
  <c r="D10" i="32"/>
  <c r="M11" i="32"/>
  <c r="L4" i="32"/>
  <c r="C13" i="32"/>
  <c r="B13" i="32"/>
  <c r="K4" i="32"/>
  <c r="F228" i="32"/>
  <c r="F229" i="32" s="1"/>
  <c r="F32" i="32"/>
  <c r="G13" i="32"/>
  <c r="G19" i="32" s="1"/>
  <c r="G25" i="32" s="1"/>
  <c r="G27" i="32" s="1"/>
  <c r="M4" i="32"/>
  <c r="H228" i="32"/>
  <c r="H32" i="32"/>
  <c r="G228" i="32"/>
  <c r="G229" i="32" s="1"/>
  <c r="G32" i="32"/>
  <c r="C32" i="32"/>
  <c r="C228" i="32"/>
  <c r="J228" i="32"/>
  <c r="J32" i="32"/>
  <c r="D228" i="32"/>
  <c r="D229" i="32" s="1"/>
  <c r="D32" i="32"/>
  <c r="C36" i="31"/>
  <c r="H31" i="31"/>
  <c r="R31" i="31" s="1"/>
  <c r="H4" i="31"/>
  <c r="R4" i="31" s="1"/>
  <c r="C3" i="31"/>
  <c r="I31" i="31"/>
  <c r="S31" i="31" s="1"/>
  <c r="D36" i="31"/>
  <c r="E3" i="31"/>
  <c r="J37" i="31"/>
  <c r="T37" i="31" s="1"/>
  <c r="E37" i="31"/>
  <c r="I4" i="31"/>
  <c r="S4" i="31" s="1"/>
  <c r="D3" i="31"/>
  <c r="J85" i="31"/>
  <c r="J435" i="31" s="1"/>
  <c r="K13" i="32" l="1"/>
  <c r="B19" i="32"/>
  <c r="L13" i="32"/>
  <c r="C19" i="32"/>
  <c r="M10" i="32"/>
  <c r="D13" i="32"/>
  <c r="C35" i="31"/>
  <c r="H3" i="31"/>
  <c r="R3" i="31" s="1"/>
  <c r="D35" i="31"/>
  <c r="I3" i="31"/>
  <c r="S3" i="31" s="1"/>
  <c r="J3" i="31"/>
  <c r="E35" i="31"/>
  <c r="D80" i="31"/>
  <c r="I65" i="31" s="1"/>
  <c r="S65" i="31" s="1"/>
  <c r="I30" i="31"/>
  <c r="S30" i="31" s="1"/>
  <c r="J31" i="31"/>
  <c r="T31" i="31" s="1"/>
  <c r="E36" i="31"/>
  <c r="C80" i="31"/>
  <c r="H65" i="31" s="1"/>
  <c r="R65" i="31" s="1"/>
  <c r="H30" i="31"/>
  <c r="R30" i="31" s="1"/>
  <c r="T3" i="31" l="1"/>
  <c r="L19" i="32"/>
  <c r="C25" i="32"/>
  <c r="D19" i="32"/>
  <c r="M13" i="32"/>
  <c r="K19" i="32"/>
  <c r="B25" i="32"/>
  <c r="D81" i="31"/>
  <c r="I29" i="31"/>
  <c r="S29" i="31" s="1"/>
  <c r="E80" i="31"/>
  <c r="J65" i="31" s="1"/>
  <c r="T65" i="31" s="1"/>
  <c r="J30" i="31"/>
  <c r="T30" i="31" s="1"/>
  <c r="J29" i="31"/>
  <c r="C81" i="31"/>
  <c r="H29" i="31"/>
  <c r="R29" i="31" s="1"/>
  <c r="T29" i="31" l="1"/>
  <c r="D25" i="32"/>
  <c r="M19" i="32"/>
  <c r="K25" i="32"/>
  <c r="B27" i="32"/>
  <c r="K27" i="32" s="1"/>
  <c r="L25" i="32"/>
  <c r="C27" i="32"/>
  <c r="L27" i="32" s="1"/>
  <c r="E81" i="31"/>
  <c r="D27" i="32" l="1"/>
  <c r="M27" i="32" s="1"/>
  <c r="M25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HERNANDEZ, DILCIA</author>
  </authors>
  <commentList>
    <comment ref="K199" authorId="0" shapeId="0" xr:uid="{DFCBF04D-D8D9-4C54-9855-609CB4676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Corregido se elimina 1 al final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HERNANDEZ, DILCIA</author>
    <author>stejeira</author>
  </authors>
  <commentList>
    <comment ref="B23" authorId="0" shapeId="0" xr:uid="{12CBE815-194B-4B61-BD25-9E55CFB7DFF5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3" authorId="0" shapeId="0" xr:uid="{D80500D7-C1D5-4086-B6BE-9DB6B29BB9A8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L23" authorId="0" shapeId="0" xr:uid="{D9AE2A25-3FCA-47B4-A39B-F97AEDE495BF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Q23" authorId="0" shapeId="0" xr:uid="{956BCACA-AFD9-45E0-8EC8-118FCAD8B11C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6" authorId="1" shapeId="0" xr:uid="{51DB4BCA-5F28-4C08-8EC0-EBBFAE8C13CC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L26" authorId="1" shapeId="0" xr:uid="{509A9513-0FA5-46B5-8E6A-20C4DC80094F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Q26" authorId="1" shapeId="0" xr:uid="{715BC2EB-F79B-4AC7-9DD2-E9680DCD334D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G35" authorId="0" shapeId="0" xr:uid="{AD619D45-EAD1-45AB-8500-7E2DE66A97D4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L35" authorId="0" shapeId="0" xr:uid="{7DF41BF2-E0B1-464A-9E29-1A45559334E0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Q35" authorId="0" shapeId="0" xr:uid="{6765C634-FC45-43FC-92AC-349790AFA476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G36" authorId="0" shapeId="0" xr:uid="{5BFD8E22-45F4-47FF-92FF-0B9BAFBDBA3A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L36" authorId="0" shapeId="0" xr:uid="{0874B3D6-6A0A-4DDA-B92E-D514786F6AE3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Q36" authorId="0" shapeId="0" xr:uid="{E93BD8B2-9E25-4304-B5EB-ADD1944EB284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B41" authorId="0" shapeId="0" xr:uid="{5D5F1ED4-3328-4A61-821A-D738CA7D8893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B42" authorId="0" shapeId="0" xr:uid="{410B4BAD-8FB0-4A20-87F7-A81BE03A2B85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G52" authorId="1" shapeId="0" xr:uid="{4E42239C-58E3-4151-B3D1-B6424EFEDD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L52" authorId="1" shapeId="0" xr:uid="{FEEBA9B6-3C86-4FA9-BB4D-71C678E5790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Q52" authorId="1" shapeId="0" xr:uid="{FE23EBB0-B1DC-4EB7-9C78-EB86023594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G53" authorId="1" shapeId="0" xr:uid="{87B91F07-4861-4140-AA1C-F417BFF3205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3" authorId="1" shapeId="0" xr:uid="{5CEBFD38-EEF0-4C65-AFE1-A6882A993AB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3" authorId="1" shapeId="0" xr:uid="{FE8BFE2B-C029-4238-BE19-A5B3AAE4F0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54" authorId="1" shapeId="0" xr:uid="{39063C0C-39D6-4862-8406-B2F874EEC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4" authorId="1" shapeId="0" xr:uid="{C22B6292-51D1-4127-A9E1-9EF3BBF7DD1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4" authorId="1" shapeId="0" xr:uid="{C03553D6-B571-4601-ACCD-F0CB4C92EAF7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63" authorId="1" shapeId="0" xr:uid="{FD81A4D8-D6BA-4B5E-A66D-F8959C0F6C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L63" authorId="1" shapeId="0" xr:uid="{1F232699-659D-4C81-A8B3-64A8AEDCDF50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Q63" authorId="1" shapeId="0" xr:uid="{37931D24-77CC-40B7-9BB3-79AEF91372B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B99" authorId="2" shapeId="0" xr:uid="{5EF4B231-3A52-4FA5-BF64-0047417AD5F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Superintendencia de Bancos</author>
    <author>stejeira</author>
  </authors>
  <commentList>
    <comment ref="M29" authorId="0" shapeId="0" xr:uid="{C9B399C1-416F-4674-89E6-EF44857AC238}">
      <text>
        <r>
          <rPr>
            <b/>
            <sz val="9"/>
            <color indexed="81"/>
            <rFont val="Tahoma"/>
            <family val="2"/>
          </rPr>
          <t>está incorporada en otros activos</t>
        </r>
      </text>
    </comment>
    <comment ref="B33" authorId="1" shapeId="0" xr:uid="{6C61FDC8-87AF-4666-B3A4-5A188DB04930}">
      <text>
        <r>
          <rPr>
            <b/>
            <sz val="8"/>
            <color indexed="81"/>
            <rFont val="Tahoma"/>
            <family val="2"/>
          </rPr>
          <t>Incluye: Arrendamiento Operativo, Activos Fijos y Otros Activos</t>
        </r>
      </text>
    </comment>
    <comment ref="B42" authorId="2" shapeId="0" xr:uid="{D131270A-9CF1-4616-8A24-73DD85E17B81}">
      <text>
        <r>
          <rPr>
            <b/>
            <sz val="8"/>
            <color indexed="81"/>
            <rFont val="Tahoma"/>
            <family val="2"/>
          </rPr>
          <t>incluye: a plazo, ahorros de navidad, cert. De dep. y otros depósitos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1" shapeId="0" xr:uid="{7FB2FBDA-6BD2-432B-81CC-E366DFE378A9}">
      <text>
        <r>
          <rPr>
            <b/>
            <sz val="8"/>
            <color indexed="81"/>
            <rFont val="Tahoma"/>
            <family val="2"/>
          </rPr>
          <t>Cuenta 213000: Ahorros corrientes</t>
        </r>
      </text>
    </comment>
    <comment ref="B103" authorId="2" shapeId="0" xr:uid="{4F5B1057-6E2D-4C53-B901-8384DFAA131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sharedStrings.xml><?xml version="1.0" encoding="utf-8"?>
<sst xmlns="http://schemas.openxmlformats.org/spreadsheetml/2006/main" count="19365" uniqueCount="5561">
  <si>
    <t>1.000.000.000.000.000.000</t>
  </si>
  <si>
    <t>1.001.000.000.000.000.000</t>
  </si>
  <si>
    <t>1.001.001.000.000.000.000</t>
  </si>
  <si>
    <t>1.001.001.001.000.000.000</t>
  </si>
  <si>
    <t>1.001.001.002.000.000.000</t>
  </si>
  <si>
    <t>1.001.002.000.000.000.000</t>
  </si>
  <si>
    <t>1.001.002.001.000.000.000</t>
  </si>
  <si>
    <t>1.001.002.002.000.000.000</t>
  </si>
  <si>
    <t>1.001.002.003.000.000.000</t>
  </si>
  <si>
    <t>1.001.002.003.001.000.000</t>
  </si>
  <si>
    <t>1.001.002.003.001.001.000</t>
  </si>
  <si>
    <t>1.001.002.003.001.002.000</t>
  </si>
  <si>
    <t>1.001.002.003.001.003.000</t>
  </si>
  <si>
    <t>1.001.002.003.002.000.000</t>
  </si>
  <si>
    <t>1.001.003.000.000.000.000</t>
  </si>
  <si>
    <t>1.001.003.001.000.000.000</t>
  </si>
  <si>
    <t>1.001.003.001.001.000.000</t>
  </si>
  <si>
    <t>1.001.003.001.002.000.000</t>
  </si>
  <si>
    <t>1.001.003.002.000.000.000</t>
  </si>
  <si>
    <t>1.001.003.002.001.000.000</t>
  </si>
  <si>
    <t>1.001.003.002.001.001.000</t>
  </si>
  <si>
    <t>1.001.003.002.001.002.000</t>
  </si>
  <si>
    <t>1.001.003.002.001.003.000</t>
  </si>
  <si>
    <t>1.001.003.002.002.000.000</t>
  </si>
  <si>
    <t>1.001.003.002.002.001.000</t>
  </si>
  <si>
    <t>1.001.003.002.002.002.000</t>
  </si>
  <si>
    <t>1.001.003.002.002.003.000</t>
  </si>
  <si>
    <t>1.001.003.003.000.000.000</t>
  </si>
  <si>
    <t>1.002.000.000.000.000.000</t>
  </si>
  <si>
    <t>1.002.001.000.000.000.000</t>
  </si>
  <si>
    <t>1.002.002.000.000.000.000</t>
  </si>
  <si>
    <t>1.003.000.000.000.000.000</t>
  </si>
  <si>
    <t>1.003.001.000.000.000.000</t>
  </si>
  <si>
    <t>1.003.002.000.000.000.000</t>
  </si>
  <si>
    <t>1.003.003.000.000.000.000</t>
  </si>
  <si>
    <t>1.003.004.000.000.000.000</t>
  </si>
  <si>
    <t>1.003.005.000.000.000.000</t>
  </si>
  <si>
    <t>1.003.006.000.000.000.000</t>
  </si>
  <si>
    <t>1.004.000.000.000.000.000</t>
  </si>
  <si>
    <t>1.004.001.000.000.000.000</t>
  </si>
  <si>
    <t>1.004.001.001.000.000.000</t>
  </si>
  <si>
    <t>1.004.001.002.000.000.000</t>
  </si>
  <si>
    <t>1.004.001.003.000.000.000</t>
  </si>
  <si>
    <t>1.004.001.004.000.000.000</t>
  </si>
  <si>
    <t>1.004.001.005.000.000.000</t>
  </si>
  <si>
    <t>1.004.001.006.000.000.000</t>
  </si>
  <si>
    <t>1.004.001.007.000.000.000</t>
  </si>
  <si>
    <t>1.004.001.007.001.000.000</t>
  </si>
  <si>
    <t>1.004.001.007.002.000.000</t>
  </si>
  <si>
    <t>1.004.001.007.003.000.000</t>
  </si>
  <si>
    <t>1.004.001.007.004.000.000</t>
  </si>
  <si>
    <t>1.004.001.007.005.000.000</t>
  </si>
  <si>
    <t>1.004.001.007.006.000.000</t>
  </si>
  <si>
    <t>1.004.002.000.000.000.000</t>
  </si>
  <si>
    <t>1.004.002.001.000.000.000</t>
  </si>
  <si>
    <t>1.004.002.002.000.000.000</t>
  </si>
  <si>
    <t>1.004.003.000.000.000.000</t>
  </si>
  <si>
    <t>1.004.003.001.000.000.000</t>
  </si>
  <si>
    <t>1.004.003.002.000.000.000</t>
  </si>
  <si>
    <t>1.004.003.003.000.000.000</t>
  </si>
  <si>
    <t>1.005.000.000.000.000.000</t>
  </si>
  <si>
    <t>1.005.001.000.000.000.000</t>
  </si>
  <si>
    <t>1.005.001.001.000.000.000</t>
  </si>
  <si>
    <t>1.005.001.001.001.000.000</t>
  </si>
  <si>
    <t>1.005.001.001.002.000.000</t>
  </si>
  <si>
    <t>1.005.001.001.003.000.000</t>
  </si>
  <si>
    <t>1.005.001.001.004.000.000</t>
  </si>
  <si>
    <t>1.005.001.001.005.000.000</t>
  </si>
  <si>
    <t>1.005.001.001.006.000.000</t>
  </si>
  <si>
    <t>1.005.001.001.007.000.000</t>
  </si>
  <si>
    <t>1.005.001.002.000.000.000</t>
  </si>
  <si>
    <t>1.005.001.002.001.000.000</t>
  </si>
  <si>
    <t>1.005.001.002.002.000.000</t>
  </si>
  <si>
    <t>1.005.001.002.003.000.000</t>
  </si>
  <si>
    <t>1.005.001.003.000.000.000</t>
  </si>
  <si>
    <t>1.005.001.003.001.000.000</t>
  </si>
  <si>
    <t>1.005.001.003.002.000.000</t>
  </si>
  <si>
    <t>1.005.001.003.003.000.000</t>
  </si>
  <si>
    <t>1.005.001.003.004.000.000</t>
  </si>
  <si>
    <t>1.005.001.003.005.000.000</t>
  </si>
  <si>
    <t>1.005.001.003.006.000.000</t>
  </si>
  <si>
    <t>1.005.001.003.007.000.000</t>
  </si>
  <si>
    <t>1.005.001.004.000.000.000</t>
  </si>
  <si>
    <t>1.005.001.004.001.000.000</t>
  </si>
  <si>
    <t>1.005.001.004.002.000.000</t>
  </si>
  <si>
    <t>1.005.001.004.003.000.000</t>
  </si>
  <si>
    <t>1.005.002.000.000.000.000</t>
  </si>
  <si>
    <t>1.005.002.001.000.000.000</t>
  </si>
  <si>
    <t>1.005.002.001.001.000.000</t>
  </si>
  <si>
    <t>1.005.002.001.002.000.000</t>
  </si>
  <si>
    <t>1.005.002.001.003.000.000</t>
  </si>
  <si>
    <t>1.005.002.001.004.000.000</t>
  </si>
  <si>
    <t>1.005.002.001.005.000.000</t>
  </si>
  <si>
    <t>1.005.002.001.006.000.000</t>
  </si>
  <si>
    <t>1.005.002.001.007.000.000</t>
  </si>
  <si>
    <t>1.005.002.002.000.000.000</t>
  </si>
  <si>
    <t>1.005.002.002.001.000.000</t>
  </si>
  <si>
    <t>1.005.002.002.002.000.000</t>
  </si>
  <si>
    <t>1.005.002.002.003.000.000</t>
  </si>
  <si>
    <t>1.005.002.003.000.000.000</t>
  </si>
  <si>
    <t>1.005.002.003.001.000.000</t>
  </si>
  <si>
    <t>1.005.002.003.002.000.000</t>
  </si>
  <si>
    <t>1.005.002.003.003.000.000</t>
  </si>
  <si>
    <t>1.005.002.003.004.000.000</t>
  </si>
  <si>
    <t>1.005.002.003.005.000.000</t>
  </si>
  <si>
    <t>1.005.002.003.006.000.000</t>
  </si>
  <si>
    <t>1.005.002.003.007.000.000</t>
  </si>
  <si>
    <t>1.005.002.004.000.000.000</t>
  </si>
  <si>
    <t>1.005.002.004.001.000.000</t>
  </si>
  <si>
    <t>1.005.002.004.002.000.000</t>
  </si>
  <si>
    <t>1.005.002.004.003.000.000</t>
  </si>
  <si>
    <t>1.006.000.000.000.000.000</t>
  </si>
  <si>
    <t>1.006.001.000.000.000.000</t>
  </si>
  <si>
    <t>1.006.001.001.000.000.000</t>
  </si>
  <si>
    <t>1.006.001.002.000.000.000</t>
  </si>
  <si>
    <t>1.006.001.003.000.000.000</t>
  </si>
  <si>
    <t>1.006.001.004.000.000.000</t>
  </si>
  <si>
    <t>1.006.002.000.000.000.000</t>
  </si>
  <si>
    <t>1.006.002.001.000.000.000</t>
  </si>
  <si>
    <t>1.006.002.002.000.000.000</t>
  </si>
  <si>
    <t>1.006.002.003.000.000.000</t>
  </si>
  <si>
    <t>1.006.002.004.000.000.000</t>
  </si>
  <si>
    <t>1.006.003.000.000.000.000</t>
  </si>
  <si>
    <t>1.006.004.000.000.000.000</t>
  </si>
  <si>
    <t>1.006.005.000.000.000.000</t>
  </si>
  <si>
    <t>1.006.005.001.000.000.000</t>
  </si>
  <si>
    <t>1.006.005.002.000.000.000</t>
  </si>
  <si>
    <t xml:space="preserve">1.006.005.003.000.000.000 </t>
  </si>
  <si>
    <t>1.006.005.004.000.000.000</t>
  </si>
  <si>
    <t>1.007.000.000.000.000.000</t>
  </si>
  <si>
    <t>1.007.001.000.000.000.000</t>
  </si>
  <si>
    <t>1.007.002.000.000.000.000</t>
  </si>
  <si>
    <t>1.008.000.000.000.000.000</t>
  </si>
  <si>
    <t>1.008.001.000.000.000.000</t>
  </si>
  <si>
    <t>1.008.002.000.000.000.000</t>
  </si>
  <si>
    <t>1.009.000.000.000.000.000</t>
  </si>
  <si>
    <t>1.009.001.000.000.000.000</t>
  </si>
  <si>
    <t>1.009.001.001.000.000.000</t>
  </si>
  <si>
    <t>1.009.001.001.001.000.000</t>
  </si>
  <si>
    <t>1.009.001.002.000.000.000</t>
  </si>
  <si>
    <t>1.009.001.003.000.000.000</t>
  </si>
  <si>
    <t>1.009.001.004.000.000.000</t>
  </si>
  <si>
    <t>1.009.001.004.001.000.000</t>
  </si>
  <si>
    <t>1.009.002.000.000.000.000</t>
  </si>
  <si>
    <t>1.009.002.001.000.000.000</t>
  </si>
  <si>
    <t>1.009.002.002.000.000.000</t>
  </si>
  <si>
    <t>1.009.002.003.000.000.000</t>
  </si>
  <si>
    <t>1.009.002.004.000.000.000</t>
  </si>
  <si>
    <t>1.010.000.000.000.000.000</t>
  </si>
  <si>
    <t>1.010.001.000.000.000.000</t>
  </si>
  <si>
    <t>1.010.001.001.000.000.000</t>
  </si>
  <si>
    <t>1.010.002.000.000.000.000</t>
  </si>
  <si>
    <t>1.010.002.001.000.000.000</t>
  </si>
  <si>
    <t>1.010.002.002.000.000.000</t>
  </si>
  <si>
    <t>1.010.002.003.000.000.000</t>
  </si>
  <si>
    <t>1.010.002.004.000.000.000</t>
  </si>
  <si>
    <t>1.010.002.005.000.000.000</t>
  </si>
  <si>
    <t>1.011.000.000.000.000.000</t>
  </si>
  <si>
    <t>1.012.000.000.000.000.000</t>
  </si>
  <si>
    <t>1.012.001.000.000.000.000</t>
  </si>
  <si>
    <t>1.012.001.001.000.000.000</t>
  </si>
  <si>
    <t>1.012.001.001.001.000.000</t>
  </si>
  <si>
    <t>1.012.001.001.002.000.000</t>
  </si>
  <si>
    <t>1.012.001.001.003.000.000</t>
  </si>
  <si>
    <t>1.012.001.001.004.000.000</t>
  </si>
  <si>
    <t>1.012.001.002.000.000.000</t>
  </si>
  <si>
    <t>1.012.001.002.001.000.000</t>
  </si>
  <si>
    <t>1.012.001.002.002.000.000</t>
  </si>
  <si>
    <t>1.012.001.002.003.000.000</t>
  </si>
  <si>
    <t>1.012.001.002.003.001.000</t>
  </si>
  <si>
    <t>1.012.001.002.003.002.000</t>
  </si>
  <si>
    <t>1.012.001.002.003.003.000</t>
  </si>
  <si>
    <t>1.012.001.003.000.000.000</t>
  </si>
  <si>
    <t>1.012.001.004.000.000.000</t>
  </si>
  <si>
    <t>1.012.001.005.000.000.000</t>
  </si>
  <si>
    <t>1.012.001.006.000.000.000</t>
  </si>
  <si>
    <t>1.012.001.007.000.000.000</t>
  </si>
  <si>
    <t>1.012.002.000.000.000.000</t>
  </si>
  <si>
    <t>1.012.003.000.000.000.000</t>
  </si>
  <si>
    <t>1.012.003.001.000.000.000</t>
  </si>
  <si>
    <t>1.012.003.002.000.000.000</t>
  </si>
  <si>
    <t>1.012.003.003.000.000.000</t>
  </si>
  <si>
    <t>1.012.003.004.000.000.000</t>
  </si>
  <si>
    <t>1.012.003.005.000.000.000</t>
  </si>
  <si>
    <t>1.012.003.006.000.000.000</t>
  </si>
  <si>
    <t>1.012.003.007.000.000.000</t>
  </si>
  <si>
    <t>1.012.003.008.000.000.000</t>
  </si>
  <si>
    <t>1.012.004.000.000.000.000</t>
  </si>
  <si>
    <t>1.012.004.001.000.000.000</t>
  </si>
  <si>
    <t>1.012.004.001.001.000.000</t>
  </si>
  <si>
    <t>1.012.004.001.002.000.000</t>
  </si>
  <si>
    <t>1.012.004.001.003.000.000</t>
  </si>
  <si>
    <t>1.012.004.002.000.000.000</t>
  </si>
  <si>
    <t>1.012.004.003.000.000.000</t>
  </si>
  <si>
    <t>1.012.004.004.000.000.000</t>
  </si>
  <si>
    <t>1.012.005.000.000.000.000</t>
  </si>
  <si>
    <t>1.012.005.001.000.000.000</t>
  </si>
  <si>
    <t>1.012.005.002.000.000.000</t>
  </si>
  <si>
    <t>1.012.005.003.000.000.000</t>
  </si>
  <si>
    <t>1.012.005.004.000.000.000</t>
  </si>
  <si>
    <t>1.012.006.000.000.000.000</t>
  </si>
  <si>
    <t>1.012.006.001.000.000.000</t>
  </si>
  <si>
    <t>1.012.006.002.000.000.000</t>
  </si>
  <si>
    <t>1.012.006.003.000.000.000</t>
  </si>
  <si>
    <t>1.013.000.000.000.000.000</t>
  </si>
  <si>
    <t>1.013.001.000.000.000.000</t>
  </si>
  <si>
    <t>1.013.002.000.000.000.000</t>
  </si>
  <si>
    <t>1.013.003.000.000.000.000</t>
  </si>
  <si>
    <t>1.013.004.000.000.000.000</t>
  </si>
  <si>
    <t>1.013.005.000.000.000.000</t>
  </si>
  <si>
    <t>1.013.006.000.000.000.000</t>
  </si>
  <si>
    <t>1.013.007.000.000.000.000</t>
  </si>
  <si>
    <t>1.013.008.000.000.000.000</t>
  </si>
  <si>
    <t>1.013.009.000.000.000.000</t>
  </si>
  <si>
    <t>1.014.000.000.000.000.000</t>
  </si>
  <si>
    <t>1.014.001.000.000.000.000</t>
  </si>
  <si>
    <t>1.014.002.000.000.000.000</t>
  </si>
  <si>
    <t>1.014.002.001.000.000.000</t>
  </si>
  <si>
    <t>1.014.002.002.000.000.000</t>
  </si>
  <si>
    <t>1.014.002.003.000.000.000</t>
  </si>
  <si>
    <t>1.014.002.004.000.000.000</t>
  </si>
  <si>
    <t>1.014.002.005.000.000.000</t>
  </si>
  <si>
    <t>1.014.003.000.000.000.000</t>
  </si>
  <si>
    <t>1.015.000.000.000.000.000</t>
  </si>
  <si>
    <t>1.015.001.000.000.000.000</t>
  </si>
  <si>
    <t>1.015.002.000.000.000.000</t>
  </si>
  <si>
    <t>1.015.003.000.000.000.000</t>
  </si>
  <si>
    <t>2.000.000.000.000.000.000</t>
  </si>
  <si>
    <t>2.001.000.000.000.000.000</t>
  </si>
  <si>
    <t>2.001.001.000.000.000.000</t>
  </si>
  <si>
    <t>2.001.001.001.000.000.000</t>
  </si>
  <si>
    <t>2.001.001.001.001.000.000</t>
  </si>
  <si>
    <t>2.001.001.001.002.000.000</t>
  </si>
  <si>
    <t>2.001.001.001.003.000.000</t>
  </si>
  <si>
    <t>2.001.001.001.004.000.000</t>
  </si>
  <si>
    <t>2.001.001.002.000.000.000</t>
  </si>
  <si>
    <t>2.001.001.002.001.000.000</t>
  </si>
  <si>
    <t>2.001.001.002.001.001.000</t>
  </si>
  <si>
    <t>2.001.001.002.001.002.000</t>
  </si>
  <si>
    <t>2.001.001.002.001.003.000</t>
  </si>
  <si>
    <t>2.001.001.002.002.000.000</t>
  </si>
  <si>
    <t>2.001.001.002.002.001.000</t>
  </si>
  <si>
    <t>2.001.001.002.002.002.000</t>
  </si>
  <si>
    <t>2.001.001.002.002.003.000</t>
  </si>
  <si>
    <t>2.001.001.002.003.000.000</t>
  </si>
  <si>
    <t>2.001.001.002.003.001.000</t>
  </si>
  <si>
    <t>2.001.001.002.003.002.000</t>
  </si>
  <si>
    <t>2.001.001.002.003.003.000</t>
  </si>
  <si>
    <t>2.001.001.002.004.000.000</t>
  </si>
  <si>
    <t>2.001.001.002.004.001.000</t>
  </si>
  <si>
    <t>2.001.001.002.004.002.000</t>
  </si>
  <si>
    <t>2.001.001.002.004.003.000</t>
  </si>
  <si>
    <t>2.001.001.003.000.000.000</t>
  </si>
  <si>
    <t>2.001.001.003.001.000.000</t>
  </si>
  <si>
    <t>2.001.001.003.002.000.000</t>
  </si>
  <si>
    <t>2.001.001.004.000.000.000</t>
  </si>
  <si>
    <t>2.001.001.004.001.000.000</t>
  </si>
  <si>
    <t>2.001.001.004.002.000.000</t>
  </si>
  <si>
    <t>2.001.002.000.000.000.000</t>
  </si>
  <si>
    <t>2.001.002.001.000.000.000</t>
  </si>
  <si>
    <t>2.001.002.001.001.000.000</t>
  </si>
  <si>
    <t>2.001.002.001.002.000.000</t>
  </si>
  <si>
    <t>2.001.002.001.003.000.000</t>
  </si>
  <si>
    <t>2.001.002.001.004.000.000</t>
  </si>
  <si>
    <t>2.001.002.002.000.000.000</t>
  </si>
  <si>
    <t>2.001.002.002.001.000.000</t>
  </si>
  <si>
    <t>2.001.002.002.001.001.000</t>
  </si>
  <si>
    <t>2.001.002.002.001.002.000</t>
  </si>
  <si>
    <t>2.001.002.002.001.003.000</t>
  </si>
  <si>
    <t>2.001.002.002.002.000.000</t>
  </si>
  <si>
    <t>2.001.002.002.002.001.000</t>
  </si>
  <si>
    <t>2.001.002.002.002.002.000</t>
  </si>
  <si>
    <t>2.001.002.002.002.003.000</t>
  </si>
  <si>
    <t>2.001.002.002.003.000.000</t>
  </si>
  <si>
    <t>2.001.002.002.003.001.000</t>
  </si>
  <si>
    <t>2.001.002.002.003.002.000</t>
  </si>
  <si>
    <t>2.001.002.002.003.003.000</t>
  </si>
  <si>
    <t>2.001.002.002.004.000.000</t>
  </si>
  <si>
    <t>2.001.002.002.004.001.000</t>
  </si>
  <si>
    <t>2.001.002.002.004.002.000</t>
  </si>
  <si>
    <t>2.001.002.002.004.003.000</t>
  </si>
  <si>
    <t>2.001.003.000.000.000.000</t>
  </si>
  <si>
    <t>2.002.000.000.000.000.000</t>
  </si>
  <si>
    <t>2.002.001.000.000.000.000</t>
  </si>
  <si>
    <t>2.002.001.001.000.000.000</t>
  </si>
  <si>
    <t>2.002.001.002.000.000.000</t>
  </si>
  <si>
    <t>2.002.001.003.000.000.000</t>
  </si>
  <si>
    <t>2.002.001.004.000.000.000</t>
  </si>
  <si>
    <t>2.002.001.005.000.000.000</t>
  </si>
  <si>
    <t>2.002.001.006.000.000.000</t>
  </si>
  <si>
    <t>2.002.001.007.000.000.000</t>
  </si>
  <si>
    <t>2.002.001.007.001.000.000</t>
  </si>
  <si>
    <t>2.002.001.007.002.000.000</t>
  </si>
  <si>
    <t>2.002.001.007.003.000.000</t>
  </si>
  <si>
    <t>2.002.001.007.004.000.000</t>
  </si>
  <si>
    <t>2.002.001.007.005.000.000</t>
  </si>
  <si>
    <t>2.002.001.007.006.000.000</t>
  </si>
  <si>
    <t>2.002.002.000.000.000.000</t>
  </si>
  <si>
    <t>2.002.002.001.000.000.000</t>
  </si>
  <si>
    <t>2.002.002.002.000.000.000</t>
  </si>
  <si>
    <t>2.002.003.000.000.000.000</t>
  </si>
  <si>
    <t>2.002.003.001.000.000.000</t>
  </si>
  <si>
    <t>2.002.003.002.000.000.000</t>
  </si>
  <si>
    <t>2.002.003.003.000.000.000</t>
  </si>
  <si>
    <t>2.003.000.000.000.000.000</t>
  </si>
  <si>
    <t>2.004.000.000.000.000.000</t>
  </si>
  <si>
    <t>2.004.001.000.000.000.000</t>
  </si>
  <si>
    <t>2.004.001.001.000.000.000</t>
  </si>
  <si>
    <t>2.004.001.001.001.000.000</t>
  </si>
  <si>
    <t>2.004.001.001.002.000.000</t>
  </si>
  <si>
    <t>2.004.001.001.003.000.000</t>
  </si>
  <si>
    <t>2.004.001.001.004.000.000</t>
  </si>
  <si>
    <t>2.004.001.001.005.000.000</t>
  </si>
  <si>
    <t>2.004.001.001.006.000.000</t>
  </si>
  <si>
    <t>2.004.001.001.007.000.000</t>
  </si>
  <si>
    <t>2.004.001.002.000.000.000</t>
  </si>
  <si>
    <t>2.004.001.002.001.000.000</t>
  </si>
  <si>
    <t>2.004.001.002.002.000.000</t>
  </si>
  <si>
    <t>2.004.001.002.003.000.000</t>
  </si>
  <si>
    <t>2.004.001.003.000.000.000</t>
  </si>
  <si>
    <t>2.004.001.003.001.000.000</t>
  </si>
  <si>
    <t>2.004.001.003.002.000.000</t>
  </si>
  <si>
    <t>2.004.001.003.003.000.000</t>
  </si>
  <si>
    <t>2.004.001.003.004.000.000</t>
  </si>
  <si>
    <t>2.004.001.003.005.000.000</t>
  </si>
  <si>
    <t>2.004.001.003.006.000.000</t>
  </si>
  <si>
    <t>2.004.001.003.007.000.000</t>
  </si>
  <si>
    <t>2.004.001.004.000.000.000</t>
  </si>
  <si>
    <t>2.004.001.004.001.000.000</t>
  </si>
  <si>
    <t>2.004.001.004.002.000.000</t>
  </si>
  <si>
    <t>2.004.001.004.003.000.000</t>
  </si>
  <si>
    <t>2.004.002.000.000.000.000</t>
  </si>
  <si>
    <t>2.004.002.001.000.000.000</t>
  </si>
  <si>
    <t>2.004.002.001.001.000.000</t>
  </si>
  <si>
    <t>2.004.002.001.002.000.000</t>
  </si>
  <si>
    <t>2.004.002.001.003.000.000</t>
  </si>
  <si>
    <t>2.004.002.001.004.000.000</t>
  </si>
  <si>
    <t>2.004.002.001.005.000.000</t>
  </si>
  <si>
    <t>2.004.002.001.006.000.000</t>
  </si>
  <si>
    <t>2.004.002.001.007.000.000</t>
  </si>
  <si>
    <t>2.004.002.002.000.000.000</t>
  </si>
  <si>
    <t>2.004.002.002.001.000.000</t>
  </si>
  <si>
    <t>2.004.002.002.002.000.000</t>
  </si>
  <si>
    <t>2.004.002.002.003.000.000</t>
  </si>
  <si>
    <t>2.004.002.003.000.000.000</t>
  </si>
  <si>
    <t>2.004.002.003.001.000.000</t>
  </si>
  <si>
    <t>2.004.002.003.002.000.000</t>
  </si>
  <si>
    <t>2.004.002.003.003.000.000</t>
  </si>
  <si>
    <t>2.004.002.003.004.000.000</t>
  </si>
  <si>
    <t>2.004.002.003.005.000.000</t>
  </si>
  <si>
    <t>2.004.002.003.006.000.000</t>
  </si>
  <si>
    <t>2.004.002.003.007.000.000</t>
  </si>
  <si>
    <t>2.004.002.004.000.000.000</t>
  </si>
  <si>
    <t>2.004.002.004.001.000.000</t>
  </si>
  <si>
    <t>2.004.002.004.002.000.000</t>
  </si>
  <si>
    <t>2.004.002.004.003.000.000</t>
  </si>
  <si>
    <t>2.005.000.000.000.000.000</t>
  </si>
  <si>
    <t>2.006.000.000.000.000.000</t>
  </si>
  <si>
    <t>2.006.001.000.000.000.000</t>
  </si>
  <si>
    <t>2.006.001.001.000.000.000</t>
  </si>
  <si>
    <t>2.006.001.001.001.000.000</t>
  </si>
  <si>
    <t>2.006.001.001.002.000.000</t>
  </si>
  <si>
    <t>2.006.001.001.003.000.000</t>
  </si>
  <si>
    <t>2.006.001.001.004.000.000</t>
  </si>
  <si>
    <t>2.006.001.001.005.000.000</t>
  </si>
  <si>
    <t>2.006.001.001.006.000.000</t>
  </si>
  <si>
    <t>2.006.001.002.000.000.000</t>
  </si>
  <si>
    <t>2.006.001.002.001.000.000</t>
  </si>
  <si>
    <t>2.006.001.002.002.000.000</t>
  </si>
  <si>
    <t>2.006.001.002.003.000.000</t>
  </si>
  <si>
    <t>2.006.001.002.004.000.000</t>
  </si>
  <si>
    <t>2.006.001.002.005.000.000</t>
  </si>
  <si>
    <t>2.006.001.002.006.000.000</t>
  </si>
  <si>
    <t>2.006.001.003.000.000.000</t>
  </si>
  <si>
    <t>2.006.001.003.001.000.000</t>
  </si>
  <si>
    <t>2.006.001.003.002.000.000</t>
  </si>
  <si>
    <t>2.006.001.003.003.000.000</t>
  </si>
  <si>
    <t>2.006.001.003.004.000.000</t>
  </si>
  <si>
    <t>2.006.001.003.005.000.000</t>
  </si>
  <si>
    <t>2.006.001.003.006.000.000</t>
  </si>
  <si>
    <t>2.006.002.000.000.000.000</t>
  </si>
  <si>
    <t>2.006.002.001.000.000.000</t>
  </si>
  <si>
    <t>2.006.002.001.001.000.000</t>
  </si>
  <si>
    <t>2.006.002.001.002.000.000</t>
  </si>
  <si>
    <t>2.006.002.001.003.000.000</t>
  </si>
  <si>
    <t>2.006.002.001.004.000.000</t>
  </si>
  <si>
    <t>2.006.002.002.000.000.000</t>
  </si>
  <si>
    <t>2.006.002.002.001.000.000</t>
  </si>
  <si>
    <t>2.006.002.002.002.000.000</t>
  </si>
  <si>
    <t>2.006.003.000.000.000.000</t>
  </si>
  <si>
    <t>2.006.003.001.000.000.000</t>
  </si>
  <si>
    <t>2.006.003.001.001.000.000</t>
  </si>
  <si>
    <t>2.006.003.001.002.000.000</t>
  </si>
  <si>
    <t>2.006.003.001.003.000.000</t>
  </si>
  <si>
    <t>2.006.003.002.000.000.000</t>
  </si>
  <si>
    <t>2.006.003.002.001.000.000</t>
  </si>
  <si>
    <t>2.006.003.002.002.000.000</t>
  </si>
  <si>
    <t>2.006.003.002.003.000.000</t>
  </si>
  <si>
    <t>2.006.003.003.000.000.000</t>
  </si>
  <si>
    <t>2.006.003.003.001.000.000</t>
  </si>
  <si>
    <t>2.006.003.003.002.000.000</t>
  </si>
  <si>
    <t>2.006.003.003.003.000.000</t>
  </si>
  <si>
    <t>2.007.000.000.000.000.000</t>
  </si>
  <si>
    <t>2.008.000.000.000.000.000</t>
  </si>
  <si>
    <t>2.009.000.000.000.000.000</t>
  </si>
  <si>
    <t>2.009.001.000.000.000.000</t>
  </si>
  <si>
    <t>2.009.002.000.000.000.000</t>
  </si>
  <si>
    <t>2.010.000.000.000.000.000</t>
  </si>
  <si>
    <t>2.010.001.000.000.000.000</t>
  </si>
  <si>
    <t>2.010.002.000.000.000.000</t>
  </si>
  <si>
    <t>2.010.003.000.000.000.000</t>
  </si>
  <si>
    <t>2.011.000.000.000.000.000</t>
  </si>
  <si>
    <t>2.012.000.000.000.000.000</t>
  </si>
  <si>
    <t>2.012.001.000.000.000.000</t>
  </si>
  <si>
    <t>2.012.001.001.000.000.000</t>
  </si>
  <si>
    <t>2.012.001.001.001.000.000</t>
  </si>
  <si>
    <t>2.012.001.001.002.000.000</t>
  </si>
  <si>
    <t>2.012.001.001.003.000.000</t>
  </si>
  <si>
    <t>2.012.001.001.004.000.000</t>
  </si>
  <si>
    <t>2.012.001.001.005.000.000</t>
  </si>
  <si>
    <t>2.012.001.002.000.000.000</t>
  </si>
  <si>
    <t>2.012.001.002.001.000.000</t>
  </si>
  <si>
    <t>2.012.001.002.002.000.000</t>
  </si>
  <si>
    <t>2.012.001.003.000.000.000</t>
  </si>
  <si>
    <t>2.012.001.003.001.000.000</t>
  </si>
  <si>
    <t>2.012.001.003.002.000.000</t>
  </si>
  <si>
    <t>2.012.001.004.000.000.000</t>
  </si>
  <si>
    <t>2.012.001.005.000.000.000</t>
  </si>
  <si>
    <t>2.012.002.000.000.000.000</t>
  </si>
  <si>
    <t>2.012.002.001.000.000.000</t>
  </si>
  <si>
    <t>2.012.002.001.001.000.000</t>
  </si>
  <si>
    <t>2.012.002.001.002.000.000</t>
  </si>
  <si>
    <t>2.012.002.001.003.000.000</t>
  </si>
  <si>
    <t>2.012.002.002.000.000.000</t>
  </si>
  <si>
    <t>2.012.002.002.001.000.000</t>
  </si>
  <si>
    <t>2.012.002.002.002.000.000</t>
  </si>
  <si>
    <t>2.012.002.002.003.000.000</t>
  </si>
  <si>
    <t>2.012.002.002.004.000.000</t>
  </si>
  <si>
    <t>2.012.002.002.005.000.000</t>
  </si>
  <si>
    <t>2.012.002.002.006.000.000</t>
  </si>
  <si>
    <t>2.012.002.003.000.000.000</t>
  </si>
  <si>
    <t>2.012.002.004.000.000.000</t>
  </si>
  <si>
    <t>2.012.002.004.001.000.000</t>
  </si>
  <si>
    <t>2.012.002.004.002.000.000</t>
  </si>
  <si>
    <t>2.012.002.004.002.001.000</t>
  </si>
  <si>
    <t>2.012.002.004.002.002.000</t>
  </si>
  <si>
    <t>2.012.002.004.003.000.000</t>
  </si>
  <si>
    <t>2.012.002.004.004.000.000</t>
  </si>
  <si>
    <t>2.012.002.005.000.000.000</t>
  </si>
  <si>
    <t>2.012.002.005.001.000.000</t>
  </si>
  <si>
    <t>2.012.002.005.002.000.000</t>
  </si>
  <si>
    <t>2.012.002.005.003.000.000</t>
  </si>
  <si>
    <t>2.012.002.006.000.000.000</t>
  </si>
  <si>
    <t>2.012.002.006.001.000.000</t>
  </si>
  <si>
    <t>2.012.002.006.002.000.000</t>
  </si>
  <si>
    <t>2.012.002.006.003.000.000</t>
  </si>
  <si>
    <t>2.012.002.006.004.000.000</t>
  </si>
  <si>
    <t>2.012.002.006.005.000.000</t>
  </si>
  <si>
    <t>2.012.002.006.006.000.000</t>
  </si>
  <si>
    <t>2.012.002.007.000.000.000</t>
  </si>
  <si>
    <t>2.012.002.008.000.000.000</t>
  </si>
  <si>
    <t>2.012.002.009.000.000.000</t>
  </si>
  <si>
    <t>2.012.002.010.000.000.000</t>
  </si>
  <si>
    <t>2.012.002.011.000.000.000</t>
  </si>
  <si>
    <t>2.012.003.000.000.000.000</t>
  </si>
  <si>
    <t>2.013.000.000.000.000.000</t>
  </si>
  <si>
    <t>2.013.001.000.000.000.000</t>
  </si>
  <si>
    <t>2.013.002.000.000.000.000</t>
  </si>
  <si>
    <t>2.013.003.000.000.000.000</t>
  </si>
  <si>
    <t>2.013.004.000.000.000.000</t>
  </si>
  <si>
    <t>2.013.005.000.000.000.000</t>
  </si>
  <si>
    <t>2.013.006.000.000.000.000</t>
  </si>
  <si>
    <t>2.014.000.000.000.000.000</t>
  </si>
  <si>
    <t>2.015.000.000.000.000.000</t>
  </si>
  <si>
    <t>3.000.000.000.000.000.000</t>
  </si>
  <si>
    <t>3.001.000.000.000.000.000</t>
  </si>
  <si>
    <t>3.001.001.000.000.000.000</t>
  </si>
  <si>
    <t>3.001.002.000.000.000.000</t>
  </si>
  <si>
    <t>3.001.003.000.000.000.000</t>
  </si>
  <si>
    <t>3.001.004.000.000.000.000</t>
  </si>
  <si>
    <t>3.002.000.000.000.000.000</t>
  </si>
  <si>
    <t>3.003.000.000.000.000.000</t>
  </si>
  <si>
    <t>3.003.001.000.000.000.000</t>
  </si>
  <si>
    <t>3.003.002.000.000.000.000</t>
  </si>
  <si>
    <t>3.004.000.000.000.000.000</t>
  </si>
  <si>
    <t>3.004.001.000.000.000.000</t>
  </si>
  <si>
    <t>3.004.002.000.000.000.000</t>
  </si>
  <si>
    <t>3.004.002.001.000.000.000</t>
  </si>
  <si>
    <t>3.004.002.002.000.000.000</t>
  </si>
  <si>
    <t>3.004.002.003.000.000.000</t>
  </si>
  <si>
    <t>3.004.002.003.001.000.000</t>
  </si>
  <si>
    <t>3.004.002.003.002.000.000</t>
  </si>
  <si>
    <t>3.004.002.003.003.000.000</t>
  </si>
  <si>
    <t>3.004.002.003.004.000.000</t>
  </si>
  <si>
    <t>3.004.002.003.005.000.000</t>
  </si>
  <si>
    <t>3.004.002.004.000.000.000</t>
  </si>
  <si>
    <t>3.005.000.000.000.000.000</t>
  </si>
  <si>
    <t>3.005.001.000.000.000.000</t>
  </si>
  <si>
    <t>3.005.002.000.000.000.000</t>
  </si>
  <si>
    <t>3.005.003.000.000.000.000</t>
  </si>
  <si>
    <t>3.005.004.000.000.000.000</t>
  </si>
  <si>
    <t>3.005.005.000.000.000.000</t>
  </si>
  <si>
    <t>3.005.006.000.000.000.000</t>
  </si>
  <si>
    <t>3.005.007.000.000.000.000</t>
  </si>
  <si>
    <t>3.005.008.000.000.000.000</t>
  </si>
  <si>
    <t>3.005.009.000.000.000.000</t>
  </si>
  <si>
    <t>3.006.000.000.000.000.000</t>
  </si>
  <si>
    <t>3.006.001.000.000.000.000</t>
  </si>
  <si>
    <t>3.006.002.000.000.000.000</t>
  </si>
  <si>
    <t>3.006.002.001.000.000.000</t>
  </si>
  <si>
    <t>3.006.002.002.000.000.000</t>
  </si>
  <si>
    <t>3.007.000.000.000.000.000</t>
  </si>
  <si>
    <t>3.008.000.000.000.000.000</t>
  </si>
  <si>
    <t>4.000.000.000.000.000.000</t>
  </si>
  <si>
    <t>4.001.000.000.000.000.000</t>
  </si>
  <si>
    <t>4.001.001.000.000.000.000</t>
  </si>
  <si>
    <t>4.001.001.001.000.000.000</t>
  </si>
  <si>
    <t>4.001.001.001.001.000.000</t>
  </si>
  <si>
    <t>4.001.001.001.001.001.000</t>
  </si>
  <si>
    <t>4.001.001.001.001.002.000</t>
  </si>
  <si>
    <t>4.001.001.001.001.003.000</t>
  </si>
  <si>
    <t>4.001.001.001.001.004.000</t>
  </si>
  <si>
    <t>4.001.001.001.001.005.000</t>
  </si>
  <si>
    <t>4.001.001.001.001.006.000</t>
  </si>
  <si>
    <t>4.001.001.001.001.007.000</t>
  </si>
  <si>
    <t>4.001.001.001.001.007.001</t>
  </si>
  <si>
    <t>4.001.001.001.001.007.002</t>
  </si>
  <si>
    <t>4.001.001.001.001.007.003</t>
  </si>
  <si>
    <t>4.001.001.001.001.007.004</t>
  </si>
  <si>
    <t>4.001.001.001.001.007.005</t>
  </si>
  <si>
    <t>4.001.001.001.001.007.006</t>
  </si>
  <si>
    <t>4.001.001.001.001.008.000</t>
  </si>
  <si>
    <t>4.001.001.001.001.008.001</t>
  </si>
  <si>
    <t>4.001.001.001.001.008.002</t>
  </si>
  <si>
    <t>4.001.001.001.001.008.003</t>
  </si>
  <si>
    <t>4.001.001.001.001.008.004</t>
  </si>
  <si>
    <t>4.001.001.001.002.000.000</t>
  </si>
  <si>
    <t>4.001.001.001.002.001.000</t>
  </si>
  <si>
    <t>4.001.001.001.002.002.000</t>
  </si>
  <si>
    <t>4.001.001.002.000.000.000</t>
  </si>
  <si>
    <t>4.001.001.002.001.000.000</t>
  </si>
  <si>
    <t>4.001.001.002.001.001.000</t>
  </si>
  <si>
    <t>4.001.001.002.001.002.000</t>
  </si>
  <si>
    <t>4.001.001.002.002.000.000</t>
  </si>
  <si>
    <t>4.001.001.003.000.000.000</t>
  </si>
  <si>
    <t>4.001.001.003.001.000.000</t>
  </si>
  <si>
    <t>4.001.001.003.001.001.000</t>
  </si>
  <si>
    <t>4.001.001.003.001.002.000</t>
  </si>
  <si>
    <t>4.001.001.003.001.003.000</t>
  </si>
  <si>
    <t>4.001.001.003.002.000.000</t>
  </si>
  <si>
    <t>4.001.001.003.002.001.000</t>
  </si>
  <si>
    <t>4.001.001.003.002.002.000</t>
  </si>
  <si>
    <t>4.001.001.004.000.000.000</t>
  </si>
  <si>
    <t>4.001.001.005.000.000.000</t>
  </si>
  <si>
    <t>4.001.001.006.000.000.000</t>
  </si>
  <si>
    <t>4.001.002.000.000.000.000</t>
  </si>
  <si>
    <t>4.001.002.001.000.000.000</t>
  </si>
  <si>
    <t>4.001.002.002.000.000.000</t>
  </si>
  <si>
    <t>4.001.002.003.000.000.000</t>
  </si>
  <si>
    <t>4.001.002.004.000.000.000</t>
  </si>
  <si>
    <t>4.001.002.005.000.000.000</t>
  </si>
  <si>
    <t>4.001.002.006.000.000.000</t>
  </si>
  <si>
    <t>4.001.002.007.000.000.000</t>
  </si>
  <si>
    <t>4.001.002.008.000.000.000</t>
  </si>
  <si>
    <t>4.001.002.009.000.000.000</t>
  </si>
  <si>
    <t>4.001.002.010.000.000.000</t>
  </si>
  <si>
    <t>4.001.002.011.000.000.000</t>
  </si>
  <si>
    <t>4.001.003.000.000.000.000</t>
  </si>
  <si>
    <t>4.001.003.001.000.000.000</t>
  </si>
  <si>
    <t>4.001.003.002.000.000.000</t>
  </si>
  <si>
    <t>4.001.003.003.000.000.000</t>
  </si>
  <si>
    <t>4.001.003.004.000.000.000</t>
  </si>
  <si>
    <t>4.001.004.000.000.000.000</t>
  </si>
  <si>
    <t>4.002.000.000.000.000.000</t>
  </si>
  <si>
    <t>4.002.001.000.000.000.000</t>
  </si>
  <si>
    <t>4.002.002.000.000.000.000</t>
  </si>
  <si>
    <t>4.002.003.000.000.000.000</t>
  </si>
  <si>
    <t>4.002.004.000.000.000.000</t>
  </si>
  <si>
    <t>4.003.000.000.000.000.000</t>
  </si>
  <si>
    <t>4.004.000.000.000.000.000</t>
  </si>
  <si>
    <t>4.005.000.000.000.000.000</t>
  </si>
  <si>
    <t>4.005.001.000.000.000.000</t>
  </si>
  <si>
    <t>4.005.002.000.000.000.000</t>
  </si>
  <si>
    <t>4.005.003.000.000.000.000</t>
  </si>
  <si>
    <t>4.005.004.000.000.000.000</t>
  </si>
  <si>
    <t>4.006.000.000.000.000.000</t>
  </si>
  <si>
    <t>4.006.001.000.000.000.000</t>
  </si>
  <si>
    <t>4.006.002.000.000.000.000</t>
  </si>
  <si>
    <t>4.006.003.000.000.000.000</t>
  </si>
  <si>
    <t>4.006.004.000.000.000.000</t>
  </si>
  <si>
    <t>4.006.005.000.000.000.000</t>
  </si>
  <si>
    <t>4.006.005.001.000.000.000</t>
  </si>
  <si>
    <t>4.006.005.002.000.000.000</t>
  </si>
  <si>
    <t>4.006.005.003.000.000.000</t>
  </si>
  <si>
    <t>4.006.005.004.000.000.000</t>
  </si>
  <si>
    <t>4.006.005.005.000.000.000</t>
  </si>
  <si>
    <t>4.006.005.006.000.000.000</t>
  </si>
  <si>
    <t>4.006.005.007.000.000.000</t>
  </si>
  <si>
    <t>4.006.005.008.000.000.000</t>
  </si>
  <si>
    <t>4.006.005.009.000.000.000</t>
  </si>
  <si>
    <t>4.007.000.000.000.000.000</t>
  </si>
  <si>
    <t>4.008.000.000.000.000.000</t>
  </si>
  <si>
    <t>4.008.001.000.000.000.000</t>
  </si>
  <si>
    <t>4.008.002.000.000.000.000</t>
  </si>
  <si>
    <t>5.000.000.000.000.000.000</t>
  </si>
  <si>
    <t>5.001.000.000.000.000.000</t>
  </si>
  <si>
    <t>5.001.001.000.000.000.000</t>
  </si>
  <si>
    <t>5.001.001.001.000.000.000</t>
  </si>
  <si>
    <t>5.001.001.001.001.000.000</t>
  </si>
  <si>
    <t>5.001.001.001.001.001.000</t>
  </si>
  <si>
    <t>5.001.001.001.001.002.000</t>
  </si>
  <si>
    <t>5.001.001.001.002.000.000</t>
  </si>
  <si>
    <t>5.001.001.001.002.001.000</t>
  </si>
  <si>
    <t>5.001.001.001.002.002.000</t>
  </si>
  <si>
    <t>5.001.001.001.003.000.000</t>
  </si>
  <si>
    <t>5.001.001.001.003.001.000</t>
  </si>
  <si>
    <t>5.001.001.001.003.002.000</t>
  </si>
  <si>
    <t>5.001.001.001.004.000.000</t>
  </si>
  <si>
    <t>5.001.001.001.004.001.000</t>
  </si>
  <si>
    <t>5.001.001.001.004.002.000</t>
  </si>
  <si>
    <t>5.001.001.001.005.000.000</t>
  </si>
  <si>
    <t>5.001.001.001.005.001.000</t>
  </si>
  <si>
    <t>5.001.001.001.005.002.000</t>
  </si>
  <si>
    <t>5.001.001.001.006.000.000</t>
  </si>
  <si>
    <t>5.001.001.001.006.001.000</t>
  </si>
  <si>
    <t>5.001.001.001.006.002.000</t>
  </si>
  <si>
    <t>5.001.001.002.000.000.000</t>
  </si>
  <si>
    <t>5.001.001.002.001.000.000</t>
  </si>
  <si>
    <t>5.001.001.002.002.000.000</t>
  </si>
  <si>
    <t>5.001.001.002.003.000.000</t>
  </si>
  <si>
    <t>5.001.001.003.000.000.000</t>
  </si>
  <si>
    <t>5.001.001.003.001.000.000</t>
  </si>
  <si>
    <t>5.001.001.003.002.000.000</t>
  </si>
  <si>
    <t>5.001.001.003.003.000.000</t>
  </si>
  <si>
    <t>5.001.001.004.000.000.000</t>
  </si>
  <si>
    <t>5.001.001.005.000.000.000</t>
  </si>
  <si>
    <t>5.001.001.006.000.000.000</t>
  </si>
  <si>
    <t>5.001.002.000.000.000.000</t>
  </si>
  <si>
    <t>5.001.002.001.000.000.000</t>
  </si>
  <si>
    <t>5.001.002.001.001.000.000</t>
  </si>
  <si>
    <t>5.001.002.001.002.000.000</t>
  </si>
  <si>
    <t>5.001.002.002.000.000.000</t>
  </si>
  <si>
    <t>5.001.002.003.000.000.000</t>
  </si>
  <si>
    <t>5.001.002.004.000.000.000</t>
  </si>
  <si>
    <t>5.001.002.005.000.000.000</t>
  </si>
  <si>
    <t>5.001.002.006.000.000.000</t>
  </si>
  <si>
    <t>5.001.002.007.000.000.000</t>
  </si>
  <si>
    <t>5.001.002.008.000.000.000</t>
  </si>
  <si>
    <t>5.001.002.009.000.000.000</t>
  </si>
  <si>
    <t>5.001.002.010.000.000.000</t>
  </si>
  <si>
    <t>5.002.000.000.000.000.000</t>
  </si>
  <si>
    <t>5.002.001.000.000.000.000</t>
  </si>
  <si>
    <t>5.002.002.000.000.000.000</t>
  </si>
  <si>
    <t>5.002.003.000.000.000.000</t>
  </si>
  <si>
    <t>5.002.004.000.000.000.000</t>
  </si>
  <si>
    <t>5.003.000.000.000.000.000</t>
  </si>
  <si>
    <t>5.003.001.000.000.000.000</t>
  </si>
  <si>
    <t>5.003.002.000.000.000.000</t>
  </si>
  <si>
    <t>5.003.003.000.000.000.000</t>
  </si>
  <si>
    <t>5.003.004.000.000.000.000</t>
  </si>
  <si>
    <t>5.004.000.000.000.000.000</t>
  </si>
  <si>
    <t>5.005.000.000.000.000.000</t>
  </si>
  <si>
    <t>5.005.001.000.000.000.000</t>
  </si>
  <si>
    <t>5.005.002.000.000.000.000</t>
  </si>
  <si>
    <t>5.006.000.000.000.000.000</t>
  </si>
  <si>
    <t>5.007.000.000.000.000.000</t>
  </si>
  <si>
    <t>5.007.001.000.000.000.000</t>
  </si>
  <si>
    <t>5.007.001.001.000.000.000</t>
  </si>
  <si>
    <t>5.007.001.001.001.000.000</t>
  </si>
  <si>
    <t>5.007.001.001.002.000.000</t>
  </si>
  <si>
    <t>5.007.001.001.003.000.000</t>
  </si>
  <si>
    <t>5.007.001.001.004.000.000</t>
  </si>
  <si>
    <t>5.007.001.001.005.000.000</t>
  </si>
  <si>
    <t>5.007.001.001.006.000.000</t>
  </si>
  <si>
    <t>5.007.001.001.007.000.000</t>
  </si>
  <si>
    <t>5.007.001.002.000.000.000</t>
  </si>
  <si>
    <t>5.007.001.003.000.000.000</t>
  </si>
  <si>
    <t>5.007.001.004.000.000.000</t>
  </si>
  <si>
    <t>5.007.001.005.000.000.000</t>
  </si>
  <si>
    <t>5.007.001.006.000.000.000</t>
  </si>
  <si>
    <t>5.007.001.007.000.000.000</t>
  </si>
  <si>
    <t>5.007.001.008.000.000.000</t>
  </si>
  <si>
    <t>5.007.001.009.000.000.000</t>
  </si>
  <si>
    <t>5.007.001.010.000.000.000</t>
  </si>
  <si>
    <t>5.007.001.010.001.000.000</t>
  </si>
  <si>
    <t>5.007.001.010.002.000.000</t>
  </si>
  <si>
    <t>5.007.001.010.003.000.000</t>
  </si>
  <si>
    <t>5.007.002.000.000.000.000</t>
  </si>
  <si>
    <t>5.007.002.001.000.000.000</t>
  </si>
  <si>
    <t>5.007.002.002.000.000.000</t>
  </si>
  <si>
    <t>5.007.002.003.000.000.000</t>
  </si>
  <si>
    <t>5.007.002.004.000.000.000</t>
  </si>
  <si>
    <t>5.007.002.005.000.000.000</t>
  </si>
  <si>
    <t>5.007.002.006.000.000.000</t>
  </si>
  <si>
    <t>5.007.002.007.000.000.000</t>
  </si>
  <si>
    <t>5.007.002.008.000.000.000</t>
  </si>
  <si>
    <t>5.008.000.000.000.000.000</t>
  </si>
  <si>
    <t>5.008.001.000.000.000.000</t>
  </si>
  <si>
    <t>5.008.001.001.000.000.000</t>
  </si>
  <si>
    <t>5.008.001.002.000.000.000</t>
  </si>
  <si>
    <t>5.008.001.003.000.000.000</t>
  </si>
  <si>
    <t>5.008.001.004.000.000.000</t>
  </si>
  <si>
    <t>5.008.001.005.000.000.000</t>
  </si>
  <si>
    <t>5.008.002.000.000.000.000</t>
  </si>
  <si>
    <t>5.008.002.001.000.000.000</t>
  </si>
  <si>
    <t>5.008.002.002.000.000.000</t>
  </si>
  <si>
    <t>5.008.002.002.001.000.000</t>
  </si>
  <si>
    <t>5.008.002.002.002.000.000</t>
  </si>
  <si>
    <t>5.008.002.003.000.000.000</t>
  </si>
  <si>
    <t>5.008.002.004.000.000.000</t>
  </si>
  <si>
    <t>5.008.002.005.000.000.000</t>
  </si>
  <si>
    <t>5.008.002.006.000.000.000</t>
  </si>
  <si>
    <t>5.008.002.007.000.000.000</t>
  </si>
  <si>
    <t>5.008.002.008.000.000.000</t>
  </si>
  <si>
    <t>5.008.002.009.000.000.000</t>
  </si>
  <si>
    <t>5.008.003.000.000.000.000</t>
  </si>
  <si>
    <t>5.008.003.001.000.000.000</t>
  </si>
  <si>
    <t>5.008.003.002.000.000.000</t>
  </si>
  <si>
    <t>5.008.003.003.000.000.000</t>
  </si>
  <si>
    <t>5.008.003.004.000.000.000</t>
  </si>
  <si>
    <t>5.008.003.005.000.000.000</t>
  </si>
  <si>
    <t>5.008.003.006.000.000.000</t>
  </si>
  <si>
    <t>5.008.003.007.000.000.000</t>
  </si>
  <si>
    <t>5.008.003.008.000.000.000</t>
  </si>
  <si>
    <t>5.008.003.009.000.000.000</t>
  </si>
  <si>
    <t>5.008.003.010.000.000.000</t>
  </si>
  <si>
    <t>5.008.003.011.000.000.000</t>
  </si>
  <si>
    <t>5.008.003.012.000.000.000</t>
  </si>
  <si>
    <t>5.008.003.013.000.000.000</t>
  </si>
  <si>
    <t>5.008.003.014.000.000.000</t>
  </si>
  <si>
    <t>5.008.003.015.000.000.000</t>
  </si>
  <si>
    <t>5.008.003.016.000.000.000</t>
  </si>
  <si>
    <t>5.008.003.016.001.000.000</t>
  </si>
  <si>
    <t>5.008.003.016.002.000.000</t>
  </si>
  <si>
    <t>5.008.003.016.003.000.000</t>
  </si>
  <si>
    <t>5.008.003.017.000.000.000</t>
  </si>
  <si>
    <t>5.008.003.017.001.000.000</t>
  </si>
  <si>
    <t>5.008.003.017.002.000.000</t>
  </si>
  <si>
    <t>5.008.003.017.003.000.000</t>
  </si>
  <si>
    <t>5.008.003.017.004.000.000</t>
  </si>
  <si>
    <t>5.008.003.017.005.000.000</t>
  </si>
  <si>
    <t>5.008.003.017.006.000.000</t>
  </si>
  <si>
    <t>5.009.000.000.000.000.000</t>
  </si>
  <si>
    <t>5.009.001.000.000.000.000</t>
  </si>
  <si>
    <t>5.009.001.001.000.000.000</t>
  </si>
  <si>
    <t>5.009.001.002.000.000.000</t>
  </si>
  <si>
    <t>5.009.001.999.000.000.000</t>
  </si>
  <si>
    <t>5.009.002.000.000.000.000</t>
  </si>
  <si>
    <t>5.009.003.000.000.000.000</t>
  </si>
  <si>
    <t>5.009.004.000.000.000.000</t>
  </si>
  <si>
    <t>5.009.005.000.000.000.000</t>
  </si>
  <si>
    <t>5.009.006.000.000.000.000</t>
  </si>
  <si>
    <t>5.009.006.001.000.000.000</t>
  </si>
  <si>
    <t>5.009.006.002.000.000.000</t>
  </si>
  <si>
    <t>5.010.000.000.000.000.000</t>
  </si>
  <si>
    <t>5.010.001.000.000.000.000</t>
  </si>
  <si>
    <t>5.010.002.000.000.000.000</t>
  </si>
  <si>
    <t>5.010.003.000.000.000.000</t>
  </si>
  <si>
    <t>5.010.004.000.000.000.000</t>
  </si>
  <si>
    <t>5.010.005.000.000.000.000</t>
  </si>
  <si>
    <t>5.011.000.000.000.000.000</t>
  </si>
  <si>
    <t>5.012.000.000.000.000.000</t>
  </si>
  <si>
    <t>5.013.000.000.000.000.000</t>
  </si>
  <si>
    <t>5.014.000.000.000.000.000</t>
  </si>
  <si>
    <t>0.000.000.000.000.000.000</t>
  </si>
  <si>
    <t>0.001.000.000.000.000.000</t>
  </si>
  <si>
    <t>0.001.001.000.000.000.000</t>
  </si>
  <si>
    <t>0.001.002.000.000.000.000</t>
  </si>
  <si>
    <t>0.002.000.000.000.000.000</t>
  </si>
  <si>
    <t>0.002.001.000.000.000.000</t>
  </si>
  <si>
    <t>0.002.001.001.000.000.000</t>
  </si>
  <si>
    <t>0.002.001.002.000.000.000</t>
  </si>
  <si>
    <t>0.002.002.000.000.000.000</t>
  </si>
  <si>
    <t>0.002.003.000.000.000.000</t>
  </si>
  <si>
    <t>0.002.004.000.000.000.000</t>
  </si>
  <si>
    <t>0.002.005.000.000.000.000</t>
  </si>
  <si>
    <t>0.002.006.000.000.000.000</t>
  </si>
  <si>
    <t>0.002.007.000.000.000.000</t>
  </si>
  <si>
    <t>0.003.000.000.000.000.000</t>
  </si>
  <si>
    <t>0.004.000.000.000.000.000</t>
  </si>
  <si>
    <t>0.004.001.000.000.000.000</t>
  </si>
  <si>
    <t>0.004.002.000.000.000.000</t>
  </si>
  <si>
    <t>0.005.000.000.000.000.000</t>
  </si>
  <si>
    <t>0.005.001.000.000.000.000</t>
  </si>
  <si>
    <t>0.005.002.000.000.000.000</t>
  </si>
  <si>
    <t>0.005.003.000.000.000.000</t>
  </si>
  <si>
    <t>0.005.004.000.000.000.000</t>
  </si>
  <si>
    <t>0.005.005.000.000.000.000</t>
  </si>
  <si>
    <t>0.005.006.000.000.000.000</t>
  </si>
  <si>
    <t>0.005.007.000.000.000.000</t>
  </si>
  <si>
    <t>0.005.008.000.000.000.000</t>
  </si>
  <si>
    <t>0.006.000.000.000.000.000</t>
  </si>
  <si>
    <t>0.007.000.000.000.000.000</t>
  </si>
  <si>
    <t>6.000.000.000.000.000.000</t>
  </si>
  <si>
    <t>6.001.000.000.000.000.000</t>
  </si>
  <si>
    <t>6.001.001.000.000.000.000</t>
  </si>
  <si>
    <t>6.001.001.001.000.000.000</t>
  </si>
  <si>
    <t>6.001.001.002.000.000.000</t>
  </si>
  <si>
    <t>6.001.002.000.000.000.000</t>
  </si>
  <si>
    <t>6.001.002.001.000.000.000</t>
  </si>
  <si>
    <t>6.001.002.002.000.000.000</t>
  </si>
  <si>
    <t>6.002.000.000.000.000.000</t>
  </si>
  <si>
    <t>6.002.001.000.000.000.000</t>
  </si>
  <si>
    <t>6.002.001.001.000.000.000</t>
  </si>
  <si>
    <t>6.002.001.002.000.000.000</t>
  </si>
  <si>
    <t>6.002.001.002.001.000.000</t>
  </si>
  <si>
    <t>6.002.001.002.002.000.000</t>
  </si>
  <si>
    <t>6.002.001.002.003.000.000</t>
  </si>
  <si>
    <t>6.003.000.000.000.000.000</t>
  </si>
  <si>
    <t>6.003.001.000.000.000.000</t>
  </si>
  <si>
    <t>6.003.001.001.000.000.000</t>
  </si>
  <si>
    <t>6.003.001.002.000.000.000</t>
  </si>
  <si>
    <t>6.003.001.002.001.000.000</t>
  </si>
  <si>
    <t>6.003.001.002.002.000.000</t>
  </si>
  <si>
    <t>6.003.001.002.003.000.000</t>
  </si>
  <si>
    <t>6.003.002.000.000.000.000</t>
  </si>
  <si>
    <t>6.003.002.001.000.000.000</t>
  </si>
  <si>
    <t>6.003.002.002.000.000.000</t>
  </si>
  <si>
    <t>6.003.002.002.001.000.000</t>
  </si>
  <si>
    <t>6.003.002.002.002.000.000</t>
  </si>
  <si>
    <t>6.003.002.002.003.000.000</t>
  </si>
  <si>
    <t>6.004.000.000.000.000.000</t>
  </si>
  <si>
    <t>6.004.001.000.000.000.000</t>
  </si>
  <si>
    <t>6.004.002.000.000.000.000</t>
  </si>
  <si>
    <t>6.004.003.000.000.000.000</t>
  </si>
  <si>
    <t>6.004.004.000.000.000.000</t>
  </si>
  <si>
    <t>6.004.005.000.000.000.000</t>
  </si>
  <si>
    <t>6.004.006.000.000.000.000</t>
  </si>
  <si>
    <t>6.004.007.000.000.000.000</t>
  </si>
  <si>
    <t>6.005.000.000.000.000.000</t>
  </si>
  <si>
    <t>6.006.000.000.000.000.000</t>
  </si>
  <si>
    <t>6.006.001.000.000.000.000</t>
  </si>
  <si>
    <t>6.006.002.000.000.000.000</t>
  </si>
  <si>
    <t>6.006.003.000.000.000.000</t>
  </si>
  <si>
    <t>6.006.004.000.000.000.000</t>
  </si>
  <si>
    <t>6.007.000.000.000.000.000</t>
  </si>
  <si>
    <t>6.999.000.000.000.000.000</t>
  </si>
  <si>
    <t>7.000.000.000.000.000.000</t>
  </si>
  <si>
    <t>7.001.000.000.000.000.000</t>
  </si>
  <si>
    <t>7.001.001.000.000.000.000</t>
  </si>
  <si>
    <t>7.001.002.000.000.000.000</t>
  </si>
  <si>
    <t>7.001.003.000.000.000.000</t>
  </si>
  <si>
    <t>7.001.004.000.000.000.000</t>
  </si>
  <si>
    <t>7.001.005.000.000.000.000</t>
  </si>
  <si>
    <t>7.002.000.000.000.000.000</t>
  </si>
  <si>
    <t>7.002.001.000.000.000.000</t>
  </si>
  <si>
    <t>7.002.002.000.000.000.000</t>
  </si>
  <si>
    <t>7.002.003.000.000.000.000</t>
  </si>
  <si>
    <t>7.002.004.000.000.000.000</t>
  </si>
  <si>
    <t>7.002.005.000.000.000.000</t>
  </si>
  <si>
    <t>7.002.006.000.000.000.000</t>
  </si>
  <si>
    <t>7.002.007.000.000.000.000</t>
  </si>
  <si>
    <t>7.002.008.000.000.000.000</t>
  </si>
  <si>
    <t>7.002.009.000.000.000.000</t>
  </si>
  <si>
    <t>7.003.000.000.000.000.000</t>
  </si>
  <si>
    <t>7.003.001.000.000.000.000</t>
  </si>
  <si>
    <t>7.003.002.000.000.000.000</t>
  </si>
  <si>
    <t>7.003.003.000.000.000.000</t>
  </si>
  <si>
    <t>7.003.004.000.000.000.000</t>
  </si>
  <si>
    <t>7.004.000.000.000.000.000</t>
  </si>
  <si>
    <t>7.004.001.000.000.000.000</t>
  </si>
  <si>
    <t>7.004.001.001.000.000.000</t>
  </si>
  <si>
    <t>7.004.001.002.000.000.000</t>
  </si>
  <si>
    <t>7.004.002.000.000.000.000</t>
  </si>
  <si>
    <t>7.004.003.000.000.000.000</t>
  </si>
  <si>
    <t>7.004.004.000.000.000.000</t>
  </si>
  <si>
    <t>7.005.000.000.000.000.000</t>
  </si>
  <si>
    <t>7.005.001.000.000.000.000</t>
  </si>
  <si>
    <t>7.005.002.000.000.000.000</t>
  </si>
  <si>
    <t>7.005.003.000.000.000.000</t>
  </si>
  <si>
    <t>7.006.000.000.000.000.000</t>
  </si>
  <si>
    <t>7.007.000.000.000.000.000</t>
  </si>
  <si>
    <t>7.007.001.000.000.000.000</t>
  </si>
  <si>
    <t>7.007.002.000.000.000.000</t>
  </si>
  <si>
    <t>7.007.003.000.000.000.000</t>
  </si>
  <si>
    <t>7.007.004.000.000.000.000</t>
  </si>
  <si>
    <t>7.008.000.000.000.000.000</t>
  </si>
  <si>
    <t>7.008.001.000.000.000.000</t>
  </si>
  <si>
    <t>7.008.001.001.000.000.000</t>
  </si>
  <si>
    <t>7.008.001.002.000.000.000</t>
  </si>
  <si>
    <t>7.008.001.003.000.000.000</t>
  </si>
  <si>
    <t>7.008.001.004.000.000.000</t>
  </si>
  <si>
    <t>7.008.001.005.000.000.000</t>
  </si>
  <si>
    <t>7.008.002.000.000.000.000</t>
  </si>
  <si>
    <t>7.008.002.001.000.000.000</t>
  </si>
  <si>
    <t>7.008.002.002.000.000.000</t>
  </si>
  <si>
    <t>7.008.002.003.000.000.000</t>
  </si>
  <si>
    <t>7.008.002.004.000.000.000</t>
  </si>
  <si>
    <t>7.008.002.005.000.000.000</t>
  </si>
  <si>
    <t>7.999.000.000.000.000.000</t>
  </si>
  <si>
    <t>1.012.003.999.000.000.000</t>
  </si>
  <si>
    <t xml:space="preserve">Activos  </t>
  </si>
  <si>
    <t>N</t>
  </si>
  <si>
    <t>Efectivo y equivalentes al efectivo y depósitos</t>
  </si>
  <si>
    <t xml:space="preserve">Caja </t>
  </si>
  <si>
    <t>Dinero de Curso Legal</t>
  </si>
  <si>
    <t>S</t>
  </si>
  <si>
    <t>Dinero en Divisas Extranjeras</t>
  </si>
  <si>
    <t>Efectos de Caja</t>
  </si>
  <si>
    <t>Timbres Nacionales y Fiscales</t>
  </si>
  <si>
    <t>Cheques para Compensar</t>
  </si>
  <si>
    <t>Equivalentes de efectivo y otros efectos de caja</t>
  </si>
  <si>
    <t>Equivalente de efectivo</t>
  </si>
  <si>
    <t>Vencimiento a 30 días</t>
  </si>
  <si>
    <t>Vencimiento a 60 días</t>
  </si>
  <si>
    <t>Vencimiento a 90 días</t>
  </si>
  <si>
    <t xml:space="preserve">Otros efectos de Caja </t>
  </si>
  <si>
    <t>Depósitos</t>
  </si>
  <si>
    <t>A la Vista</t>
  </si>
  <si>
    <t>En Bancos</t>
  </si>
  <si>
    <t>En Otras Instituciones Financieras</t>
  </si>
  <si>
    <t>A Plazo</t>
  </si>
  <si>
    <t>Hasta 186 días</t>
  </si>
  <si>
    <t>De 187 a 365 días</t>
  </si>
  <si>
    <t>Más de 365 días</t>
  </si>
  <si>
    <t>En Instituciones Financieras</t>
  </si>
  <si>
    <t>(-) Provisión</t>
  </si>
  <si>
    <t xml:space="preserve">Metales Preciosos  </t>
  </si>
  <si>
    <t>Oro</t>
  </si>
  <si>
    <t>Otros Metales preciosos</t>
  </si>
  <si>
    <t xml:space="preserve">Inversiones en valores  </t>
  </si>
  <si>
    <t>Activos financieros al valor razonable con cambios en resultados</t>
  </si>
  <si>
    <t>Activos financieros al valor razonable con cambios en otras utilidades integrales</t>
  </si>
  <si>
    <t>Inversiones valoradas a costo amortizado</t>
  </si>
  <si>
    <t xml:space="preserve">Cuenta correctoras para pérdida esperada a 12 meses </t>
  </si>
  <si>
    <t>Cuenta correctoras para pérdida esperada por el resto de la vida (incremento significativo del riesgo de crédito)</t>
  </si>
  <si>
    <t>Cuenta correctoras para créditos deteriorados (tercera etapa)</t>
  </si>
  <si>
    <t>Valores adquiridos bajo acuerdo de reventas</t>
  </si>
  <si>
    <t>Corporativo</t>
  </si>
  <si>
    <t>Bancos casa matriz, sucursal y/o subsidiaria</t>
  </si>
  <si>
    <t>Otros bancos</t>
  </si>
  <si>
    <t>Financieras</t>
  </si>
  <si>
    <t>Compañías de seguros</t>
  </si>
  <si>
    <t>Cooperativas</t>
  </si>
  <si>
    <t>Otras instituciones financieras</t>
  </si>
  <si>
    <t>Empresas y sociedades (Corporativos)</t>
  </si>
  <si>
    <t>Agropecuario</t>
  </si>
  <si>
    <t>Comercio</t>
  </si>
  <si>
    <t>Industria</t>
  </si>
  <si>
    <t>Construcción</t>
  </si>
  <si>
    <t>Servicios</t>
  </si>
  <si>
    <t>Otros Préstamos Corporativos</t>
  </si>
  <si>
    <t>Consumo</t>
  </si>
  <si>
    <t>Préstamo Personal</t>
  </si>
  <si>
    <t>Hipoteca</t>
  </si>
  <si>
    <t>Otros</t>
  </si>
  <si>
    <t>Empresas públicas</t>
  </si>
  <si>
    <t>Gobierno central</t>
  </si>
  <si>
    <t>Activos financieros, derivados</t>
  </si>
  <si>
    <t>Negociables</t>
  </si>
  <si>
    <t>Forward</t>
  </si>
  <si>
    <t>Divisas</t>
  </si>
  <si>
    <t>Tasas de Interés</t>
  </si>
  <si>
    <t>Títulos de Deuda</t>
  </si>
  <si>
    <t>Títulos de Capital</t>
  </si>
  <si>
    <t>Indices</t>
  </si>
  <si>
    <t>Productos Básicos (Commodities)</t>
  </si>
  <si>
    <t>Swaps</t>
  </si>
  <si>
    <t>Opciones</t>
  </si>
  <si>
    <t>Derivados de Crédito</t>
  </si>
  <si>
    <t>Credit Default Swap</t>
  </si>
  <si>
    <t>Credit Linked Note</t>
  </si>
  <si>
    <t>Cobertura</t>
  </si>
  <si>
    <t xml:space="preserve">Préstamos, netos </t>
  </si>
  <si>
    <t>Préstamos y adelantos a clientes, brutos a Costo Amortizado</t>
  </si>
  <si>
    <t>Préstamos Corporativos</t>
  </si>
  <si>
    <t>Préstamos a Bancos e Instituciones financieras</t>
  </si>
  <si>
    <t>Préstamos al Consumidor</t>
  </si>
  <si>
    <t xml:space="preserve">Otros Préstamos </t>
  </si>
  <si>
    <t>Préstamos y adelantos a clientes, brutos a Valor Razonable</t>
  </si>
  <si>
    <t>Intereses descontados/ diferidos no ganados</t>
  </si>
  <si>
    <t>Comisiones y costos transaccionales no ganados</t>
  </si>
  <si>
    <t>Provisiones para pérdida en préstamos</t>
  </si>
  <si>
    <t>Provisión genérica cartera mención especial modificado (hasta 1.5%)</t>
  </si>
  <si>
    <t xml:space="preserve">Ajustes por modificación de préstamos </t>
  </si>
  <si>
    <t xml:space="preserve">Inversiones Permanentes </t>
  </si>
  <si>
    <t>Inversiones en subsidiarias, negocios conjuntos y asociadas</t>
  </si>
  <si>
    <t>Inversiones contabilizadas utilizando el método de la participación</t>
  </si>
  <si>
    <t xml:space="preserve">Activos por Impuestos  </t>
  </si>
  <si>
    <t>Activos por impuestos corrientes</t>
  </si>
  <si>
    <t>Impuesto sobre la renta diferido</t>
  </si>
  <si>
    <t xml:space="preserve">Propiedades ,planta y equipo </t>
  </si>
  <si>
    <t>Inmuebles</t>
  </si>
  <si>
    <t>Edificios</t>
  </si>
  <si>
    <t>(Menos) Depreciación</t>
  </si>
  <si>
    <t>Terrenos</t>
  </si>
  <si>
    <t>Construcciones en proceso</t>
  </si>
  <si>
    <t xml:space="preserve">Mejoras a la propiedad </t>
  </si>
  <si>
    <t>(Menos) Amortización acumulada</t>
  </si>
  <si>
    <t>Mobiliario, Equipo y Enseres</t>
  </si>
  <si>
    <t>Mobiliario y Enseres</t>
  </si>
  <si>
    <t>Maquinaria y Equipo</t>
  </si>
  <si>
    <t>Equipo Rodante</t>
  </si>
  <si>
    <t>(Menos) Depreciación acumulada</t>
  </si>
  <si>
    <t>Activos intangibles y plusvalia</t>
  </si>
  <si>
    <t>Plusvalía</t>
  </si>
  <si>
    <t>Provisión para deterioro</t>
  </si>
  <si>
    <t>Otros activos intangibles</t>
  </si>
  <si>
    <t>Software</t>
  </si>
  <si>
    <t>Marcas</t>
  </si>
  <si>
    <t>Base de depositantes</t>
  </si>
  <si>
    <t>Amortización acumulada</t>
  </si>
  <si>
    <t>Monedas de Colección</t>
  </si>
  <si>
    <t xml:space="preserve">Otros activos </t>
  </si>
  <si>
    <t>Intereses Acumulados por Cobrar</t>
  </si>
  <si>
    <t>Sobre Depósitos:</t>
  </si>
  <si>
    <t>Bancos, Casa Matriz, Sucursales y/o Subsidiaria</t>
  </si>
  <si>
    <t>Banco Nacional de Panamá</t>
  </si>
  <si>
    <t>Otros Bancos</t>
  </si>
  <si>
    <t>Otras Instituciones Financieras</t>
  </si>
  <si>
    <t>Sobre Préstamos:</t>
  </si>
  <si>
    <t>Otros Préstamos :</t>
  </si>
  <si>
    <t>Sector Público</t>
  </si>
  <si>
    <t>Sector Privado no Bancario</t>
  </si>
  <si>
    <t>Sector Bancario</t>
  </si>
  <si>
    <t>Sobre Inversiones</t>
  </si>
  <si>
    <t>Sobre Arrendamiento</t>
  </si>
  <si>
    <t>Sobre Otros instrumentos financieros</t>
  </si>
  <si>
    <t>Sobre Factoring</t>
  </si>
  <si>
    <t>Provisión sobre intereses</t>
  </si>
  <si>
    <t>Sucursales y Agencias</t>
  </si>
  <si>
    <t>Activos Transitorios</t>
  </si>
  <si>
    <t>Inventarios de Materiales de Oficina</t>
  </si>
  <si>
    <t>Salarios Pagados por Anticipados</t>
  </si>
  <si>
    <t>Seguros Pagados por Anticipados</t>
  </si>
  <si>
    <t>Alquileres Pagados por Anticipados</t>
  </si>
  <si>
    <t>Crédito Fiscal</t>
  </si>
  <si>
    <t>Impuestos pagados por anticipado</t>
  </si>
  <si>
    <t>Otros Gastos Pagados por Anticipados</t>
  </si>
  <si>
    <t>Otros Gastos Diferidos</t>
  </si>
  <si>
    <t>Operaciones Pendientes</t>
  </si>
  <si>
    <t>Cuentas por Cobrar</t>
  </si>
  <si>
    <t>Primas por cobrar</t>
  </si>
  <si>
    <t>Compañías Relacionadas</t>
  </si>
  <si>
    <t>Otras</t>
  </si>
  <si>
    <t>Cheques por Cobrar</t>
  </si>
  <si>
    <t>Suscripción de Acciones por Cobrar</t>
  </si>
  <si>
    <t>Saldos Deudores Varios</t>
  </si>
  <si>
    <t>Compromisos de clientes bajo aceptaciones</t>
  </si>
  <si>
    <t>Depósitos en garantía</t>
  </si>
  <si>
    <t>Maquinas Franquiadoras (Timbres Fiscales)</t>
  </si>
  <si>
    <t>Otras Partidas</t>
  </si>
  <si>
    <t>Propiedades de Inversión</t>
  </si>
  <si>
    <t>Al valor razonable</t>
  </si>
  <si>
    <t>Al costo</t>
  </si>
  <si>
    <t>(-) Depreciación acumulada</t>
  </si>
  <si>
    <t>Activos clasificados como mantenidos para la venta</t>
  </si>
  <si>
    <t>Efectivo y equivalentes al efectivo</t>
  </si>
  <si>
    <t>Inversiones Permanentes en Acciones</t>
  </si>
  <si>
    <t>Propiedades , equipo y Propiedades de Inversión</t>
  </si>
  <si>
    <t>Otros activos financieros</t>
  </si>
  <si>
    <t>Otros activos no financieros</t>
  </si>
  <si>
    <t xml:space="preserve">Bienes Reposeidos </t>
  </si>
  <si>
    <t>Valores de bienes muebles adquiridos</t>
  </si>
  <si>
    <t>Valores de bienes inmuebles adquiridos</t>
  </si>
  <si>
    <t>Terreno</t>
  </si>
  <si>
    <t>Terreno Y Edificación</t>
  </si>
  <si>
    <t>Edificación</t>
  </si>
  <si>
    <t>Propiedad Horizontal</t>
  </si>
  <si>
    <t>Otros Bienes Inmuebles</t>
  </si>
  <si>
    <t>Provisiones sobre bienes reposeidos</t>
  </si>
  <si>
    <t>Activos Derecho de Uso Neto</t>
  </si>
  <si>
    <t>Muebles</t>
  </si>
  <si>
    <t xml:space="preserve">Pasivos </t>
  </si>
  <si>
    <t>Depósitos Totales</t>
  </si>
  <si>
    <t>Depósitos de clientes</t>
  </si>
  <si>
    <t>Depósitos de clientes a la Vista</t>
  </si>
  <si>
    <t>Persona Natural</t>
  </si>
  <si>
    <t>Persona Jurídica no Financiera</t>
  </si>
  <si>
    <t>Otras Instituciones Financieras No Bancarias</t>
  </si>
  <si>
    <t>Depósitos de clientes a Plazo</t>
  </si>
  <si>
    <t>De 187 días hasta 365 días</t>
  </si>
  <si>
    <t>Más de  365 días</t>
  </si>
  <si>
    <t>Depósitos de clientes de Ahorros Corrientes</t>
  </si>
  <si>
    <t xml:space="preserve">Persona Jurídica </t>
  </si>
  <si>
    <t>Depósitos de clientes de Ahorros de Navidad</t>
  </si>
  <si>
    <t>Depósitos de Bancos e Instituciones de Financiamiento</t>
  </si>
  <si>
    <t>Depósitos de Bancos e Instituciones de Finaciamiento a la Vista</t>
  </si>
  <si>
    <t>Casa Matriz, Sucursal y/o Subsidiaria</t>
  </si>
  <si>
    <t>Bancos Corresponsales</t>
  </si>
  <si>
    <t>Otras Instituciones de Finaciamiento</t>
  </si>
  <si>
    <t>Depósitos de Bancos e Instituciones de Financiamiento a Plazo</t>
  </si>
  <si>
    <t>Otras Instituciones de Financiamiento</t>
  </si>
  <si>
    <t>Otros Depósitos</t>
  </si>
  <si>
    <t>Valores vendidos bajo acuerdos de recompra</t>
  </si>
  <si>
    <t xml:space="preserve">Préstamo de Valores </t>
  </si>
  <si>
    <t>Pasivos financieros, Derivados</t>
  </si>
  <si>
    <t xml:space="preserve"> Forward</t>
  </si>
  <si>
    <t>Productos Básicos (Comodities)</t>
  </si>
  <si>
    <t>Credit Link Notes</t>
  </si>
  <si>
    <t>Pasivos a Valor Razonable</t>
  </si>
  <si>
    <t>Obligaciones</t>
  </si>
  <si>
    <t>Valores de Deuda Emitidos</t>
  </si>
  <si>
    <t>Con Bancos y Entidades Financieras</t>
  </si>
  <si>
    <t>Bonos Corrientes</t>
  </si>
  <si>
    <t>Bonos Convertibles</t>
  </si>
  <si>
    <t>VCN</t>
  </si>
  <si>
    <t>Bonos Hipotecarios</t>
  </si>
  <si>
    <t>Bonos Estructurados</t>
  </si>
  <si>
    <t>Otros bonos</t>
  </si>
  <si>
    <t>Con Casa Matriz, Sucursal y/o Subsidiaria</t>
  </si>
  <si>
    <t>Con Empresas y Particulares</t>
  </si>
  <si>
    <t>Financiamientos Recibidos - Préstamos</t>
  </si>
  <si>
    <t>Financiamiento hasta (1) año</t>
  </si>
  <si>
    <t>Financiamiento Mayor a (1) año</t>
  </si>
  <si>
    <t>Financiamiento por Corresponsalía hasta (1) año</t>
  </si>
  <si>
    <t>Financiamiento por Corresponsalía Mayor  (1) año</t>
  </si>
  <si>
    <t>Financiamientos Recibidos - Otras Facilidades</t>
  </si>
  <si>
    <t>Descuento o Redescuento</t>
  </si>
  <si>
    <t>Aceptaciones Bancarias</t>
  </si>
  <si>
    <t xml:space="preserve">Otros </t>
  </si>
  <si>
    <t>Empresas y Particulares</t>
  </si>
  <si>
    <t>Deuda Subordinada</t>
  </si>
  <si>
    <t>Otros instrumentos híbridos</t>
  </si>
  <si>
    <t>Provisiones</t>
  </si>
  <si>
    <t>Provisiones Contingentes</t>
  </si>
  <si>
    <t xml:space="preserve">Otras Provisiones </t>
  </si>
  <si>
    <t>Pasivos por Impuestos</t>
  </si>
  <si>
    <t>Impuestos sobre la renta diferidos</t>
  </si>
  <si>
    <t>Impuestos sobre la renta corriente</t>
  </si>
  <si>
    <t>ITBMS por pagar</t>
  </si>
  <si>
    <t>Otros Impuestos por pagar</t>
  </si>
  <si>
    <t xml:space="preserve">Otros Pasivos </t>
  </si>
  <si>
    <t>Intereses Acumulados por Pagar</t>
  </si>
  <si>
    <t>Particulares</t>
  </si>
  <si>
    <t>Bancos Casa Matriz, Sucursal y/o Subsidiaria</t>
  </si>
  <si>
    <t>Oficiales</t>
  </si>
  <si>
    <t>Obligaciones Con Bancos y Entidades Financieras</t>
  </si>
  <si>
    <t>Valores de Deuda emitidos</t>
  </si>
  <si>
    <t>Financiamientos recibidos (Préstamos, Otros)</t>
  </si>
  <si>
    <t>Obligaciones Con Bancos con Casa Matriz, Sucursal y/o Subsidiaria</t>
  </si>
  <si>
    <t>Otras Obligaciones</t>
  </si>
  <si>
    <t>Pasivos Transitorios</t>
  </si>
  <si>
    <t>Cheques en Circulación</t>
  </si>
  <si>
    <t>Gerencia</t>
  </si>
  <si>
    <t>Certificados</t>
  </si>
  <si>
    <t>Giros Pendientes</t>
  </si>
  <si>
    <t>Prestaciones Laborables</t>
  </si>
  <si>
    <t>Fondos de Cesantía</t>
  </si>
  <si>
    <t>Prima de Antigurdad</t>
  </si>
  <si>
    <t>Indemnizaciones</t>
  </si>
  <si>
    <t>XIII Mes</t>
  </si>
  <si>
    <t>Provisiones Varias</t>
  </si>
  <si>
    <t>Vacaciones por Pagar</t>
  </si>
  <si>
    <t>Otros Creditos Diferidos</t>
  </si>
  <si>
    <t>FECI por Pagar</t>
  </si>
  <si>
    <t>Cuentas por Pagar</t>
  </si>
  <si>
    <t>Partes Relacionadas</t>
  </si>
  <si>
    <t>Cheques por Pagar</t>
  </si>
  <si>
    <t>Suscripción de Acciones por Pagar</t>
  </si>
  <si>
    <t>Saldos Acreedores Varios</t>
  </si>
  <si>
    <t>Aceptaciones Pendientes</t>
  </si>
  <si>
    <t>Dividendos por Pagar</t>
  </si>
  <si>
    <t>Partidas Varias</t>
  </si>
  <si>
    <t>Fondos de Terceros en Administración</t>
  </si>
  <si>
    <t>Gobierno Central</t>
  </si>
  <si>
    <t>Municipios</t>
  </si>
  <si>
    <t>Entidades Descentralizadas</t>
  </si>
  <si>
    <t>Organismos Internacionales</t>
  </si>
  <si>
    <t>ONGs</t>
  </si>
  <si>
    <t>Otras Entidades</t>
  </si>
  <si>
    <t>Reaseguros por pagar</t>
  </si>
  <si>
    <t>Fondos recibidos sobre póliza de colectivo de vida</t>
  </si>
  <si>
    <t>Reservas de operaciones de seguros</t>
  </si>
  <si>
    <t>Comisiones por pagar a agentes y corredores</t>
  </si>
  <si>
    <t>Primas emitidas por adelantado</t>
  </si>
  <si>
    <t>Pasivos clasificados como mantenidos para la venta</t>
  </si>
  <si>
    <t>Valores vendidos bajo acuerdos de reventa</t>
  </si>
  <si>
    <t>Otros Pasivos Financieros</t>
  </si>
  <si>
    <t>Otros Pasivos No  Financieros</t>
  </si>
  <si>
    <t>Beneficio Post Empleo</t>
  </si>
  <si>
    <t>Pasivos por Derecho de Uso</t>
  </si>
  <si>
    <t>Patrimonio</t>
  </si>
  <si>
    <t>Capital Pagado</t>
  </si>
  <si>
    <t>Acciones comunes</t>
  </si>
  <si>
    <t>Acciones Preferidas</t>
  </si>
  <si>
    <t>Capital Pagado en Exceso (prima por emisión de acciones)</t>
  </si>
  <si>
    <t>Acciones en tesorería</t>
  </si>
  <si>
    <t>Capital Asignado</t>
  </si>
  <si>
    <t>Capital en Trámite</t>
  </si>
  <si>
    <t>Reservas</t>
  </si>
  <si>
    <t>Reserva Declaradas</t>
  </si>
  <si>
    <t>Otras reservas</t>
  </si>
  <si>
    <t>Reserva no declarada</t>
  </si>
  <si>
    <t>Reservas generales voluntarias</t>
  </si>
  <si>
    <t>Reservas regulatorias</t>
  </si>
  <si>
    <t>Reservas para bienes adjudicados</t>
  </si>
  <si>
    <t>Reservas Regulatorias negocio de seguros</t>
  </si>
  <si>
    <t xml:space="preserve">     </t>
  </si>
  <si>
    <t>Reservas Regulatorias para Inversiones</t>
  </si>
  <si>
    <t>Reservas Regulatorias para Créditos</t>
  </si>
  <si>
    <t xml:space="preserve">      </t>
  </si>
  <si>
    <r>
      <t>Otras Reservas Regulatorias</t>
    </r>
    <r>
      <rPr>
        <sz val="8"/>
        <color rgb="FFFF0000"/>
        <rFont val="Calibri"/>
        <family val="2"/>
        <scheme val="minor"/>
      </rPr>
      <t xml:space="preserve">  (Provisión Genérica)</t>
    </r>
  </si>
  <si>
    <t>Provisión dinámica</t>
  </si>
  <si>
    <t>Ajustes al patrimonio (otros resultados integrales)</t>
  </si>
  <si>
    <t>Ganancia o pérdida en instrumentos financieros a valor razonable con cambios en otras utilidades integrales</t>
  </si>
  <si>
    <t>Ganancia o pérdida por reclasificación de Inversiones</t>
  </si>
  <si>
    <t>Ganancia o pérdida por cobertura de flujos de efectivo</t>
  </si>
  <si>
    <t>Ganancia o pérdida por cobertura de inversión neta en el extranjero</t>
  </si>
  <si>
    <t>Ganancia o pérdida por cobertura de valor razonable</t>
  </si>
  <si>
    <t>Ganancia o pérdida en conversión de monedas</t>
  </si>
  <si>
    <t>Revaluación de activos</t>
  </si>
  <si>
    <t>Otros ajustes al patrimonio</t>
  </si>
  <si>
    <t>Valoración de Riesgo Crédito de instrumentos financieros a valor razonable con cambio en otros resultados integrales</t>
  </si>
  <si>
    <t>Utilidades no distribuidas</t>
  </si>
  <si>
    <t>Resultados acumulados de períodos (años fiscales) anteriores</t>
  </si>
  <si>
    <t>Resultados del período</t>
  </si>
  <si>
    <t>Del mes</t>
  </si>
  <si>
    <t>De meses anteriores</t>
  </si>
  <si>
    <t>Intereses minoritarios (Participaciones no controladoras)</t>
  </si>
  <si>
    <t>Impuesto complementario</t>
  </si>
  <si>
    <t>INGRESOS</t>
  </si>
  <si>
    <t>Ingresos de Operaciones</t>
  </si>
  <si>
    <t>Intereses</t>
  </si>
  <si>
    <t>Préstamos</t>
  </si>
  <si>
    <t>Sector Privado</t>
  </si>
  <si>
    <t>Tarjeta de Crédito</t>
  </si>
  <si>
    <t>Préstamo Personal Auto</t>
  </si>
  <si>
    <t>Sector Gobierno</t>
  </si>
  <si>
    <t>Interbancarios</t>
  </si>
  <si>
    <t>Inversiones</t>
  </si>
  <si>
    <t>Valores emitidos por el estado</t>
  </si>
  <si>
    <t>Letras del tesoro</t>
  </si>
  <si>
    <t>Bonos</t>
  </si>
  <si>
    <t>Privados</t>
  </si>
  <si>
    <t>Otros Títulos</t>
  </si>
  <si>
    <t xml:space="preserve">Arrendamientos </t>
  </si>
  <si>
    <t>Factoring</t>
  </si>
  <si>
    <t>Comisiones por servicios</t>
  </si>
  <si>
    <t>Por transacciones con valores</t>
  </si>
  <si>
    <t>Por cobranzas de documentos, valores, etc.</t>
  </si>
  <si>
    <t>Por manejo de fondos de terceros</t>
  </si>
  <si>
    <t>Fideicomiso</t>
  </si>
  <si>
    <t>Por manejo de giros y remesas</t>
  </si>
  <si>
    <t>Avales, fianzas y garantías bancarias</t>
  </si>
  <si>
    <t>Cheques viajeros y órdenes de pago</t>
  </si>
  <si>
    <t>Carta de crédito</t>
  </si>
  <si>
    <t>Aceptaciones otorgadas</t>
  </si>
  <si>
    <t>Operaciones con divisas, metales y productos</t>
  </si>
  <si>
    <t>Metales preciosos</t>
  </si>
  <si>
    <t>Productos</t>
  </si>
  <si>
    <t>Dividendos</t>
  </si>
  <si>
    <t>Ganancia en valores</t>
  </si>
  <si>
    <t>Ganancia compra venta de valores</t>
  </si>
  <si>
    <t>Ganancia en Instrumentos Financieros a valor razonable con cambios en Resultados</t>
  </si>
  <si>
    <t>Ganancia en instrumentos financieros a valor razonable con cambios en otros resultados integrales</t>
  </si>
  <si>
    <t>Ganancia en otros valores</t>
  </si>
  <si>
    <t>Ganancia conversión de divisas</t>
  </si>
  <si>
    <t>Ganancia en realización de activos fijos</t>
  </si>
  <si>
    <t>Ganancia por operaciones con derivados</t>
  </si>
  <si>
    <t>Ganancia por cobertura de valor razonable</t>
  </si>
  <si>
    <t>Ganancia por cobertura de flujo de efectivo</t>
  </si>
  <si>
    <t>Ganancia por cobertura de inversión neta en el extranjero</t>
  </si>
  <si>
    <t>Ganancia por derivados negociables</t>
  </si>
  <si>
    <t>Otros Ingresos</t>
  </si>
  <si>
    <t>Por alquiler de bienes muebles e inmuebles</t>
  </si>
  <si>
    <t>Recuperación de cartera</t>
  </si>
  <si>
    <t>Arrendamiento de cajilla de seguridad</t>
  </si>
  <si>
    <t>Legales y fiduciarios</t>
  </si>
  <si>
    <t>Ingreso en adquisición de subsidiarias</t>
  </si>
  <si>
    <t>Ganancia en venta de acciones de cías. subsidiarias</t>
  </si>
  <si>
    <t>Ganancia por participación en subsidiarias</t>
  </si>
  <si>
    <t>Ventas de bienes o productos, netas</t>
  </si>
  <si>
    <t>Ingreso por servicios</t>
  </si>
  <si>
    <t>Almacenaje</t>
  </si>
  <si>
    <t>Custodia y administración de valores</t>
  </si>
  <si>
    <t>Indemnizaciones de seguros</t>
  </si>
  <si>
    <t xml:space="preserve">Ajuste por impuesto </t>
  </si>
  <si>
    <t>Ganancia en venta en activos mantenidos para la venta</t>
  </si>
  <si>
    <t>Ganancia en venta en activos mantenidos para la venta - mueble</t>
  </si>
  <si>
    <t>Ganancia en venta en activos mantenidos para la venta - inmueble</t>
  </si>
  <si>
    <t>GASTOS</t>
  </si>
  <si>
    <t>Gastos de operaciones</t>
  </si>
  <si>
    <t>Intereses pagados sobre:</t>
  </si>
  <si>
    <t>Bancos e instituciones financieras</t>
  </si>
  <si>
    <t>A la vista</t>
  </si>
  <si>
    <t>A plazo</t>
  </si>
  <si>
    <t>Empresa</t>
  </si>
  <si>
    <t>Gobierno</t>
  </si>
  <si>
    <t xml:space="preserve">Financiamiento recibido </t>
  </si>
  <si>
    <t>Empresas</t>
  </si>
  <si>
    <t>Financiamiento recibido por emisión de títulos</t>
  </si>
  <si>
    <t>Arrendamiento</t>
  </si>
  <si>
    <t>Comisiones Pagadas</t>
  </si>
  <si>
    <t>Por financiamiento recibido</t>
  </si>
  <si>
    <t>A corto plazo</t>
  </si>
  <si>
    <t>A largo plazo</t>
  </si>
  <si>
    <t>Por avales, fianzas y garantías bancarias</t>
  </si>
  <si>
    <t xml:space="preserve">Aceptaciones </t>
  </si>
  <si>
    <t>Pérdida en valores</t>
  </si>
  <si>
    <t>Pérdida sobre compra y venta de valores</t>
  </si>
  <si>
    <t>Perdida en Instrumentos Financieros a valor razonable con cambios en Resultados</t>
  </si>
  <si>
    <t>Perdida en instrumentos financieros a valor razonable con cambios en otros resultados integrales</t>
  </si>
  <si>
    <t>Pérdida en otros valores</t>
  </si>
  <si>
    <t>Pérdida por operaciones con derivados</t>
  </si>
  <si>
    <t>Pérdida por cobertura de valor razonable</t>
  </si>
  <si>
    <t>Pérdida por cobertura de flujo de efectivo</t>
  </si>
  <si>
    <t>Pérdida por cobertura de inversión neta en el extranjero</t>
  </si>
  <si>
    <t>Pérdida por derivados negociables</t>
  </si>
  <si>
    <t>Pérdida sobre conversión de divisas</t>
  </si>
  <si>
    <t>Pérdida en activos mantenidos para la venta</t>
  </si>
  <si>
    <t>Pérdida en activos mantenidos para la venta - mueble</t>
  </si>
  <si>
    <t>Pérdida en activos mantenidos para la venta - inmueble</t>
  </si>
  <si>
    <t>Participación patrimonial en asociadas</t>
  </si>
  <si>
    <t>Gastos administrativos</t>
  </si>
  <si>
    <t>Personales</t>
  </si>
  <si>
    <t>Sueldo</t>
  </si>
  <si>
    <t>Hasta 600</t>
  </si>
  <si>
    <t>De 601 a 1000</t>
  </si>
  <si>
    <t>De 1001 a 1500</t>
  </si>
  <si>
    <t>De 1501 a 2000</t>
  </si>
  <si>
    <t>De 2001 a 3000</t>
  </si>
  <si>
    <t>De 3001 a 5000</t>
  </si>
  <si>
    <t>Más de 5000</t>
  </si>
  <si>
    <t>Gastos de representación</t>
  </si>
  <si>
    <t>Indemnización y Bonificación</t>
  </si>
  <si>
    <t>Vacaciones</t>
  </si>
  <si>
    <t>Pensiones y jubilaciones</t>
  </si>
  <si>
    <t>Prima de antigüedad</t>
  </si>
  <si>
    <t>Prima de cesantía</t>
  </si>
  <si>
    <t>Seguro de vida y hospitalización</t>
  </si>
  <si>
    <t>Prestaciones sociales</t>
  </si>
  <si>
    <t xml:space="preserve">Seguro social </t>
  </si>
  <si>
    <t>Seguro educativo</t>
  </si>
  <si>
    <t>Riesgos profesionales</t>
  </si>
  <si>
    <t>Otros gastos administrativos</t>
  </si>
  <si>
    <t>Honorarios</t>
  </si>
  <si>
    <t>Vìaticos</t>
  </si>
  <si>
    <t>Dietas</t>
  </si>
  <si>
    <t>Salarios eventuales</t>
  </si>
  <si>
    <t>Uniformes</t>
  </si>
  <si>
    <t>Educación y capacitación</t>
  </si>
  <si>
    <t>Beneficios Post Empleo</t>
  </si>
  <si>
    <t>Gastos generales</t>
  </si>
  <si>
    <t>Seguros</t>
  </si>
  <si>
    <t>Seguro contra incendio</t>
  </si>
  <si>
    <t>Seguro de autómovil</t>
  </si>
  <si>
    <t>Seguro de fidelidad</t>
  </si>
  <si>
    <t>Seguro contra robos</t>
  </si>
  <si>
    <t>Impuestos</t>
  </si>
  <si>
    <t>Sobre rótulos y anuncios (Municipal)</t>
  </si>
  <si>
    <t>Sobre la renta</t>
  </si>
  <si>
    <t>Corriente</t>
  </si>
  <si>
    <t>Diferido</t>
  </si>
  <si>
    <t>Sobre inmuebles</t>
  </si>
  <si>
    <t>Sobre el establecimiento comercial (Patente)</t>
  </si>
  <si>
    <t>Tasa única</t>
  </si>
  <si>
    <t>Complementarios</t>
  </si>
  <si>
    <t>Tasa de regulación bancaria</t>
  </si>
  <si>
    <t>Impuesto bancario</t>
  </si>
  <si>
    <t>Otros Gastos Generales</t>
  </si>
  <si>
    <t>Inspección bancaria</t>
  </si>
  <si>
    <t>Timbres nacionales</t>
  </si>
  <si>
    <t>Judiciales, notariales y registros</t>
  </si>
  <si>
    <t>Cargos bancarios</t>
  </si>
  <si>
    <t>Gastos de procesamiento de tarjetas de crédito</t>
  </si>
  <si>
    <t>Cargos Administrativos con (de) Casa Matriz, Subsidiaria o Afiliada</t>
  </si>
  <si>
    <t>Materiales, papelería y útiles de oficina</t>
  </si>
  <si>
    <t>Correo, cables, teléfono e internet</t>
  </si>
  <si>
    <t>Propaganda, publicaciones y anuncios</t>
  </si>
  <si>
    <t>Servicio de agua, luz y gas</t>
  </si>
  <si>
    <t>Transporte</t>
  </si>
  <si>
    <t>Aseo y limpieza</t>
  </si>
  <si>
    <t>Vigilancia</t>
  </si>
  <si>
    <t>Alquiler del edificio</t>
  </si>
  <si>
    <t>Arrendamiento operativo</t>
  </si>
  <si>
    <t>Mantenimiento</t>
  </si>
  <si>
    <t>De inmuebles</t>
  </si>
  <si>
    <t>Del mobiliario y equipo</t>
  </si>
  <si>
    <t>De máquina y vehículos</t>
  </si>
  <si>
    <t>Relaciones públicas y atención a clientes</t>
  </si>
  <si>
    <t>Gastos culturales y deportivos</t>
  </si>
  <si>
    <t>Gastos de viaje</t>
  </si>
  <si>
    <t>Donaciones y contribuciones</t>
  </si>
  <si>
    <t>Cuotas e inscripciones</t>
  </si>
  <si>
    <t>Gasto de cuentas malas</t>
  </si>
  <si>
    <t>Por Deterioro en Cartera Crediticia</t>
  </si>
  <si>
    <t>Cartera crediticia corporativa (incluye otros préstamos)</t>
  </si>
  <si>
    <t>Cartera crediticia destinada banca de personas</t>
  </si>
  <si>
    <t>Por Deterioro en Cartera Crediticia – Histórico</t>
  </si>
  <si>
    <t>Por Deterioro en Cartera de Valores</t>
  </si>
  <si>
    <t>Por Deterioro en Otros Instrumentos Financieros</t>
  </si>
  <si>
    <t>Por Deterioro en Bienes Reposeidos</t>
  </si>
  <si>
    <t>Por Intereses</t>
  </si>
  <si>
    <t>Pérdidas (ganancias) por modificación de préstamos </t>
  </si>
  <si>
    <t xml:space="preserve">Préstamos no dados de baja </t>
  </si>
  <si>
    <t xml:space="preserve">Préstamos dados de baja </t>
  </si>
  <si>
    <t>Gastos de depreciación y amortización</t>
  </si>
  <si>
    <t>Amortización de gastos diferidos</t>
  </si>
  <si>
    <t>Depreciación del edificio</t>
  </si>
  <si>
    <t>Depreciación de equipo y enseres</t>
  </si>
  <si>
    <t>Depreciación de vehículos</t>
  </si>
  <si>
    <t>Depreciación activos derecho de uso</t>
  </si>
  <si>
    <t>Pérdida por participación en subsidiarias</t>
  </si>
  <si>
    <t>Pérdida por venta de acciones de cías. Subsidiarias</t>
  </si>
  <si>
    <t>Pérdida en realización de activos fijos</t>
  </si>
  <si>
    <t>Resultado</t>
  </si>
  <si>
    <t>Utilidades  (pérdidas) (I-E) del mes Operaciones Continuadas</t>
  </si>
  <si>
    <t>Por transacciones en la república de Panamá</t>
  </si>
  <si>
    <t>Por transacciones en el exterior</t>
  </si>
  <si>
    <t>Distribución de las utilidades</t>
  </si>
  <si>
    <t>Dividendos pagados</t>
  </si>
  <si>
    <t>A personas o empresas residentes en Panamá</t>
  </si>
  <si>
    <t>A personas o empresas residentes en el exterior</t>
  </si>
  <si>
    <t>Utilidades transferidas al exterior (C. Matriz)</t>
  </si>
  <si>
    <t>Utilidades capitalizadas</t>
  </si>
  <si>
    <t>Utilidades transferidas a reservas</t>
  </si>
  <si>
    <t>Utilidades transferidas a provisión dinámica</t>
  </si>
  <si>
    <t>Utilidades transferidas a Tesoro Nacional</t>
  </si>
  <si>
    <t>Utilidades retenidas de períodos anteriores</t>
  </si>
  <si>
    <t>Utilidad o Pérdida del año procedente de operaciones discontinuadas</t>
  </si>
  <si>
    <t>Participación en Patrimonio</t>
  </si>
  <si>
    <t>Patrimonio atribuible a los propietarios de la controladora</t>
  </si>
  <si>
    <t>Participación no controladora</t>
  </si>
  <si>
    <t>Otras Utilidades Integrales</t>
  </si>
  <si>
    <t>Reclasificación a resultados por disposición de subsidiarias vendidas</t>
  </si>
  <si>
    <t>Ajustes por conversión de Monedas</t>
  </si>
  <si>
    <t>Pago Basado en Acciones</t>
  </si>
  <si>
    <t>Cambios Netos en Flujo de Efectivos</t>
  </si>
  <si>
    <t>Cambios Netos en valuación de valores disponibles para la venta</t>
  </si>
  <si>
    <t>Ganancia (pérdidas) en valores disponible para la venta transferida a resultados</t>
  </si>
  <si>
    <t>Revaluación de instrumentos de cobertura</t>
  </si>
  <si>
    <t>Impuesto sobre dividendo</t>
  </si>
  <si>
    <t>Cartera Vendida en el mes</t>
  </si>
  <si>
    <t>Operaciones contingentes</t>
  </si>
  <si>
    <t>Cartas de crédito</t>
  </si>
  <si>
    <t>Carta de credito documentaria</t>
  </si>
  <si>
    <t>Cartas de crédito documentaria de importación</t>
  </si>
  <si>
    <t>Cartas de crédito documentaria de exportación</t>
  </si>
  <si>
    <t>Carta de crédito Standby</t>
  </si>
  <si>
    <t>Carta de crédito Standby emitidas</t>
  </si>
  <si>
    <t>Carta de crédito Standby confirmadas</t>
  </si>
  <si>
    <t>Aceptaciones bancarias</t>
  </si>
  <si>
    <t>Aceptaciones bancaria por cuenta de:</t>
  </si>
  <si>
    <t>Organismos crediticios</t>
  </si>
  <si>
    <t>Avales y fianzas</t>
  </si>
  <si>
    <t>Avales y fianzas emitidas</t>
  </si>
  <si>
    <t>Particulares (Natural y Jurídica)</t>
  </si>
  <si>
    <t>Avales y fianzas recibidas</t>
  </si>
  <si>
    <t>Líneas de crédito por desembolsar a:</t>
  </si>
  <si>
    <t>Irrevocables menores de 1 año garantizadas con DPF</t>
  </si>
  <si>
    <t>Irrevocables menores de 1 año garantizadas con otras garantías</t>
  </si>
  <si>
    <t>Irrevocables menores de 1 año sin garantías</t>
  </si>
  <si>
    <t>Irrevocables mayores de 1 año garantizadas con DPF</t>
  </si>
  <si>
    <t>Irrevocables mayores de 1 año garantizadas con otras garantías</t>
  </si>
  <si>
    <t>Irrevocables mayores de 1 año sin garantías</t>
  </si>
  <si>
    <t>Revocables</t>
  </si>
  <si>
    <t>Cartas promesa de pago</t>
  </si>
  <si>
    <t>Otras operaciones contingentes</t>
  </si>
  <si>
    <t>Redescuentos</t>
  </si>
  <si>
    <t>Títulos otorgados en garantía por cuenta de terceros</t>
  </si>
  <si>
    <t>Otras garantías emitidas</t>
  </si>
  <si>
    <t>Otras contingentes</t>
  </si>
  <si>
    <t>Procesos legales</t>
  </si>
  <si>
    <t>Contracuenta de operaciones contingentes</t>
  </si>
  <si>
    <t>Cuentas de orden</t>
  </si>
  <si>
    <t>Administración de cuentas de terceros</t>
  </si>
  <si>
    <t>Bienes administrados</t>
  </si>
  <si>
    <t>Valores en custodia</t>
  </si>
  <si>
    <t>Documentos en cobranzas</t>
  </si>
  <si>
    <t>Otras operaciones por cuenta de terceros</t>
  </si>
  <si>
    <t>Registro de valores recibidos en garantía</t>
  </si>
  <si>
    <t>Garantías hipotecarias mueble</t>
  </si>
  <si>
    <t>Garantías hipotecarias inmuebles</t>
  </si>
  <si>
    <t>Depósitos pignorados en el banco</t>
  </si>
  <si>
    <t>Depósitos pignorados en otros bancos</t>
  </si>
  <si>
    <t>Garantías prendarias</t>
  </si>
  <si>
    <t>Otras garantías</t>
  </si>
  <si>
    <t xml:space="preserve">Garantías inmuebles por arrendamiento </t>
  </si>
  <si>
    <t xml:space="preserve">Garantías muebles por arrendamiento </t>
  </si>
  <si>
    <t>Otras Garantías por arrendamiento</t>
  </si>
  <si>
    <t>Intereses devengados por operaciones en estado de no acumulación</t>
  </si>
  <si>
    <t>Intereses suspendidos de la cartera de préstamos</t>
  </si>
  <si>
    <t>Intereses suspendidos de la cartera de inversiones</t>
  </si>
  <si>
    <t>Intereses suspendidos de arrendamiento</t>
  </si>
  <si>
    <t>Intereses suspendidos de factoraje</t>
  </si>
  <si>
    <t>Operaciones castigadas</t>
  </si>
  <si>
    <t>Préstamos castigados</t>
  </si>
  <si>
    <t>Préstamos Castigados Corporativos</t>
  </si>
  <si>
    <t>Préstamos Castigados al Consumidor</t>
  </si>
  <si>
    <t>Inversiones castigadas</t>
  </si>
  <si>
    <t>Líneas de crédito obtenidas por utilizar de:</t>
  </si>
  <si>
    <t>Cartas de Crédito avisada</t>
  </si>
  <si>
    <t xml:space="preserve">Otras Cuentas de Control </t>
  </si>
  <si>
    <t>Efectos y documentos recibidos en gestión al cobro</t>
  </si>
  <si>
    <t>Cheques y giros recibidos en gestión de cobro</t>
  </si>
  <si>
    <t>Cheques viajeros en consignación</t>
  </si>
  <si>
    <t>Otras cuentas</t>
  </si>
  <si>
    <t>Derivados para negociar e instrumentos designados como</t>
  </si>
  <si>
    <t>Nocional de Derivados para negociar</t>
  </si>
  <si>
    <t>Futuro</t>
  </si>
  <si>
    <t>Swap</t>
  </si>
  <si>
    <t>Nocional de derivados para cobertura</t>
  </si>
  <si>
    <t>Contracuenta de orden</t>
  </si>
  <si>
    <t>Local</t>
  </si>
  <si>
    <t>Extranjero</t>
  </si>
  <si>
    <t>CAJA</t>
  </si>
  <si>
    <t>EFECTOS DE CAJA</t>
  </si>
  <si>
    <t>DEPÓSITOS</t>
  </si>
  <si>
    <t>A LA VISTA</t>
  </si>
  <si>
    <t>INVERSIONES EN VALORES</t>
  </si>
  <si>
    <t>INMUEBLES</t>
  </si>
  <si>
    <t>MOBILIARIO, EQUIPO Y ENSERES</t>
  </si>
  <si>
    <t>OTROS ACTIVOS</t>
  </si>
  <si>
    <t>INTERESES ACUMULADOS POR COBRAR</t>
  </si>
  <si>
    <t>SUCURSALES Y AGENCIAS</t>
  </si>
  <si>
    <t>ACTIVOS TRANSITORIOS</t>
  </si>
  <si>
    <t>OPERACIONES PENDIENTES</t>
  </si>
  <si>
    <t>OTROS DEPÓSITOS</t>
  </si>
  <si>
    <t>OBLIGACIONES</t>
  </si>
  <si>
    <t>ACEPTACIONES BANCARIAS</t>
  </si>
  <si>
    <t>OTROS PASIVOS</t>
  </si>
  <si>
    <t>INTERESES ACUMULADOS POR PAGAR</t>
  </si>
  <si>
    <t>PASIVOS TRANSITORIOS</t>
  </si>
  <si>
    <t>XIII MES</t>
  </si>
  <si>
    <t>SALDOS ACREEDORES VARIOS</t>
  </si>
  <si>
    <t>FONDOS DE TERCEROS EN ADMINISTRACIÓN</t>
  </si>
  <si>
    <t>PATRIMONIO</t>
  </si>
  <si>
    <t>INTERESES</t>
  </si>
  <si>
    <t>CONSTRUCCIÓN</t>
  </si>
  <si>
    <t>INVERSIONES</t>
  </si>
  <si>
    <t>OTROS INGRESOS</t>
  </si>
  <si>
    <t>OPERACIONES CONTINGENTES</t>
  </si>
  <si>
    <t>CARTAS DE CRÉDITO</t>
  </si>
  <si>
    <t>CARTA DE CRÉDITO STANDBY</t>
  </si>
  <si>
    <t>ORGANISMOS CREDITICIOS</t>
  </si>
  <si>
    <t>AVALES Y FIANZAS</t>
  </si>
  <si>
    <t>AVALES Y FIANZAS EMITIDAS</t>
  </si>
  <si>
    <t>AVALES Y FIANZAS RECIBIDAS</t>
  </si>
  <si>
    <t>OTRAS OPERACIONES CONTINGENTES</t>
  </si>
  <si>
    <t>PROCESOS LEGALES</t>
  </si>
  <si>
    <t>CONTRACUENTA DE OPERACIONES CONTINGENTES</t>
  </si>
  <si>
    <t>CUENTAS DE ORDEN</t>
  </si>
  <si>
    <t>Plan de Cuentas</t>
  </si>
  <si>
    <t>ACTIVOS LIQUIDOS</t>
  </si>
  <si>
    <t>Depósitos Locales en Bancos</t>
  </si>
  <si>
    <t>A la  Vista</t>
  </si>
  <si>
    <t>Subcuenta</t>
  </si>
  <si>
    <t>L</t>
  </si>
  <si>
    <t>Cuenta Análitica</t>
  </si>
  <si>
    <t>Depósitos Extranjeros en Bancos</t>
  </si>
  <si>
    <t>E</t>
  </si>
  <si>
    <t>Menos Provisiones</t>
  </si>
  <si>
    <t>Locales</t>
  </si>
  <si>
    <t>Cuenta</t>
  </si>
  <si>
    <t>Subgrupo</t>
  </si>
  <si>
    <t>Grupo</t>
  </si>
  <si>
    <t>CARTERA CREDITICIA</t>
  </si>
  <si>
    <t xml:space="preserve">   Provisión genérica cartera mención especial modificado (hasta 1.5%)</t>
  </si>
  <si>
    <t>Otros activos Locales</t>
  </si>
  <si>
    <t xml:space="preserve">Subcuenta </t>
  </si>
  <si>
    <t>Otros activos Extranjero</t>
  </si>
  <si>
    <t>TOTAL DE ACTIVOS</t>
  </si>
  <si>
    <t>Depósitos Locales</t>
  </si>
  <si>
    <t>Depósitos Oficiales</t>
  </si>
  <si>
    <t>Subcuenta Analítica</t>
  </si>
  <si>
    <t>Depósitos De Particulares</t>
  </si>
  <si>
    <t>De Ahorros</t>
  </si>
  <si>
    <t>Depósito De Bancos</t>
  </si>
  <si>
    <t>Depósitos Extranjero</t>
  </si>
  <si>
    <t>Depósito Oficiales</t>
  </si>
  <si>
    <t>De Particulares</t>
  </si>
  <si>
    <t>Depósitos De Bancos</t>
  </si>
  <si>
    <t>Obligaciones Locales</t>
  </si>
  <si>
    <t>Obligaciones Extranjero</t>
  </si>
  <si>
    <t>Otros pasivos Locales</t>
  </si>
  <si>
    <t>Cuenta Analítica</t>
  </si>
  <si>
    <t>Otros pasivos Extranjero</t>
  </si>
  <si>
    <t>Capital</t>
  </si>
  <si>
    <t>Reservas de Capital</t>
  </si>
  <si>
    <t>Otras Reservas</t>
  </si>
  <si>
    <t xml:space="preserve">Otras Reservas Regulatorias </t>
  </si>
  <si>
    <t>Provisiones Dinámicas</t>
  </si>
  <si>
    <t>Utilidad de Periodos Anteriores</t>
  </si>
  <si>
    <t>Utilidad de Periodo</t>
  </si>
  <si>
    <t>PASIVO Y PATRIMONIO</t>
  </si>
  <si>
    <t>Cuenta analítica</t>
  </si>
  <si>
    <t>Subcuenta analitica</t>
  </si>
  <si>
    <t>Arrendamiento Financiero</t>
  </si>
  <si>
    <t>Egresos de Operaciones</t>
  </si>
  <si>
    <t>Gastos Administrativos</t>
  </si>
  <si>
    <t>Gastos Generales</t>
  </si>
  <si>
    <t>Otros Gastos</t>
  </si>
  <si>
    <t>Cuentas</t>
  </si>
  <si>
    <t>Balance</t>
  </si>
  <si>
    <t>SB90 - Nuevo PUC</t>
  </si>
  <si>
    <t>Balance de Situación</t>
  </si>
  <si>
    <t>Otros Resultados Integrales</t>
  </si>
  <si>
    <t>CLASIFICACIÓN INDUSTRIAL UNIFORME DE TODAS LAS ACTIVIDADES ECONOMICAS</t>
  </si>
  <si>
    <t>CATALOGO CINU</t>
  </si>
  <si>
    <t>Codigos</t>
  </si>
  <si>
    <t>Descripción</t>
  </si>
  <si>
    <t>Tabla SB08</t>
  </si>
  <si>
    <t>Categoría</t>
  </si>
  <si>
    <t>División</t>
  </si>
  <si>
    <t>Clase</t>
  </si>
  <si>
    <t>Sub-Clase</t>
  </si>
  <si>
    <t>No.de cuenta</t>
  </si>
  <si>
    <t>Código</t>
  </si>
  <si>
    <t>Actividad</t>
  </si>
  <si>
    <t>Nivel</t>
  </si>
  <si>
    <t>Cuenta
SB 08</t>
  </si>
  <si>
    <t>A</t>
  </si>
  <si>
    <t>A.00.000.0000.00000</t>
  </si>
  <si>
    <t>AGRICULTURA, GANADERÍA, CAZA, SILVICULTURA, PESCA Y ACTIVIDADES DE SERVICIOS CONEXAS</t>
  </si>
  <si>
    <t>01</t>
  </si>
  <si>
    <t>A.01.000.0000.00000</t>
  </si>
  <si>
    <t>Agricultura, ganadería, caza y actividades de servicios conexas</t>
  </si>
  <si>
    <t>011</t>
  </si>
  <si>
    <t>A.01.011.0000.00000</t>
  </si>
  <si>
    <t>Cultivo de productos no perennes</t>
  </si>
  <si>
    <t>0111</t>
  </si>
  <si>
    <t>A.01.011.0111.00000</t>
  </si>
  <si>
    <t xml:space="preserve">Cultivo de cereales (excepto arroz y maíz), legumbres y semillas oleaginosas </t>
  </si>
  <si>
    <t>01111</t>
  </si>
  <si>
    <t>A.01.011.0111.01111</t>
  </si>
  <si>
    <t xml:space="preserve">Frijol </t>
  </si>
  <si>
    <t>Frijol</t>
  </si>
  <si>
    <t>01112</t>
  </si>
  <si>
    <t>A.01.011.0111.01112</t>
  </si>
  <si>
    <t>Sorgo</t>
  </si>
  <si>
    <t>0112</t>
  </si>
  <si>
    <t>A.01.011.0112.00000</t>
  </si>
  <si>
    <t>Cultivo de arroz</t>
  </si>
  <si>
    <t>Arroz</t>
  </si>
  <si>
    <t>0113</t>
  </si>
  <si>
    <t>A.01.011.0113.00000</t>
  </si>
  <si>
    <t>Cultivo de vegetales, raíces y tubérculos</t>
  </si>
  <si>
    <t>01131</t>
  </si>
  <si>
    <t>A.01.011.0113.01131</t>
  </si>
  <si>
    <t>Papa</t>
  </si>
  <si>
    <t>01132</t>
  </si>
  <si>
    <t>A.01.011.0113.01132</t>
  </si>
  <si>
    <t>Cebolla</t>
  </si>
  <si>
    <t>0114</t>
  </si>
  <si>
    <t>A.01.011.0114.00000</t>
  </si>
  <si>
    <t xml:space="preserve">Cultivo de caña de azúcar </t>
  </si>
  <si>
    <t>Caña</t>
  </si>
  <si>
    <t>0115</t>
  </si>
  <si>
    <t>A.01.011.0115.00000</t>
  </si>
  <si>
    <t xml:space="preserve">Cultivo de tabaco </t>
  </si>
  <si>
    <t>Otros cultivos</t>
  </si>
  <si>
    <t>0116</t>
  </si>
  <si>
    <t>A.01.011.0116.00000</t>
  </si>
  <si>
    <t>Cultivo de fibras</t>
  </si>
  <si>
    <t>0117</t>
  </si>
  <si>
    <t>A.01.011.0117.00000</t>
  </si>
  <si>
    <t>Cultivo de maíz</t>
  </si>
  <si>
    <t>Maiz</t>
  </si>
  <si>
    <t>0119</t>
  </si>
  <si>
    <t>A.01.011.0119.00000</t>
  </si>
  <si>
    <t>Cultivo de otros productos no perennes</t>
  </si>
  <si>
    <t>A.01.011.0119.01191</t>
  </si>
  <si>
    <t>Otros Granos</t>
  </si>
  <si>
    <t>Otros Ganos</t>
  </si>
  <si>
    <t>A.01.011.0119.01192</t>
  </si>
  <si>
    <t>Otras leguminosas</t>
  </si>
  <si>
    <t xml:space="preserve">Otras Leguminosas </t>
  </si>
  <si>
    <t>012</t>
  </si>
  <si>
    <t>A.01.012.0000.00000</t>
  </si>
  <si>
    <t>Cultivo de productos perennes</t>
  </si>
  <si>
    <t>0122</t>
  </si>
  <si>
    <t>A.01.012.0122.00000</t>
  </si>
  <si>
    <t>Cultivo de frutas tropicales y subtropicales</t>
  </si>
  <si>
    <t>Banano</t>
  </si>
  <si>
    <t>0125</t>
  </si>
  <si>
    <t>A.01.012.0125.00000</t>
  </si>
  <si>
    <t xml:space="preserve">Cultivo de otras frutas que crecen en árboles y/o arbustos y/o nueces </t>
  </si>
  <si>
    <t>Tomate</t>
  </si>
  <si>
    <t>0126</t>
  </si>
  <si>
    <t>A.01.012.0126.00000</t>
  </si>
  <si>
    <t>Cultivo de frutas oleaginosas</t>
  </si>
  <si>
    <t>0127</t>
  </si>
  <si>
    <t>A.01.012.0127.00000</t>
  </si>
  <si>
    <t>Cultivo de productos para preparar bebidas</t>
  </si>
  <si>
    <t>01271</t>
  </si>
  <si>
    <t>A.01.012.0127.01271</t>
  </si>
  <si>
    <t>Café</t>
  </si>
  <si>
    <t>01272</t>
  </si>
  <si>
    <t>A.01.012.0127.01272</t>
  </si>
  <si>
    <t>Soya</t>
  </si>
  <si>
    <t>0128</t>
  </si>
  <si>
    <t>A.01.012.0128.00000</t>
  </si>
  <si>
    <t>Cultivo de plantas aromáticas, medicinales y especias</t>
  </si>
  <si>
    <t>0129</t>
  </si>
  <si>
    <t>A.01.012.0129.00000</t>
  </si>
  <si>
    <t>Otros cultivos perennes</t>
  </si>
  <si>
    <t>013</t>
  </si>
  <si>
    <t>A.01.013.0000.00000</t>
  </si>
  <si>
    <t>Propagación de plantas</t>
  </si>
  <si>
    <t>0130</t>
  </si>
  <si>
    <t>A.01.013.0130.00000</t>
  </si>
  <si>
    <t>014</t>
  </si>
  <si>
    <t>A.01.014.0000.00000</t>
  </si>
  <si>
    <t>Ganadería</t>
  </si>
  <si>
    <t>0141</t>
  </si>
  <si>
    <t>A.01.014.0141.00000</t>
  </si>
  <si>
    <t>Cría de ganado vacuno y búfalos</t>
  </si>
  <si>
    <t>Bovino</t>
  </si>
  <si>
    <t>0142</t>
  </si>
  <si>
    <t>A.01.014.0142.00000</t>
  </si>
  <si>
    <t>Cría de caballos y otros equinos</t>
  </si>
  <si>
    <t>Caballar</t>
  </si>
  <si>
    <t>0144</t>
  </si>
  <si>
    <t>A.01.014.0144.00000</t>
  </si>
  <si>
    <t>Cría de ovejas y cabras</t>
  </si>
  <si>
    <t>Otros animales</t>
  </si>
  <si>
    <t>0145</t>
  </si>
  <si>
    <t>A.01.014.0145.00000</t>
  </si>
  <si>
    <t>Cría de cerdos / puercos</t>
  </si>
  <si>
    <t>Porcino</t>
  </si>
  <si>
    <t>0146</t>
  </si>
  <si>
    <t>A.01.014.0146.00000</t>
  </si>
  <si>
    <t>Cría de aves de corral y obtención de subproductos</t>
  </si>
  <si>
    <t>Avicultura</t>
  </si>
  <si>
    <t>0149</t>
  </si>
  <si>
    <t>A.01.014.0149.00000</t>
  </si>
  <si>
    <t>Cría de otros animales</t>
  </si>
  <si>
    <t>01491</t>
  </si>
  <si>
    <t>A.01.014.0149.01491</t>
  </si>
  <si>
    <t>Apicultura (creada)</t>
  </si>
  <si>
    <t>Apicultura</t>
  </si>
  <si>
    <t>015</t>
  </si>
  <si>
    <t>A.01.015.0000.00000</t>
  </si>
  <si>
    <t>Explotación mixta</t>
  </si>
  <si>
    <t>0150</t>
  </si>
  <si>
    <t>A.01.015.0150.00000</t>
  </si>
  <si>
    <t>01501</t>
  </si>
  <si>
    <t>A.01.015.0150.01501</t>
  </si>
  <si>
    <t>01502</t>
  </si>
  <si>
    <t>A.01.015.0150.01502</t>
  </si>
  <si>
    <t>01503</t>
  </si>
  <si>
    <t>A.01.015.0150.01503</t>
  </si>
  <si>
    <t>01504</t>
  </si>
  <si>
    <t>A.01.015.0150.01504</t>
  </si>
  <si>
    <t>Otros granos</t>
  </si>
  <si>
    <t>01505</t>
  </si>
  <si>
    <t>A.01.015.0150.01505</t>
  </si>
  <si>
    <t>01506</t>
  </si>
  <si>
    <t>A.01.015.0150.01506</t>
  </si>
  <si>
    <t>01507</t>
  </si>
  <si>
    <t>A.01.015.0150.01507</t>
  </si>
  <si>
    <t>01508</t>
  </si>
  <si>
    <t>A.01.015.0150.01508</t>
  </si>
  <si>
    <t>01509</t>
  </si>
  <si>
    <t>A.01.015.0150.01509</t>
  </si>
  <si>
    <t>café</t>
  </si>
  <si>
    <t>01510</t>
  </si>
  <si>
    <t>A.01.015.0150.01510</t>
  </si>
  <si>
    <t>01511</t>
  </si>
  <si>
    <t>A.01.015.0150.01511</t>
  </si>
  <si>
    <t>01512</t>
  </si>
  <si>
    <t>A.01.015.0150.01512</t>
  </si>
  <si>
    <t>01513</t>
  </si>
  <si>
    <t>A.01.015.0150.01514</t>
  </si>
  <si>
    <t>A.01.015.0150.01513</t>
  </si>
  <si>
    <t>01514</t>
  </si>
  <si>
    <t>01515</t>
  </si>
  <si>
    <t>A.01.015.0150.01515</t>
  </si>
  <si>
    <t>01516</t>
  </si>
  <si>
    <t>A.01.015.0150.01516</t>
  </si>
  <si>
    <t>01517</t>
  </si>
  <si>
    <t>A.01.015.0150.01517</t>
  </si>
  <si>
    <t>01518</t>
  </si>
  <si>
    <t>A.01.015.0150.01518</t>
  </si>
  <si>
    <t>01519</t>
  </si>
  <si>
    <t>A.01.015.0150.01519</t>
  </si>
  <si>
    <t>01520</t>
  </si>
  <si>
    <t>A.01.015.0150.01520</t>
  </si>
  <si>
    <t>01521</t>
  </si>
  <si>
    <t>A.01.015.0150.01521</t>
  </si>
  <si>
    <t>Pesca</t>
  </si>
  <si>
    <t>01522</t>
  </si>
  <si>
    <t>A.01.015.0150.01522</t>
  </si>
  <si>
    <t>Acuicultura</t>
  </si>
  <si>
    <t>016</t>
  </si>
  <si>
    <t>A.01.016.0000.00000</t>
  </si>
  <si>
    <t>Actividades de apoyo a la agricultura, ganadería y actividades posteriores a la cosecha</t>
  </si>
  <si>
    <t>0161</t>
  </si>
  <si>
    <t>A.01.016.0161.00000</t>
  </si>
  <si>
    <t>Actividades de apoyo a los cultivos y posteriores a la cosecha</t>
  </si>
  <si>
    <t>0162</t>
  </si>
  <si>
    <t>A.01.016.0162.00000</t>
  </si>
  <si>
    <t xml:space="preserve">Actividades de apoyo a la ganadería </t>
  </si>
  <si>
    <t>0164</t>
  </si>
  <si>
    <t>A.01.016.0164.00000</t>
  </si>
  <si>
    <t>Procesamiento de semillas para la propagación</t>
  </si>
  <si>
    <t>017</t>
  </si>
  <si>
    <t>A.01.017.0000.00000</t>
  </si>
  <si>
    <t>Caza ordinaria, mediante trampas y actividades de servicios conexas</t>
  </si>
  <si>
    <t>0170</t>
  </si>
  <si>
    <t>A.01.017.0170.00000</t>
  </si>
  <si>
    <t>02</t>
  </si>
  <si>
    <t>A.02.000.0000.00000</t>
  </si>
  <si>
    <t>Silvicultura y extracción de madera</t>
  </si>
  <si>
    <t>021</t>
  </si>
  <si>
    <t>A.02.021.0000.00000</t>
  </si>
  <si>
    <t>Silvicultura y otras actividades relacionadas a la silvicultura</t>
  </si>
  <si>
    <t>0210</t>
  </si>
  <si>
    <t>A.02.021.0210.00000</t>
  </si>
  <si>
    <t>Silvicultura</t>
  </si>
  <si>
    <t>022</t>
  </si>
  <si>
    <t>A.02.022.0000.00000</t>
  </si>
  <si>
    <t>Extracción de madera</t>
  </si>
  <si>
    <t>0220</t>
  </si>
  <si>
    <t>A.02.022.0220.00000</t>
  </si>
  <si>
    <t xml:space="preserve"> Forestal</t>
  </si>
  <si>
    <t>023</t>
  </si>
  <si>
    <t>A.02.023.0000.00000</t>
  </si>
  <si>
    <t>Recolección de productos forestales diferentes a la madera</t>
  </si>
  <si>
    <t>0230</t>
  </si>
  <si>
    <t>A.02.023.0230.00000</t>
  </si>
  <si>
    <t>024</t>
  </si>
  <si>
    <t>A.02.024.0000.00000</t>
  </si>
  <si>
    <t>Servicios de apoyo a la silvicultura</t>
  </si>
  <si>
    <t>0240</t>
  </si>
  <si>
    <t>A.02.024.0240.00000</t>
  </si>
  <si>
    <t>03</t>
  </si>
  <si>
    <t>A.03.000.0000.00000</t>
  </si>
  <si>
    <t>Pesca y Acuicultura</t>
  </si>
  <si>
    <t>031</t>
  </si>
  <si>
    <t>A.03.031.0000.00000</t>
  </si>
  <si>
    <t>0311</t>
  </si>
  <si>
    <t>A.03.031.0311.00000</t>
  </si>
  <si>
    <t xml:space="preserve"> Pesca marítima oceánicas o costeras </t>
  </si>
  <si>
    <t>0312</t>
  </si>
  <si>
    <t>A.03.031.0312.00000</t>
  </si>
  <si>
    <t>Pesca de aguas dulce</t>
  </si>
  <si>
    <t>032</t>
  </si>
  <si>
    <t>A.03.032.0000.00000</t>
  </si>
  <si>
    <t>0321</t>
  </si>
  <si>
    <t>A.03.032.0321.00000</t>
  </si>
  <si>
    <t>Acuicultura marítima</t>
  </si>
  <si>
    <t>0322</t>
  </si>
  <si>
    <t>A.03.032.0322.00000</t>
  </si>
  <si>
    <t xml:space="preserve"> Acuicultura de agua dulce</t>
  </si>
  <si>
    <t>B</t>
  </si>
  <si>
    <t>B.00.000.0000.00000</t>
  </si>
  <si>
    <t>EXPLOTACIÓN DE MINAS Y CANTERAS</t>
  </si>
  <si>
    <t>05</t>
  </si>
  <si>
    <t>B.05.000.0000.00000</t>
  </si>
  <si>
    <t>Extracción de carbón y lignito, extracción de turba</t>
  </si>
  <si>
    <t>051</t>
  </si>
  <si>
    <t>B.05.051.0000.00000</t>
  </si>
  <si>
    <t xml:space="preserve"> Extracción y aglomeración de carbón de piedra</t>
  </si>
  <si>
    <t>0510</t>
  </si>
  <si>
    <t>B.05.051.0510.00000</t>
  </si>
  <si>
    <t>Extracción y aglomeración de carbón de piedra</t>
  </si>
  <si>
    <t>Minas</t>
  </si>
  <si>
    <t>052</t>
  </si>
  <si>
    <t>B.05.052.0000.00000</t>
  </si>
  <si>
    <t>Extracción y aglomeración de lignito</t>
  </si>
  <si>
    <t>0520</t>
  </si>
  <si>
    <t>B.05.052.0520.00000</t>
  </si>
  <si>
    <t>06</t>
  </si>
  <si>
    <t>B.06.000.0000.00000</t>
  </si>
  <si>
    <t>Extracción de petróleo crudo y gas natural</t>
  </si>
  <si>
    <t>061</t>
  </si>
  <si>
    <t>B.06.061.0000.00000</t>
  </si>
  <si>
    <t xml:space="preserve"> Extracción de petróleo crudo</t>
  </si>
  <si>
    <t>0610</t>
  </si>
  <si>
    <t>B.06.061.0610.00000</t>
  </si>
  <si>
    <t>Extracción de petróleo crudo</t>
  </si>
  <si>
    <t>Petroleos y derivados</t>
  </si>
  <si>
    <t>062</t>
  </si>
  <si>
    <t>B.06.062.0000.00000</t>
  </si>
  <si>
    <t>Extracción de gas natural</t>
  </si>
  <si>
    <t>0620</t>
  </si>
  <si>
    <t>B.06.062.0620.00000</t>
  </si>
  <si>
    <t>07</t>
  </si>
  <si>
    <t>B.07.000.0000.00000</t>
  </si>
  <si>
    <t>Extracción de minerales metalíferos</t>
  </si>
  <si>
    <t>071</t>
  </si>
  <si>
    <t>B.07.071.0000.00000</t>
  </si>
  <si>
    <t>Extracción de minerales de hierro</t>
  </si>
  <si>
    <t>0710</t>
  </si>
  <si>
    <t>B.07.071.0710.00000</t>
  </si>
  <si>
    <t>Canteras</t>
  </si>
  <si>
    <t>072</t>
  </si>
  <si>
    <t>B.07.072.0000.00000</t>
  </si>
  <si>
    <t>Extracción de minerales metalíferos no ferrosos</t>
  </si>
  <si>
    <t>0721</t>
  </si>
  <si>
    <t>B.07.072.0721.00000</t>
  </si>
  <si>
    <t xml:space="preserve">Extracción de minerales de uranio y torio </t>
  </si>
  <si>
    <t>0729</t>
  </si>
  <si>
    <t>B.07.072.0729.00000</t>
  </si>
  <si>
    <t>Extracción de otros minerales metalíferos no ferrosos</t>
  </si>
  <si>
    <t>08</t>
  </si>
  <si>
    <t>B.08.000.0000.00000</t>
  </si>
  <si>
    <t>Explotación de otras minas y cantera</t>
  </si>
  <si>
    <t>081</t>
  </si>
  <si>
    <t>B.08.081.0000.00000</t>
  </si>
  <si>
    <t>Extracción de piedra, arena y arcilla</t>
  </si>
  <si>
    <t>0810</t>
  </si>
  <si>
    <t>B.08.081.0810.00000</t>
  </si>
  <si>
    <t xml:space="preserve"> Extracción de piedra, arena y arcilla</t>
  </si>
  <si>
    <t>089</t>
  </si>
  <si>
    <t>B.08.089.0000.00000</t>
  </si>
  <si>
    <t>Explotación de minas y canteras n.c.p.</t>
  </si>
  <si>
    <t>0891</t>
  </si>
  <si>
    <t>B.08.089.0891.00000</t>
  </si>
  <si>
    <t>Extracción de minerales para la fabricación de fertilizantes y productos químicos</t>
  </si>
  <si>
    <t>0892</t>
  </si>
  <si>
    <t>B.08.089.0892.00000</t>
  </si>
  <si>
    <t>Extracción de turba</t>
  </si>
  <si>
    <t>0893</t>
  </si>
  <si>
    <t>B08089089300000</t>
  </si>
  <si>
    <t>B.08.089.0893.00000</t>
  </si>
  <si>
    <t>Extracción de sal</t>
  </si>
  <si>
    <t>Salinas</t>
  </si>
  <si>
    <t>0899</t>
  </si>
  <si>
    <t>B08089089900000</t>
  </si>
  <si>
    <t>B.08.089.0899.00000</t>
  </si>
  <si>
    <t>Explotación de otras minas y canteras n.c.p.</t>
  </si>
  <si>
    <t>08991</t>
  </si>
  <si>
    <t>B08089089908991</t>
  </si>
  <si>
    <t>B.08.089.0899.08991</t>
  </si>
  <si>
    <t>08992</t>
  </si>
  <si>
    <t>B08089089908992</t>
  </si>
  <si>
    <t>B.08.089.0899.08992</t>
  </si>
  <si>
    <t>09</t>
  </si>
  <si>
    <t>B09000000000000</t>
  </si>
  <si>
    <t>B.09.000.0000.00000</t>
  </si>
  <si>
    <t>Actividades de apoyo a la explotación de minas</t>
  </si>
  <si>
    <t>091</t>
  </si>
  <si>
    <t>B09091000000000</t>
  </si>
  <si>
    <t>B.09.091.0000.00000</t>
  </si>
  <si>
    <t>Actividades de apoyo a la extracción de petróleo y gas natural</t>
  </si>
  <si>
    <t>0910</t>
  </si>
  <si>
    <t>B09091091000000</t>
  </si>
  <si>
    <t>B.09.091.0910.00000</t>
  </si>
  <si>
    <t>099</t>
  </si>
  <si>
    <t>B09099000000000</t>
  </si>
  <si>
    <t>B.09.099.0000.00000</t>
  </si>
  <si>
    <t>Actividades de apoyo a la explotación de otras minas y canteras</t>
  </si>
  <si>
    <t>0990</t>
  </si>
  <si>
    <t>B09099099000000</t>
  </si>
  <si>
    <t>B.09.099.0990.00000</t>
  </si>
  <si>
    <t>C</t>
  </si>
  <si>
    <t>C00000000000000</t>
  </si>
  <si>
    <t>C.00.000.0000.00000</t>
  </si>
  <si>
    <t>INDUSTRIAS MANUFACTURERAS</t>
  </si>
  <si>
    <t>C10000000000000</t>
  </si>
  <si>
    <t>C.10.000.0000.00000</t>
  </si>
  <si>
    <t>Elaboración de productos alimenticios</t>
  </si>
  <si>
    <t>C10101000000000</t>
  </si>
  <si>
    <t>C.10.101.0000.00000</t>
  </si>
  <si>
    <t>Procesamiento y conservación de carne</t>
  </si>
  <si>
    <t>C10101101000000</t>
  </si>
  <si>
    <t>C.10.101.1010.00000</t>
  </si>
  <si>
    <t xml:space="preserve"> Procesamiento y conservación de carne</t>
  </si>
  <si>
    <t>Alimentos, bebidas y tabaco</t>
  </si>
  <si>
    <t>C10102000000000</t>
  </si>
  <si>
    <t>C.10.102.0000.00000</t>
  </si>
  <si>
    <t>Procesamiento y conservación de pescados, crustáceos y moluscos</t>
  </si>
  <si>
    <t>C10102102000000</t>
  </si>
  <si>
    <t>C.10.102.1020.00000</t>
  </si>
  <si>
    <t>C10103000000000</t>
  </si>
  <si>
    <t>C.10.103.0000.00000</t>
  </si>
  <si>
    <t>Procesamiento y conservación de frutas y vegetales</t>
  </si>
  <si>
    <t>C10103103000000</t>
  </si>
  <si>
    <t>C.10.103.1030.00000</t>
  </si>
  <si>
    <t>C10104000000000</t>
  </si>
  <si>
    <t>C.10.104.0000.00000</t>
  </si>
  <si>
    <t>Elaboración de aceites y grasas de origen vegetal y animal</t>
  </si>
  <si>
    <t>C10104104000000</t>
  </si>
  <si>
    <t>C.10.104.1040.00000</t>
  </si>
  <si>
    <t>C10105000000000</t>
  </si>
  <si>
    <t>C.10.105.0000.00000</t>
  </si>
  <si>
    <t>Elaboración de productos lácteos</t>
  </si>
  <si>
    <t>C10105105000000</t>
  </si>
  <si>
    <t>C.10.105.1050.00000</t>
  </si>
  <si>
    <t>Leche fresca</t>
  </si>
  <si>
    <t>C10106000000000</t>
  </si>
  <si>
    <t>C.10.106.0000.00000</t>
  </si>
  <si>
    <t>Elaboración de productos de molinería, almidones y productos derivados del almidón</t>
  </si>
  <si>
    <t>C10106106100000</t>
  </si>
  <si>
    <t>C.10.106.1061.00000</t>
  </si>
  <si>
    <t>Elaboración de productos de molinería</t>
  </si>
  <si>
    <t>C10106106200000</t>
  </si>
  <si>
    <t>C.10.106.1062.00000</t>
  </si>
  <si>
    <t>Elaboración de almidones y productos elaborados del almidón</t>
  </si>
  <si>
    <t>C10107000000000</t>
  </si>
  <si>
    <t>C.10.107.0000.00000</t>
  </si>
  <si>
    <t>Elaboración de otros productos alimenticios</t>
  </si>
  <si>
    <t>C10107107100000</t>
  </si>
  <si>
    <t>C.10.107.1071.00000</t>
  </si>
  <si>
    <t>Elaboración de productos de panadería</t>
  </si>
  <si>
    <t>C10107107200000</t>
  </si>
  <si>
    <t>C.10.107.1072.00000</t>
  </si>
  <si>
    <t>Elaboración de azúcar</t>
  </si>
  <si>
    <t>C10107107300000</t>
  </si>
  <si>
    <t>C.10.107.1073.00000</t>
  </si>
  <si>
    <t>Elaboración de cacao, chocolate y productos de confitería</t>
  </si>
  <si>
    <t>C10107107400000</t>
  </si>
  <si>
    <t>C.10.107.1074.00000</t>
  </si>
  <si>
    <t>Elaboración de macarrones, fideos, cuscús y productos farináceos similares</t>
  </si>
  <si>
    <t>C10107107500000</t>
  </si>
  <si>
    <t>C.10.107.1075.00000</t>
  </si>
  <si>
    <t>Elaboración de comidas y platos preparados</t>
  </si>
  <si>
    <t>C10107107900000</t>
  </si>
  <si>
    <t>C.10.107.1079.00000</t>
  </si>
  <si>
    <t>Elaboración de otros productos alimenticios n.c.p.</t>
  </si>
  <si>
    <t>Otras industrias manufactureras</t>
  </si>
  <si>
    <t>C10108000000000</t>
  </si>
  <si>
    <t>C.10.108.0000.00000</t>
  </si>
  <si>
    <t>Elaboración de alimentos preparados para animales</t>
  </si>
  <si>
    <t>C10108108000000</t>
  </si>
  <si>
    <t>C.10.108.1080.00000</t>
  </si>
  <si>
    <t>C11000000000000</t>
  </si>
  <si>
    <t>C.11.000.0000.00000</t>
  </si>
  <si>
    <t>Elaboración de bebidas</t>
  </si>
  <si>
    <t>C11110000000000</t>
  </si>
  <si>
    <t>C.11.110.0000.00000</t>
  </si>
  <si>
    <t>C11110110100000</t>
  </si>
  <si>
    <t>C.11.110.1101.00000</t>
  </si>
  <si>
    <t>Destilación, rectificación y mezcla de bebidas alcohólicas</t>
  </si>
  <si>
    <t>C11110110200000</t>
  </si>
  <si>
    <t>C.11.110.1102.00000</t>
  </si>
  <si>
    <t>Elaboración de vinos</t>
  </si>
  <si>
    <t>C11110110300000</t>
  </si>
  <si>
    <t>C.11.110.1103.00000</t>
  </si>
  <si>
    <t>Elaboración de bebidas malteadas ( cerveza y malta)</t>
  </si>
  <si>
    <t>C11110110400000</t>
  </si>
  <si>
    <t>C.11.110.1104.00000</t>
  </si>
  <si>
    <t>Elaboración de bebidas no alcohólicas; producción de aguas minerales y agua embotellada</t>
  </si>
  <si>
    <t>C12000000000000</t>
  </si>
  <si>
    <t>C.12.000.0000.00000</t>
  </si>
  <si>
    <t>Elaboración de productos de tabaco</t>
  </si>
  <si>
    <t>C12120000000000</t>
  </si>
  <si>
    <t>C.12.120.0000.00000</t>
  </si>
  <si>
    <t>C12120120000000</t>
  </si>
  <si>
    <t>C.12.120.1200.00000</t>
  </si>
  <si>
    <t>C12120120100000</t>
  </si>
  <si>
    <t>C.12.120.1201.00000</t>
  </si>
  <si>
    <t>Elaboración de productos de tabaco en Zonas Francas</t>
  </si>
  <si>
    <t>C13000000000000</t>
  </si>
  <si>
    <t>C.13.000.0000.00000</t>
  </si>
  <si>
    <t>Fabricación de productos textiles</t>
  </si>
  <si>
    <t>C13131000000000</t>
  </si>
  <si>
    <t>C.13.131.0000.00000</t>
  </si>
  <si>
    <t>Hiladura, tejedura y acabados de productos textiles</t>
  </si>
  <si>
    <t>C13131131100000</t>
  </si>
  <si>
    <t>C.13.131.1311.00000</t>
  </si>
  <si>
    <t>Preparación e hiladura de fibras textiles</t>
  </si>
  <si>
    <t>Vestidos y zapatos</t>
  </si>
  <si>
    <t>C13131131200000</t>
  </si>
  <si>
    <t>C.13.131.1312.00000</t>
  </si>
  <si>
    <t>Tejedura de productos textiles</t>
  </si>
  <si>
    <t>C13131131300000</t>
  </si>
  <si>
    <t>C.13.131.1313.00000</t>
  </si>
  <si>
    <t>Acabado de productos textiles (Serigrafía)</t>
  </si>
  <si>
    <t>C13139000000000</t>
  </si>
  <si>
    <t>C.13.139.0000.00000</t>
  </si>
  <si>
    <t>Fabricación de otros productos textiles</t>
  </si>
  <si>
    <t>C13139139100000</t>
  </si>
  <si>
    <t>C.13.139.1391.00000</t>
  </si>
  <si>
    <t>Fabricación de tejidos y tela de punto (Crochet o Ganchillo)</t>
  </si>
  <si>
    <t>C13139139200000</t>
  </si>
  <si>
    <t>C.13.139.1392.00000</t>
  </si>
  <si>
    <t>Fabricación de artículos confeccionados con textiles, excepto prendas de vestir</t>
  </si>
  <si>
    <t>C13139139300000</t>
  </si>
  <si>
    <t>C.13.139.1393.00000</t>
  </si>
  <si>
    <t>Fabricación de tapices y alfombras</t>
  </si>
  <si>
    <t>C13139139400000</t>
  </si>
  <si>
    <t>C.13.139.1394.00000</t>
  </si>
  <si>
    <t xml:space="preserve">Fabricación de cuerdas, cordeles, bramantes y redes </t>
  </si>
  <si>
    <t>C13139139900000</t>
  </si>
  <si>
    <t>C.13.139.1399.00000</t>
  </si>
  <si>
    <t>Fabricación de otros textiles n.c.p.</t>
  </si>
  <si>
    <t>C14000000000000</t>
  </si>
  <si>
    <t>C.14.000.0000.00000</t>
  </si>
  <si>
    <t>Fabricación de prendas de vestir</t>
  </si>
  <si>
    <t>C14141000000000</t>
  </si>
  <si>
    <t>C.14.141.0000.00000</t>
  </si>
  <si>
    <t>Fabricación de prendas de vestir, excepto prendas de piel</t>
  </si>
  <si>
    <t>C14141141100000</t>
  </si>
  <si>
    <t>C.14.141.1411.00000</t>
  </si>
  <si>
    <t>C14141141200000</t>
  </si>
  <si>
    <t>C.14.141.1412.00000</t>
  </si>
  <si>
    <t>Fabricación de prendas de vestir, excepto prendas de piel en  Zonas Francas</t>
  </si>
  <si>
    <t>C14142000000000</t>
  </si>
  <si>
    <t>C.14.142.0000.00000</t>
  </si>
  <si>
    <t>Fabricación de artículos de piel</t>
  </si>
  <si>
    <t>C14142142000000</t>
  </si>
  <si>
    <t>C.14.142.1420.00000</t>
  </si>
  <si>
    <t>C14143000000000</t>
  </si>
  <si>
    <t>C.14.143.0000.00000</t>
  </si>
  <si>
    <t>Fabricación de prendas de tejidos y de punto y ganchillo</t>
  </si>
  <si>
    <t>C14143143000000</t>
  </si>
  <si>
    <t>C.14.143.1430.00000</t>
  </si>
  <si>
    <t>Fabricación de prendas de tejidos de punto y ganchillo o crochet (aguja de tejer)</t>
  </si>
  <si>
    <t>C15000000000000</t>
  </si>
  <si>
    <t>C.15.000.0000.00000</t>
  </si>
  <si>
    <t>Fabricación de cueros y productos conexos</t>
  </si>
  <si>
    <t>C15151000000000</t>
  </si>
  <si>
    <t>C.15.151.0000.00000</t>
  </si>
  <si>
    <t xml:space="preserve">Preparación, curtido y acabado del cuero; fabricación de maletas, bolsos de mano, artículos de talabartería o guarnicionería; preparación y teñido de pieles </t>
  </si>
  <si>
    <t>C15151151100000</t>
  </si>
  <si>
    <t>C.15.151.1511.00000</t>
  </si>
  <si>
    <t>Curtido y adobo de cueros; adobo y teñido de pieles</t>
  </si>
  <si>
    <t>C15151151200000</t>
  </si>
  <si>
    <t>C.15.151.1512.00000</t>
  </si>
  <si>
    <t>Fabricación de maletas, bolsos de mano, y artículos de talabartería y guarnicionería</t>
  </si>
  <si>
    <t>C15152000000000</t>
  </si>
  <si>
    <t>C.15.152.0000.00000</t>
  </si>
  <si>
    <t>Fabricación de calzado</t>
  </si>
  <si>
    <t>C15152152000000</t>
  </si>
  <si>
    <t>C.15.152.1520.00000</t>
  </si>
  <si>
    <t>C16000000000000</t>
  </si>
  <si>
    <t>C.16.000.0000.00000</t>
  </si>
  <si>
    <t>Producción de madera y fabricación de productos de madera y corcho, excepto muebles; fabricación de artículos de paja y de materiales trenzables</t>
  </si>
  <si>
    <t>C16161000000000</t>
  </si>
  <si>
    <t>C.16.161.0000.00000</t>
  </si>
  <si>
    <t>Aserrados y acepilladura de madera</t>
  </si>
  <si>
    <t>C16161161000000</t>
  </si>
  <si>
    <t>C.16.161.1610.00000</t>
  </si>
  <si>
    <t>C16162000000000</t>
  </si>
  <si>
    <t>C.16.162.0000.00000</t>
  </si>
  <si>
    <t>Fabricación de productos de madera, corcho, paja y materiales trenzables</t>
  </si>
  <si>
    <t>C16162162100000</t>
  </si>
  <si>
    <t>C.16.162.1621.00000</t>
  </si>
  <si>
    <t>Fabricación de hojas de madera para enchapado, fabricación de tableros laminados, tablas de partículas y otros tableros y paneles</t>
  </si>
  <si>
    <t>C16162162200000</t>
  </si>
  <si>
    <t>C.16.162.1622.00000</t>
  </si>
  <si>
    <t>Fabricación de partes y piezas de carpintería para edificios y construcciones</t>
  </si>
  <si>
    <t>C16162162300000</t>
  </si>
  <si>
    <t>C.16.162.1623.00000</t>
  </si>
  <si>
    <t>Fabricación de recipientes de madera</t>
  </si>
  <si>
    <t>C16162162900000</t>
  </si>
  <si>
    <t>C.16.162.1629.00000</t>
  </si>
  <si>
    <t>Fabricación de otros productos de madera; fabricación de artículos de corcho, paja y materiales trenzables</t>
  </si>
  <si>
    <t>C17000000000000</t>
  </si>
  <si>
    <t>C.17.000.0000.00000</t>
  </si>
  <si>
    <t>Fabricación de papel y de los productos de papel</t>
  </si>
  <si>
    <t>C17170000000000</t>
  </si>
  <si>
    <t>C.17.170.0000.00000</t>
  </si>
  <si>
    <t>Fabricación de papel y  productos de papel</t>
  </si>
  <si>
    <t>C17170170100000</t>
  </si>
  <si>
    <t>C.17.170.1701.00000</t>
  </si>
  <si>
    <t>Fabricación de pulpa, papel y cartón</t>
  </si>
  <si>
    <t>C17170170200000</t>
  </si>
  <si>
    <t>C.17.170.1702.00000</t>
  </si>
  <si>
    <t>Fabricación de papel, cartón ondulado y envases de papel y cartón</t>
  </si>
  <si>
    <t>C17170170900000</t>
  </si>
  <si>
    <t>C.17.170.1709.00000</t>
  </si>
  <si>
    <t>Fabricación de otros artículos del papel y cartón</t>
  </si>
  <si>
    <t>C18000000000000</t>
  </si>
  <si>
    <t>C.18.000.0000.00000</t>
  </si>
  <si>
    <t>Actividades de impresión y reproducción de grabaciones</t>
  </si>
  <si>
    <t>C18181000000000</t>
  </si>
  <si>
    <t>C.18.181.0000.00000</t>
  </si>
  <si>
    <t>Actividades de impresión y servicios conexos</t>
  </si>
  <si>
    <t>C18181181100000</t>
  </si>
  <si>
    <t>C.18.181.1811.00000</t>
  </si>
  <si>
    <t>Actividades de impresión (periódicos, revistas y otros)</t>
  </si>
  <si>
    <t>C18181181200000</t>
  </si>
  <si>
    <t>C.18.181.1812.00000</t>
  </si>
  <si>
    <t>Servicios relacionados con la impresión</t>
  </si>
  <si>
    <t>C18182000000000</t>
  </si>
  <si>
    <t>C.18.182.0000.00000</t>
  </si>
  <si>
    <t>Reproducción de grabaciones</t>
  </si>
  <si>
    <t>C18182182000000</t>
  </si>
  <si>
    <t>C.18.182.1820.00000</t>
  </si>
  <si>
    <t>C19000000000000</t>
  </si>
  <si>
    <t>C.19.000.0000.00000</t>
  </si>
  <si>
    <t>Fabricación de coque y de productos de la refinación del petróleo</t>
  </si>
  <si>
    <t>C19191000000000</t>
  </si>
  <si>
    <t>C.19.191.0000.00000</t>
  </si>
  <si>
    <t>Fabricación de productos de horno de coque</t>
  </si>
  <si>
    <t>C19191191000000</t>
  </si>
  <si>
    <t>C.19.191.1910.00000</t>
  </si>
  <si>
    <t>C19192000000000</t>
  </si>
  <si>
    <t>C.19.192.0000.00000</t>
  </si>
  <si>
    <t>Fabricación de los productos de la refinación del petróleo</t>
  </si>
  <si>
    <t>C19192192000000</t>
  </si>
  <si>
    <t>C.19.192.1920.00000</t>
  </si>
  <si>
    <t>C20000000000000</t>
  </si>
  <si>
    <t>C.20.000.0000.00000</t>
  </si>
  <si>
    <t>Fabricación de sustancias y productos químicos</t>
  </si>
  <si>
    <t>C20201000000000</t>
  </si>
  <si>
    <t>C.20.201.0000.00000</t>
  </si>
  <si>
    <t>Fabricación de sustancias químicas básicas, abonos y compuestos de  nitrógeno, plásticos y caucho sintético en formas primarias</t>
  </si>
  <si>
    <t>C20201201100000</t>
  </si>
  <si>
    <t>C.20.201.2011.00000</t>
  </si>
  <si>
    <t>Fabricación de sustancias químicas básicas</t>
  </si>
  <si>
    <t>C20201201200000</t>
  </si>
  <si>
    <t>C.20.201.2012.00000</t>
  </si>
  <si>
    <t>Fabricación abonos y compuestos de nitrógeno</t>
  </si>
  <si>
    <t>C20201201300000</t>
  </si>
  <si>
    <t>C.20.201.2013.00000</t>
  </si>
  <si>
    <t>Fabricación de plásticos y de caucho sintético en formas primarias</t>
  </si>
  <si>
    <t>C20202000000000</t>
  </si>
  <si>
    <t>C.20.202.0000.00000</t>
  </si>
  <si>
    <t>Fabricación de otros productos químicos</t>
  </si>
  <si>
    <t>C20202202100000</t>
  </si>
  <si>
    <t>C.20.202.2021.00000</t>
  </si>
  <si>
    <t>Fabricación de pesticidas y de otros productos químicos de uso agropecuario</t>
  </si>
  <si>
    <t>C20202202200000</t>
  </si>
  <si>
    <t>C.20.202.2022.00000</t>
  </si>
  <si>
    <t>Fabricación de pinturas, barnices y productos de revestimiento similares, tintas de imprenta y masillas</t>
  </si>
  <si>
    <t>C20202202300000</t>
  </si>
  <si>
    <t>C.20.202.2023.00000</t>
  </si>
  <si>
    <t>Fabricación de jabones, detergentes preparados para limpiar y pulir, perfumes, preparados de tocador y velas</t>
  </si>
  <si>
    <t>C20202202900000</t>
  </si>
  <si>
    <t>C.20.202.2029.00000</t>
  </si>
  <si>
    <t>Fabricación de otros productos químicos, n.c.p.</t>
  </si>
  <si>
    <t>C20203000000000</t>
  </si>
  <si>
    <t>C.20.203.0000.00000</t>
  </si>
  <si>
    <t>Fabricación de fibras manufacturadas</t>
  </si>
  <si>
    <t>C20203203000000</t>
  </si>
  <si>
    <t>C.20.203.2030.00000</t>
  </si>
  <si>
    <t>Fabricación de fibras artificiales y sintéticas</t>
  </si>
  <si>
    <t>C21000000000000</t>
  </si>
  <si>
    <t>C.21.000.0000.00000</t>
  </si>
  <si>
    <t>Fabricación de productos farmacéuticos, sustancias químicas medicinales y de productos botánicos</t>
  </si>
  <si>
    <t>C21210000000000</t>
  </si>
  <si>
    <t>C.21.210.0000.00000</t>
  </si>
  <si>
    <t>C21210210000000</t>
  </si>
  <si>
    <t>C.21.210.2100.00000</t>
  </si>
  <si>
    <t>C21210210100000</t>
  </si>
  <si>
    <t>C.21.210.2101.00000</t>
  </si>
  <si>
    <t>Fabricación de productos farmacéuticos, sustancias químicas medicinales y de productos botánicos en Zonas francas</t>
  </si>
  <si>
    <t>C22000000000000</t>
  </si>
  <si>
    <t>C.22.000.0000.00000</t>
  </si>
  <si>
    <t>Fabricación de productos de caucho y plástico</t>
  </si>
  <si>
    <t>C22221000000000</t>
  </si>
  <si>
    <t>C.22.221.0000.00000</t>
  </si>
  <si>
    <t>Fabricación de productos de caucho</t>
  </si>
  <si>
    <t>C22221221100000</t>
  </si>
  <si>
    <t>C.22.221.2211.00000</t>
  </si>
  <si>
    <t>Fabricación de cubiertas y cámaras de caucho; reencauche (renovación de cubiertas de caucho)</t>
  </si>
  <si>
    <t>C22221221900000</t>
  </si>
  <si>
    <t>C.22.221.2219.00000</t>
  </si>
  <si>
    <t>Fabricación de otros productos de caucho</t>
  </si>
  <si>
    <t>C22222000000000</t>
  </si>
  <si>
    <t>C.22.222.0000.00000</t>
  </si>
  <si>
    <t xml:space="preserve">Fabricación de productos de plástico </t>
  </si>
  <si>
    <t>C22222222000000</t>
  </si>
  <si>
    <t>C.22.222.2220.00000</t>
  </si>
  <si>
    <t>Fabricación de productos de plástico</t>
  </si>
  <si>
    <t>C23000000000000</t>
  </si>
  <si>
    <t>C.23.000.0000.00000</t>
  </si>
  <si>
    <t>Fabricación de otros productos minerales no metálicos</t>
  </si>
  <si>
    <t>C23231000000000</t>
  </si>
  <si>
    <t>C.23.231.0000.00000</t>
  </si>
  <si>
    <t>Fabricación de vidrio y de productos de vidrio</t>
  </si>
  <si>
    <t>C23231231000000</t>
  </si>
  <si>
    <t>C.23.231.2310.00000</t>
  </si>
  <si>
    <t>C23239000000000</t>
  </si>
  <si>
    <t>C.23.239.0000.00000</t>
  </si>
  <si>
    <t>Fabricación de productos minerales no metálicos, n.c.p.</t>
  </si>
  <si>
    <t>C23239239100000</t>
  </si>
  <si>
    <t>C.23.239.2391.00000</t>
  </si>
  <si>
    <t>Fabricación de productos refractarios</t>
  </si>
  <si>
    <t>C23239239200000</t>
  </si>
  <si>
    <t>C.23.239.2392.00000</t>
  </si>
  <si>
    <t>Fabricación de materiales de arcilla para la construcción</t>
  </si>
  <si>
    <t>Acero y materiales de construcción</t>
  </si>
  <si>
    <t>C23239239300000</t>
  </si>
  <si>
    <t>C.23.239.2393.00000</t>
  </si>
  <si>
    <t>Fabricación de otros productos de cerámica y porcelana</t>
  </si>
  <si>
    <t>C23239239400000</t>
  </si>
  <si>
    <t>C.23.239.2394.00000</t>
  </si>
  <si>
    <t>Fabricación de cemento, cal y yeso</t>
  </si>
  <si>
    <t>C23239239500000</t>
  </si>
  <si>
    <t>C.23.239.2395.00000</t>
  </si>
  <si>
    <t>Fabricación de artículos de hormigón, cemento, yeso y panalit</t>
  </si>
  <si>
    <t>C23239239600000</t>
  </si>
  <si>
    <t>C.23.239.2396.00000</t>
  </si>
  <si>
    <t>Corte, tallado y acabado de la piedra</t>
  </si>
  <si>
    <t>C23239239900000</t>
  </si>
  <si>
    <t>C.23.239.2399.00000</t>
  </si>
  <si>
    <t>Fabricación de otros productos minerales no metálicos, n.c.p.</t>
  </si>
  <si>
    <t>C24000000000000</t>
  </si>
  <si>
    <t>C.24.000.0000.00000</t>
  </si>
  <si>
    <t>Fabricación de metales comunes</t>
  </si>
  <si>
    <t>C24241000000000</t>
  </si>
  <si>
    <t>C.24.241.0000.00000</t>
  </si>
  <si>
    <t>Industrias básicas de hierro y acero básicos</t>
  </si>
  <si>
    <t>C24241241000000</t>
  </si>
  <si>
    <t>C.24.241.2410.00000</t>
  </si>
  <si>
    <t>Fabricación de productos básicos de hierro y acero</t>
  </si>
  <si>
    <t>C24242000000000</t>
  </si>
  <si>
    <t>C.24.242.0000.00000</t>
  </si>
  <si>
    <t>Fabricación de productos primarios de metales preciosos y metales no ferrosos</t>
  </si>
  <si>
    <t>C24242242000000</t>
  </si>
  <si>
    <t>C.24.242.2420.00000</t>
  </si>
  <si>
    <t>C24243000000000</t>
  </si>
  <si>
    <t>C.24.243.0000.00000</t>
  </si>
  <si>
    <t>Fundición de metales</t>
  </si>
  <si>
    <t>C24243243100000</t>
  </si>
  <si>
    <t>C.24.243.2431.00000</t>
  </si>
  <si>
    <t>Fundición de hierro y acero</t>
  </si>
  <si>
    <t>C24243243200000</t>
  </si>
  <si>
    <t>C.24.243.2432.00000</t>
  </si>
  <si>
    <t>Fundición de metales no ferrosos</t>
  </si>
  <si>
    <t>C25000000000000</t>
  </si>
  <si>
    <t>C.25.000.0000.00000</t>
  </si>
  <si>
    <t>Fabricación de productos derivados del metal, excepto maquinaria y equipo</t>
  </si>
  <si>
    <t>C25251000000000</t>
  </si>
  <si>
    <t>C.25.251.0000.00000</t>
  </si>
  <si>
    <t>Fabricación de productos metálicos para uso estructural, tanques, depósitos y los generadores de vapor</t>
  </si>
  <si>
    <t>C25251251100000</t>
  </si>
  <si>
    <t>C.25.251.2511.00000</t>
  </si>
  <si>
    <t>Fabricación de productos metálicos para uso estructural (soldadura)</t>
  </si>
  <si>
    <t>C25251251200000</t>
  </si>
  <si>
    <t>C.25.251.2512.00000</t>
  </si>
  <si>
    <t>Fabricación de tanques, depósitos y recipientes de metal</t>
  </si>
  <si>
    <t>C25251251300000</t>
  </si>
  <si>
    <t>C.25.251.2513.00000</t>
  </si>
  <si>
    <t>Fabricación de los generadores del vapor, excepto calderas de agua caliente para calefacción central</t>
  </si>
  <si>
    <t>C25252000000000</t>
  </si>
  <si>
    <t>C.25.252.0000.00000</t>
  </si>
  <si>
    <t>Fabricación de armas y municiones</t>
  </si>
  <si>
    <t>C25252252000000</t>
  </si>
  <si>
    <t>C.25.252.2520.00000</t>
  </si>
  <si>
    <t>C25259000000000</t>
  </si>
  <si>
    <t>C.25.259.0000.00000</t>
  </si>
  <si>
    <t>Fabricación de otros productos elaborados de metal; actividades de trabajo de metales</t>
  </si>
  <si>
    <t>C25259259100000</t>
  </si>
  <si>
    <t>C.25.259.2591.00000</t>
  </si>
  <si>
    <t xml:space="preserve"> Forja, prensado, estampado y laminado de metales; pulvimetalurgia</t>
  </si>
  <si>
    <t>C25259259200000</t>
  </si>
  <si>
    <t>C.25.259.2592.00000</t>
  </si>
  <si>
    <t>Tratamiento y revestimiento de metales</t>
  </si>
  <si>
    <t>C25259259300000</t>
  </si>
  <si>
    <t>C.25.259.2593.00000</t>
  </si>
  <si>
    <t>Fabricación de artículos de cuchillería, herramientas de mano y artículos de ferretería,   llaves</t>
  </si>
  <si>
    <t>C25259259400000</t>
  </si>
  <si>
    <t>C.25.259.2594.00000</t>
  </si>
  <si>
    <t>Fabricación de otros productos de metal en Zonas Francas</t>
  </si>
  <si>
    <t>C25259259900000</t>
  </si>
  <si>
    <t>C.25.259.2599.00000</t>
  </si>
  <si>
    <t>Fabricación de otros productos de metal, n.c.p.</t>
  </si>
  <si>
    <t>C26000000000000</t>
  </si>
  <si>
    <t>C.26.000.0000.00000</t>
  </si>
  <si>
    <t>Fabricación de los productos informáticos, electrónicos y ópticos</t>
  </si>
  <si>
    <t>C26261000000000</t>
  </si>
  <si>
    <t>C.26.261.0000.00000</t>
  </si>
  <si>
    <t>Fabricación de productos electrónicos</t>
  </si>
  <si>
    <t>C26261261000000</t>
  </si>
  <si>
    <t>C.26.261.2610.00000</t>
  </si>
  <si>
    <t>C26262000000000</t>
  </si>
  <si>
    <t>C.26.262.0000.00000</t>
  </si>
  <si>
    <t>Fabricación de computadoras y equipo periférico</t>
  </si>
  <si>
    <t>C.26.262.2620.00000</t>
  </si>
  <si>
    <t>C26263000000000</t>
  </si>
  <si>
    <t>C.26.263.0000.00000</t>
  </si>
  <si>
    <t>Fabricación de equipos de comunicaciones</t>
  </si>
  <si>
    <t>C26263263000000</t>
  </si>
  <si>
    <t>C.26.263.2630.00000</t>
  </si>
  <si>
    <t>C26264000000000</t>
  </si>
  <si>
    <t>C.26.264.0000.00000</t>
  </si>
  <si>
    <t>Fabricación de aparatos de consumo electrónico</t>
  </si>
  <si>
    <t>C26264264000000</t>
  </si>
  <si>
    <t>C.26.264.2640.00000</t>
  </si>
  <si>
    <t>Fabricación de aparatos de consumo electrónico, de audio y video</t>
  </si>
  <si>
    <t>s</t>
  </si>
  <si>
    <t>C26265000000000</t>
  </si>
  <si>
    <t>C.26.265.0000.00000</t>
  </si>
  <si>
    <t>Fabricación de equipos para medir, verificar, navegar, equipos de control y relojes de todo tipo</t>
  </si>
  <si>
    <t>C26265265100000</t>
  </si>
  <si>
    <t>C.26.265.2651.00000</t>
  </si>
  <si>
    <t>Fabricación de equipos para medir, verificar, y navegar y de equipos de control</t>
  </si>
  <si>
    <t>C26265265200000</t>
  </si>
  <si>
    <t>C.26.265.2652.00000</t>
  </si>
  <si>
    <t>Fabricación de todo tipo de relojes</t>
  </si>
  <si>
    <t>C26266000000000</t>
  </si>
  <si>
    <t>C.26.266.0000.00000</t>
  </si>
  <si>
    <t>Fabricación de equipos radiológicos, electromédicos y electro terapéuticos</t>
  </si>
  <si>
    <t>C26266266000000</t>
  </si>
  <si>
    <t>C.26.266.2660.00000</t>
  </si>
  <si>
    <t>C26267000000000</t>
  </si>
  <si>
    <t>C.26.267.0000.00000</t>
  </si>
  <si>
    <t>Fabricación de instrumentos ópticos y equipo fotográfico</t>
  </si>
  <si>
    <t>C26267267000000</t>
  </si>
  <si>
    <t>C.26.267.2670.00000</t>
  </si>
  <si>
    <t>C26268000000000</t>
  </si>
  <si>
    <t>C.26.268.0000.00000</t>
  </si>
  <si>
    <t>Fabricación de soportes magnéticos y ópticos</t>
  </si>
  <si>
    <t>C26268268000000</t>
  </si>
  <si>
    <t>C.26.268.2680.00000</t>
  </si>
  <si>
    <t>C27000000000000</t>
  </si>
  <si>
    <t>C.27.000.0000.00000</t>
  </si>
  <si>
    <t>Fabricación de equipo eléctrico y de uso doméstico</t>
  </si>
  <si>
    <t>C27271000000000</t>
  </si>
  <si>
    <t>C.27.271.0000.00000</t>
  </si>
  <si>
    <t>Fabricación de motores eléctricos, generadores, transformadores eléctricos, distribución de la electricidad y aparato del control</t>
  </si>
  <si>
    <t>C27271271000000</t>
  </si>
  <si>
    <t>C.27.271.2710.00000</t>
  </si>
  <si>
    <t>Fabricación de motores eléctricos, generadores, transformadores eléctricos, distribución de la electricidad y aparato de control</t>
  </si>
  <si>
    <t>Producción y generación eléctrica</t>
  </si>
  <si>
    <t>C27272000000000</t>
  </si>
  <si>
    <t>C.27.272.0000.00000</t>
  </si>
  <si>
    <t>Fabricación de baterías y acumuladores</t>
  </si>
  <si>
    <t>C27272272000000</t>
  </si>
  <si>
    <t>C.27.272.2720.00000</t>
  </si>
  <si>
    <t>C27273000000000</t>
  </si>
  <si>
    <t>C.27.273.0000.00000</t>
  </si>
  <si>
    <t>Fabricación de cables y dispositivos de cableado</t>
  </si>
  <si>
    <t>C27273273100000</t>
  </si>
  <si>
    <t>C.27.273.2731.00000</t>
  </si>
  <si>
    <t>Fabricación de cables de fibra óptica</t>
  </si>
  <si>
    <t>C27273273200000</t>
  </si>
  <si>
    <t>C.27.273.2732.00000</t>
  </si>
  <si>
    <t>Fabricación de otros cables eléctricos y electrónicos</t>
  </si>
  <si>
    <t>C27273273300000</t>
  </si>
  <si>
    <t>C.27.273.2733.00000</t>
  </si>
  <si>
    <t>Fabricación de dispositivos de cableado</t>
  </si>
  <si>
    <t>C27274000000000</t>
  </si>
  <si>
    <t>C.27.274.0000.00000</t>
  </si>
  <si>
    <t>Fabricación de equipos de iluminación eléctricos y no eléctricos</t>
  </si>
  <si>
    <t>C27274274000000</t>
  </si>
  <si>
    <t>C.27.274.2740.00000</t>
  </si>
  <si>
    <t>Fabricación de equipos de iluminación eléctrica y no eléctrica</t>
  </si>
  <si>
    <t>Otros Servicios</t>
  </si>
  <si>
    <t>C27275000000000</t>
  </si>
  <si>
    <t>C.27.275.0000.00000</t>
  </si>
  <si>
    <t>Fabricación de aparatos de uso doméstico</t>
  </si>
  <si>
    <t>C27275275000000</t>
  </si>
  <si>
    <t>C.27.275.2750.00000</t>
  </si>
  <si>
    <t>C27279000000000</t>
  </si>
  <si>
    <t>C.27.279.0000.00000</t>
  </si>
  <si>
    <t>Fabricación de otros equipos eléctricos</t>
  </si>
  <si>
    <t>C27279279000000</t>
  </si>
  <si>
    <t>C.27.279.2790.00000</t>
  </si>
  <si>
    <t>C28000000000000</t>
  </si>
  <si>
    <t>C.28.000.0000.00000</t>
  </si>
  <si>
    <t>Fabricación de la maquinaria y equipo, n.c.p.</t>
  </si>
  <si>
    <t>C28281000000000</t>
  </si>
  <si>
    <t>C.28.281.0000.00000</t>
  </si>
  <si>
    <t>Fabricación de la maquinaria de uso general</t>
  </si>
  <si>
    <t>C28281281100000</t>
  </si>
  <si>
    <t>C.28.281.2811.00000</t>
  </si>
  <si>
    <t>Fabricación de motores y turbinas, excepto motores para aeronaves, vehículos automotores y motocicletas</t>
  </si>
  <si>
    <t>C28281281200000</t>
  </si>
  <si>
    <t>C.28.281.2812.00000</t>
  </si>
  <si>
    <t>Fabricación de equipos hidráulicos</t>
  </si>
  <si>
    <t>C28281281300000</t>
  </si>
  <si>
    <t>C.28.281.2813.00000</t>
  </si>
  <si>
    <t>Fabricación de bombas, compresores, grifos y válvulas</t>
  </si>
  <si>
    <t>C28281281400000</t>
  </si>
  <si>
    <t>C.28.281.2814.00000</t>
  </si>
  <si>
    <t>Fabricación de cojinetes, engranajes, trenes de engranajes y piezas de transmisión</t>
  </si>
  <si>
    <t>C28281281500000</t>
  </si>
  <si>
    <t>C.28.281.2815.00000</t>
  </si>
  <si>
    <t>Fabricación de hornos, hogares y quemadores</t>
  </si>
  <si>
    <t>C28281281600000</t>
  </si>
  <si>
    <t>C.28.281.2816.00000</t>
  </si>
  <si>
    <t>Fabricación de equipo de elevación y manipulación</t>
  </si>
  <si>
    <t>C28281281700000</t>
  </si>
  <si>
    <t>C.28.281.2817.00000</t>
  </si>
  <si>
    <t xml:space="preserve">Fabricación de maquinaria y equipo de oficina </t>
  </si>
  <si>
    <t>C28281281800000</t>
  </si>
  <si>
    <t>C.28.281.2818.00000</t>
  </si>
  <si>
    <t>Fabricación de herramientas manuales</t>
  </si>
  <si>
    <t>C28281281900000</t>
  </si>
  <si>
    <t>C.28.281.2819.00000</t>
  </si>
  <si>
    <t>Fabricación de otros tipos de maquinaria de uso general</t>
  </si>
  <si>
    <t>C28282000000000</t>
  </si>
  <si>
    <t>C.28.282.0000.00000</t>
  </si>
  <si>
    <t>Fabricación de maquinaria de uso especial</t>
  </si>
  <si>
    <t>C28282282100000</t>
  </si>
  <si>
    <t>C.28.282.2821.00000</t>
  </si>
  <si>
    <t>Fabricación de maquinaria agropecuaria y forestal</t>
  </si>
  <si>
    <t>C28282282200000</t>
  </si>
  <si>
    <t>C.28.282.2822.00000</t>
  </si>
  <si>
    <t>Fabricación de maquinarias de metal, y máquinas herramientas</t>
  </si>
  <si>
    <t>C28282282300000</t>
  </si>
  <si>
    <t>C.28.282.2823.00000</t>
  </si>
  <si>
    <t>Fabricación de maquinaria para metalúrgica</t>
  </si>
  <si>
    <t>C28282282400000</t>
  </si>
  <si>
    <t>C.28.282.2824.00000</t>
  </si>
  <si>
    <t>Fabricación de maquinaria para explotación de minas y canteras y para obras de construcción</t>
  </si>
  <si>
    <t>C28282282500000</t>
  </si>
  <si>
    <t>C.28.282.2825.00000</t>
  </si>
  <si>
    <t>Fabricación de maquinaria para la elaboración de alimentos, bebidas y tabaco</t>
  </si>
  <si>
    <t>C28282282600000</t>
  </si>
  <si>
    <t>C.28.282.2826.00000</t>
  </si>
  <si>
    <t>Fabricación de maquinaria para la elaboración de productos textiles, prendas de vestir y cueros</t>
  </si>
  <si>
    <t>C28282282900000</t>
  </si>
  <si>
    <t>C.28.282.2829.00000</t>
  </si>
  <si>
    <t>Fabricación de otros tipos de maquinaria de uso especial</t>
  </si>
  <si>
    <t>C29000000000000</t>
  </si>
  <si>
    <t>C.29.000.0000.00000</t>
  </si>
  <si>
    <t>Fabricación de vehículos automotores, remolques y semirremolques</t>
  </si>
  <si>
    <t>C29291000000000</t>
  </si>
  <si>
    <t>C.29.291.0000.00000</t>
  </si>
  <si>
    <t>Fabricación de vehículos automotores</t>
  </si>
  <si>
    <t>C29291291000000</t>
  </si>
  <si>
    <t>C.29.291.2910.00000</t>
  </si>
  <si>
    <t>C29292000000000</t>
  </si>
  <si>
    <t>C.29.292.0000.00000</t>
  </si>
  <si>
    <t>Fabricación de carrocerías para vehículos automotores; fabricación de remolques y semirremolques</t>
  </si>
  <si>
    <t>C29292292000000</t>
  </si>
  <si>
    <t>C.29.292.2920.00000</t>
  </si>
  <si>
    <t>C29293000000000</t>
  </si>
  <si>
    <t>C.29.293.0000.00000</t>
  </si>
  <si>
    <t>Fabricación de partes y accesorios para motores de vehículos</t>
  </si>
  <si>
    <t>C29293293000000</t>
  </si>
  <si>
    <t>C.29.293.2930.00000</t>
  </si>
  <si>
    <t>C30000000000000</t>
  </si>
  <si>
    <t>C.30.000.0000.00000</t>
  </si>
  <si>
    <t>Fabricación de otros tipos de equipo de transporte</t>
  </si>
  <si>
    <t>C30301000000000</t>
  </si>
  <si>
    <t>C.30.301.0000.00000</t>
  </si>
  <si>
    <t>Construcción de buques y otras embarcaciones</t>
  </si>
  <si>
    <t>C30301301100000</t>
  </si>
  <si>
    <t>C.30.301.3011.00000</t>
  </si>
  <si>
    <t>Construcción de buques y estructuras flotantes</t>
  </si>
  <si>
    <t>C30301301200000</t>
  </si>
  <si>
    <t>C.30.301.3012.00000</t>
  </si>
  <si>
    <t>Construcción de embarcaciones de recreo y deporte</t>
  </si>
  <si>
    <t>C30302000000000</t>
  </si>
  <si>
    <t>C.30.302.0000.00000</t>
  </si>
  <si>
    <t>Fabricación de locomotoras y de material rodante</t>
  </si>
  <si>
    <t>C30302302000000</t>
  </si>
  <si>
    <t>C.30.302.3020.00000</t>
  </si>
  <si>
    <t>C30303000000000</t>
  </si>
  <si>
    <t>C.30.303.0000.00000</t>
  </si>
  <si>
    <t>Fabricación de aeronaves y naves espaciales y de maquinaria conexa</t>
  </si>
  <si>
    <t>C30303303000000</t>
  </si>
  <si>
    <t>C.30.303.3030.00000</t>
  </si>
  <si>
    <t>C30304000000000</t>
  </si>
  <si>
    <t>C.30.304.0000.00000</t>
  </si>
  <si>
    <t>Fabricación de vehículos militares de combate</t>
  </si>
  <si>
    <t>C30304304000000</t>
  </si>
  <si>
    <t>C.30.304.3040.00000</t>
  </si>
  <si>
    <t>C30309000000000</t>
  </si>
  <si>
    <t>C.30.309.0000.00000</t>
  </si>
  <si>
    <t>Fabricación de tipos de equipo de transporte, n.c.p.</t>
  </si>
  <si>
    <t>C30309309100000</t>
  </si>
  <si>
    <t>C.30.309.3091.00000</t>
  </si>
  <si>
    <t>Fabricación de motocicletas</t>
  </si>
  <si>
    <t>C30309309200000</t>
  </si>
  <si>
    <t>C.30.309.3092.00000</t>
  </si>
  <si>
    <t xml:space="preserve">Fabricación de bicicletas y sillas de ruedas </t>
  </si>
  <si>
    <t>C30309309900000</t>
  </si>
  <si>
    <t>C.30.309.3099.00000</t>
  </si>
  <si>
    <t>Fabricación de otros tipos de equipo de transporte, n.c.p.</t>
  </si>
  <si>
    <t>C31000000000000</t>
  </si>
  <si>
    <t>C.31.000.0000.00000</t>
  </si>
  <si>
    <t>Fabricación de muebles</t>
  </si>
  <si>
    <t> 310</t>
  </si>
  <si>
    <t>C31310000000000</t>
  </si>
  <si>
    <t>C.31.310.0000.00000</t>
  </si>
  <si>
    <t>Fabricación de muebles y colchones (tapicerías)</t>
  </si>
  <si>
    <t>C31311310000000</t>
  </si>
  <si>
    <t>C.31.310.3100.00000</t>
  </si>
  <si>
    <t>C32000000000000</t>
  </si>
  <si>
    <t>C.32.000.0000.00000</t>
  </si>
  <si>
    <t>C32321000000000</t>
  </si>
  <si>
    <t>C.32.321.0000.00000</t>
  </si>
  <si>
    <t>Fabricación de joyas, bisutería y artículos conexos</t>
  </si>
  <si>
    <t>C32321321100000</t>
  </si>
  <si>
    <t>C.32.321.3211.00000</t>
  </si>
  <si>
    <t>Fabricación de joyas y artículos conexos</t>
  </si>
  <si>
    <t>C32321321200000</t>
  </si>
  <si>
    <t>C.32.321.3212.00000</t>
  </si>
  <si>
    <t>Fabricación de joyas de imitación y artículos conexos</t>
  </si>
  <si>
    <t>C32322000000000</t>
  </si>
  <si>
    <t>C.32.322.0000.00000</t>
  </si>
  <si>
    <t>Fabricación de instrumentos musicales</t>
  </si>
  <si>
    <t>C32322322000000</t>
  </si>
  <si>
    <t>C.32.322.3220.00000</t>
  </si>
  <si>
    <t>C32323000000000</t>
  </si>
  <si>
    <t>C.32.323.0000.00000</t>
  </si>
  <si>
    <t>Fabricación de artículos de deporte</t>
  </si>
  <si>
    <t>C32323323000000</t>
  </si>
  <si>
    <t>C.32.323.3230.00000</t>
  </si>
  <si>
    <t>C32324000000000</t>
  </si>
  <si>
    <t>C.32.324.0000.00000</t>
  </si>
  <si>
    <t>Fabricación de juegos y juguetes (excepto bicicletas y triciclos de metal)</t>
  </si>
  <si>
    <t>C32324324000000</t>
  </si>
  <si>
    <t>C.32.324.3240.00000</t>
  </si>
  <si>
    <t>C32325000000000</t>
  </si>
  <si>
    <t>C.32.325.0000.00000</t>
  </si>
  <si>
    <t>Fabricación de instrumentos y suministros médicos y dentales</t>
  </si>
  <si>
    <t>C32325325000000</t>
  </si>
  <si>
    <t>C.32.325.3250.00000</t>
  </si>
  <si>
    <t>C32329000000000</t>
  </si>
  <si>
    <t>C.32.329.0000.00000</t>
  </si>
  <si>
    <t>Otras industrias manufactureras, n.c.p..</t>
  </si>
  <si>
    <t>C32329329000000</t>
  </si>
  <si>
    <t>C.32.329.3290.00000</t>
  </si>
  <si>
    <t>C33000000000000</t>
  </si>
  <si>
    <t>C.33.000.0000.00000</t>
  </si>
  <si>
    <t>Reparación, mantenimiento e instalación de maquinaria y equipo comercial e industrial</t>
  </si>
  <si>
    <t>C33331000000000</t>
  </si>
  <si>
    <t>C.33.331.0000.00000</t>
  </si>
  <si>
    <t>Reparación y mantenimiento  de productos elaborados de metal, maquinaria y equipos</t>
  </si>
  <si>
    <t>C33331331100000</t>
  </si>
  <si>
    <t>C.33.331.3311.00000</t>
  </si>
  <si>
    <t>Reparación y mantenimiento de productos elaborados de metal</t>
  </si>
  <si>
    <t>Alquileres y mantenimiento</t>
  </si>
  <si>
    <t>C33331331200000</t>
  </si>
  <si>
    <t>C.33.331.3312.00000</t>
  </si>
  <si>
    <t>Reparación y mantenimiento de maquinaria y equipo</t>
  </si>
  <si>
    <t>C33331331300000</t>
  </si>
  <si>
    <t>C.33.331.3313.00000</t>
  </si>
  <si>
    <t>Reparación y mantenimiento de equipo electrónico y óptico</t>
  </si>
  <si>
    <t>C33331331400000</t>
  </si>
  <si>
    <t>C.33.331.3314.00000</t>
  </si>
  <si>
    <t>Reparación y mantenimiento de equipo eléctrico</t>
  </si>
  <si>
    <t>C33331331500000</t>
  </si>
  <si>
    <t>C.33.331.3315.00000</t>
  </si>
  <si>
    <t>Reparación y mantenimiento de equipo de transporte, excepto los vehículos automotores</t>
  </si>
  <si>
    <t>C33331331900000</t>
  </si>
  <si>
    <t>C.33.331.3319.00000</t>
  </si>
  <si>
    <t>Reparación de equipo de otro tipo</t>
  </si>
  <si>
    <t>C33332000000000</t>
  </si>
  <si>
    <t>C.33.332.0000.00000</t>
  </si>
  <si>
    <t>Instalación de maquinaria y equipo industrial</t>
  </si>
  <si>
    <t>C33332332000000</t>
  </si>
  <si>
    <t>C.33.332.3320.00000</t>
  </si>
  <si>
    <t>D</t>
  </si>
  <si>
    <t>D00000000000000</t>
  </si>
  <si>
    <t>D.00.000.0000.00000</t>
  </si>
  <si>
    <t>SUMINISTRO DE ELECTRICIDAD, GAS, VAPOR Y AIRE ACONDICIONADO</t>
  </si>
  <si>
    <t>D35000000000000</t>
  </si>
  <si>
    <t>D.35.000.0000.00000</t>
  </si>
  <si>
    <t>Suministro de electricidad, gas, vapor y aire acondicionado</t>
  </si>
  <si>
    <t>D35351000000000</t>
  </si>
  <si>
    <t>D.35.351.0000.00000</t>
  </si>
  <si>
    <t>Generación, transmisión y distribución de energía eléctrica</t>
  </si>
  <si>
    <t>D35351351000000</t>
  </si>
  <si>
    <t>D.35.351.3510.00000</t>
  </si>
  <si>
    <t>D35352000000000</t>
  </si>
  <si>
    <t>D.35.352.0000.00000</t>
  </si>
  <si>
    <t>Fabricación del gas; distribución de combustibles gaseosos por tuberías</t>
  </si>
  <si>
    <t>D35352352000000</t>
  </si>
  <si>
    <t>D.35.352.3520.00000</t>
  </si>
  <si>
    <t>D35353000000000</t>
  </si>
  <si>
    <t>D.35.353.0000.00000</t>
  </si>
  <si>
    <t>Suministro de vapor, aire acondicionado y producción de hielo</t>
  </si>
  <si>
    <t>D35353353000000</t>
  </si>
  <si>
    <t>D.35.353.3530.00000</t>
  </si>
  <si>
    <t>E00000000000000</t>
  </si>
  <si>
    <t>E.00.000.0000.00000</t>
  </si>
  <si>
    <t>SUMINISTRO DE AGUA; ALCANTARILLADO, GESTIÓN DE DESECHOS Y ACTIVIDADES DE SANEAMIENTO</t>
  </si>
  <si>
    <t>E36000000000000</t>
  </si>
  <si>
    <t>E.36.000.0000.00000</t>
  </si>
  <si>
    <t>Captación, tratamiento y suministro de agua</t>
  </si>
  <si>
    <t>E36360000000000</t>
  </si>
  <si>
    <t>E.36.360.0000.00000</t>
  </si>
  <si>
    <t>E36360360000000</t>
  </si>
  <si>
    <t>E.36.360.3600.00000</t>
  </si>
  <si>
    <t>E37000000000000</t>
  </si>
  <si>
    <t>E.37.000.0000.00000</t>
  </si>
  <si>
    <t>Alcantarillado</t>
  </si>
  <si>
    <t>E37370000000000</t>
  </si>
  <si>
    <t>E.37.370.0000.00000</t>
  </si>
  <si>
    <t>E37370370000000</t>
  </si>
  <si>
    <t>E.37.370.3700.00000</t>
  </si>
  <si>
    <t>E38000000000000</t>
  </si>
  <si>
    <t>E.38.000.0000.00000</t>
  </si>
  <si>
    <t>Recolección, tratamiento y eliminación de desechos, recuperación de materiales</t>
  </si>
  <si>
    <t>E38381000000000</t>
  </si>
  <si>
    <t>E.38.381.0000.00000</t>
  </si>
  <si>
    <t>Recolección de desechos</t>
  </si>
  <si>
    <t>E38381381100000</t>
  </si>
  <si>
    <t>E.38.381.3811.00000</t>
  </si>
  <si>
    <t>Recolección de desechos no peligrosos (basura)</t>
  </si>
  <si>
    <t>E38381381200000</t>
  </si>
  <si>
    <t>E.38.381.3812.00000</t>
  </si>
  <si>
    <t>Recolección de desechos peligrosos</t>
  </si>
  <si>
    <t>E38382000000000</t>
  </si>
  <si>
    <t>E.38.382.0000.00000</t>
  </si>
  <si>
    <t>Tratamiento y eliminación de desechos</t>
  </si>
  <si>
    <t>E38382382100000</t>
  </si>
  <si>
    <t>E.38.382.3821.00000</t>
  </si>
  <si>
    <t>Tratamiento y eliminación de desechos no peligrosos</t>
  </si>
  <si>
    <t>E38382382200000</t>
  </si>
  <si>
    <t>E.38.382.3822.00000</t>
  </si>
  <si>
    <t>Tratamiento y eliminación de desechos peligrosos</t>
  </si>
  <si>
    <t>E38383000000000</t>
  </si>
  <si>
    <t>E.38.383.0000.00000</t>
  </si>
  <si>
    <t>Procesamiento y recuperación de materiales</t>
  </si>
  <si>
    <t>E38000383000000</t>
  </si>
  <si>
    <t>E.38.000.3830.00000</t>
  </si>
  <si>
    <t>E39000000000000</t>
  </si>
  <si>
    <t>E.39.000.0000.00000</t>
  </si>
  <si>
    <t>Actividades de saneamiento y otros servicios de gestión de desechos</t>
  </si>
  <si>
    <t>E39390000000000</t>
  </si>
  <si>
    <t>E.39.390.0000.00000</t>
  </si>
  <si>
    <t>E39390390000000</t>
  </si>
  <si>
    <t>E.39.390.3900.00000</t>
  </si>
  <si>
    <t>F</t>
  </si>
  <si>
    <t>F00000000000000</t>
  </si>
  <si>
    <t>F.00.000.0000.00000</t>
  </si>
  <si>
    <t>F41000000000000</t>
  </si>
  <si>
    <t>F.41.000.0000.00000</t>
  </si>
  <si>
    <t>Construcción de edificios</t>
  </si>
  <si>
    <t>F41410000000000</t>
  </si>
  <si>
    <t>F.41.410.0000.00000</t>
  </si>
  <si>
    <t>F41410410000000</t>
  </si>
  <si>
    <t>F.41.410.4100.00000</t>
  </si>
  <si>
    <t>F41410410041001</t>
  </si>
  <si>
    <t>F.41.410.4100.41001</t>
  </si>
  <si>
    <t xml:space="preserve">   Vivienda Interino</t>
  </si>
  <si>
    <t>F41410410041002</t>
  </si>
  <si>
    <t>F.41.410.4100.41002</t>
  </si>
  <si>
    <t xml:space="preserve">   Local Comercial Interino</t>
  </si>
  <si>
    <t>F42000000000000</t>
  </si>
  <si>
    <t>F.42.000.0000.00000</t>
  </si>
  <si>
    <t>Ingeniería Civil</t>
  </si>
  <si>
    <t>F42421000000000</t>
  </si>
  <si>
    <t>F.42.421.0000.00000</t>
  </si>
  <si>
    <t>Construcción de Caminos y vías férreas</t>
  </si>
  <si>
    <t>F42421421000000</t>
  </si>
  <si>
    <t>F.42.421.4210.00000</t>
  </si>
  <si>
    <t xml:space="preserve">   Infraestructura</t>
  </si>
  <si>
    <t>F42422000000000</t>
  </si>
  <si>
    <t>F.42.422.0000.00000</t>
  </si>
  <si>
    <t>Construcción de proyectos de servicios públicos</t>
  </si>
  <si>
    <t>F42422422000000</t>
  </si>
  <si>
    <t>F.42.422.4220.00000</t>
  </si>
  <si>
    <t>F42429000000000</t>
  </si>
  <si>
    <t>F.42.429.0000.00000</t>
  </si>
  <si>
    <t>Construcción de otros proyectos de ingeniería civil</t>
  </si>
  <si>
    <t>F42429429000000</t>
  </si>
  <si>
    <t>F.42.429.4290.00000</t>
  </si>
  <si>
    <t>F43000000000000</t>
  </si>
  <si>
    <t>F.43.000.0000.00000</t>
  </si>
  <si>
    <t>Actividades especializadas de la construcción</t>
  </si>
  <si>
    <t>F43431000000000</t>
  </si>
  <si>
    <t>F.43.431.0000.00000</t>
  </si>
  <si>
    <t>Demolición y preparación del terreno</t>
  </si>
  <si>
    <t>F43431431100000</t>
  </si>
  <si>
    <t>F.43.431.4311.00000</t>
  </si>
  <si>
    <t>Demolición de edificios y otras estructuras</t>
  </si>
  <si>
    <t>Otras Construcciones</t>
  </si>
  <si>
    <t>F43431431200000</t>
  </si>
  <si>
    <t>F.43.431.4312.00000</t>
  </si>
  <si>
    <t>Preparación del terreno</t>
  </si>
  <si>
    <t xml:space="preserve">   Otras Construcciones</t>
  </si>
  <si>
    <t>F43432000000000</t>
  </si>
  <si>
    <t>F.43.432.0000.00000</t>
  </si>
  <si>
    <t>Actividades de instalación eléctrica, fontanería y otras instalaciones de la construcción</t>
  </si>
  <si>
    <t>F43432432100000</t>
  </si>
  <si>
    <t>F.43.432.4321.00000</t>
  </si>
  <si>
    <t>Instalación eléctrica</t>
  </si>
  <si>
    <t>F43432432200000</t>
  </si>
  <si>
    <t>F.43.432.4322.00000</t>
  </si>
  <si>
    <t>Fontanería e instalación de calefacción y aire acondicionado</t>
  </si>
  <si>
    <t>F43432432900000</t>
  </si>
  <si>
    <t>F.43.432.4329.00000</t>
  </si>
  <si>
    <t>Otro tipo de instalaciones de construcción</t>
  </si>
  <si>
    <t>F43433000000000</t>
  </si>
  <si>
    <t>F.43.433.0000.00000</t>
  </si>
  <si>
    <t>Terminación de edificios</t>
  </si>
  <si>
    <t>F43433433000000</t>
  </si>
  <si>
    <t>F.43.433.4330.00000</t>
  </si>
  <si>
    <t>F43439000000000</t>
  </si>
  <si>
    <t>F.43.439.0000.00000</t>
  </si>
  <si>
    <t>Otras actividades especializadas de la construcción</t>
  </si>
  <si>
    <t>F43439439000000</t>
  </si>
  <si>
    <t>F.43.439.4390.00000</t>
  </si>
  <si>
    <t>G</t>
  </si>
  <si>
    <t>G00000000000000</t>
  </si>
  <si>
    <t>G.00.000.0000.00000</t>
  </si>
  <si>
    <t>COMERCIO AL POR MAYOR Y AL POR MENOR (INCLUYE ZONAS FRANCAS), REPARACIÓN DE VEHÍCULOS DE MOTOR Y MOTOCICLETAS</t>
  </si>
  <si>
    <t>G45000000000000</t>
  </si>
  <si>
    <t>G.45.000.000000000</t>
  </si>
  <si>
    <t>Comercio al por mayor en Zonas Francas</t>
  </si>
  <si>
    <t>G45451000000000</t>
  </si>
  <si>
    <t>G.45.451.0000.00000</t>
  </si>
  <si>
    <t>Venta al por mayor a cambio de una retribución o por contrata en Zonas Francas</t>
  </si>
  <si>
    <t>G45451451000000</t>
  </si>
  <si>
    <t>G.45.451.4510.00000</t>
  </si>
  <si>
    <t>G45451451045101</t>
  </si>
  <si>
    <t>G.45.451.4510.45101</t>
  </si>
  <si>
    <t>Agencias de importación y/o exportación comisionista en Zonas Francas</t>
  </si>
  <si>
    <t>G45451451045102</t>
  </si>
  <si>
    <t>G.45.451.4510.45102</t>
  </si>
  <si>
    <t>Corredores de productos básicos y mercancía en general en Zonas Francas</t>
  </si>
  <si>
    <t>G45452000000000</t>
  </si>
  <si>
    <t>G.45.452.0000.00000</t>
  </si>
  <si>
    <t>Venta al por mayor de materias primas agropecuarias y animales vivos en Zonas Francas</t>
  </si>
  <si>
    <t>G45452452000000</t>
  </si>
  <si>
    <t>G.45.452.4520.00000</t>
  </si>
  <si>
    <t>G45452452045201</t>
  </si>
  <si>
    <t>G.45.452.4520.45201</t>
  </si>
  <si>
    <t>Venta al por mayor de granos y semillas en Zonas Francas</t>
  </si>
  <si>
    <t>G45452452045202</t>
  </si>
  <si>
    <t>G.45.452.4520.45202</t>
  </si>
  <si>
    <t>Venta al por mayor de frutas oleaginosas en Zonas Francas</t>
  </si>
  <si>
    <t>G45452452045203</t>
  </si>
  <si>
    <t>G.45.452.4520.45203</t>
  </si>
  <si>
    <t>Venta al por mayor de flores y plantas en Zonas Francas</t>
  </si>
  <si>
    <t>G45452452045204</t>
  </si>
  <si>
    <t>G.45.452.4520.45204</t>
  </si>
  <si>
    <t>Venta al por mayor de tabaco no manufacturado en Zonas Francas</t>
  </si>
  <si>
    <t>G45452452045205</t>
  </si>
  <si>
    <t>G.45.452.4520.45205</t>
  </si>
  <si>
    <t>Venta al por mayor de animales vivos en Zonas Francas</t>
  </si>
  <si>
    <t>G45452452045206</t>
  </si>
  <si>
    <t>G.45.452.4520.45206</t>
  </si>
  <si>
    <t>Venta al por mayor de cueros y pieles en Zonas Francas</t>
  </si>
  <si>
    <t>G45452452045207</t>
  </si>
  <si>
    <t>G.45.452.4520.45207</t>
  </si>
  <si>
    <t>Venta al por mayor de materiales agrícolas, desechos, residuos y productos usados para alimentar animales en Zonas Francas</t>
  </si>
  <si>
    <t>G45452452045209</t>
  </si>
  <si>
    <t>G.45.452.4520.45209</t>
  </si>
  <si>
    <t>Venta al por mayor de otras materias primas agropecuarias y animales vivos, n.c.p. en Zonas Francas</t>
  </si>
  <si>
    <t>G45453000000000</t>
  </si>
  <si>
    <t>G.45.453.0000.00000</t>
  </si>
  <si>
    <t>Venta al por mayor de alimentos, bebidas y tabaco en Zonas Francas</t>
  </si>
  <si>
    <t>G45453453000000</t>
  </si>
  <si>
    <t>G.45.453.4530.00000</t>
  </si>
  <si>
    <t>G45453453045301</t>
  </si>
  <si>
    <t>G.45.453.4530.45301</t>
  </si>
  <si>
    <t>Venta al por mayor de alimentos, excepto carnes, aves de corral y pescado en Zonas Francas</t>
  </si>
  <si>
    <t>G45453453045302</t>
  </si>
  <si>
    <t>G.45.453.4530.45302</t>
  </si>
  <si>
    <t>Venta al por mayor de productos lácteos y sus derivados en Zonas Francas</t>
  </si>
  <si>
    <t>G45453453045303</t>
  </si>
  <si>
    <t>G.45.453.4530.45303</t>
  </si>
  <si>
    <t>Venta al por mayor de carnes y productos cárnicos  (excepto aves de corral y sus productos) en Zonas Francas</t>
  </si>
  <si>
    <t>G45453453045304</t>
  </si>
  <si>
    <t>G.45.453.4530.45304</t>
  </si>
  <si>
    <t>Venta al por mayor de aves de corral y sus productos en Zonas Francas</t>
  </si>
  <si>
    <t>G45453453045305</t>
  </si>
  <si>
    <t>G.45.453.4530.45305</t>
  </si>
  <si>
    <t>Venta al por mayor de pescado, mariscos y productos conexos en Zonas Francas</t>
  </si>
  <si>
    <t>G45453453045306</t>
  </si>
  <si>
    <t>G.45.453.4530.45306</t>
  </si>
  <si>
    <t>Venta al por mayor de bebidas alcohólicas  (incluye cerveza) en Zonas Francas</t>
  </si>
  <si>
    <t>G45453453045307</t>
  </si>
  <si>
    <t>G.45.453.4530.45307</t>
  </si>
  <si>
    <t>Venta al por mayor de bebidas no alcohólicas y agua mineral en Zonas Francas</t>
  </si>
  <si>
    <t>G45453453045308</t>
  </si>
  <si>
    <t>G.45.453.4530.45308</t>
  </si>
  <si>
    <t>Venta al por de mayor de productos del tabaco en Zonas Francas</t>
  </si>
  <si>
    <t>G45453453045309</t>
  </si>
  <si>
    <t>G.45.453.4530.45309</t>
  </si>
  <si>
    <t>Venta al por mayor de alimentos, bebidas y tabaco, n.c.p. en Zonas Francas</t>
  </si>
  <si>
    <t>G45454000000000</t>
  </si>
  <si>
    <t>G.45.454.0000.00000</t>
  </si>
  <si>
    <t>Venta al por mayor de efectos personales, enseres domésticos, artículos de joyerías, relojes y productos diversos para el consumidor en Zonas Francas</t>
  </si>
  <si>
    <t>G45454454100000</t>
  </si>
  <si>
    <t>G.45.454.4541.00000</t>
  </si>
  <si>
    <t>Venta al por mayor de textiles, prendas de vestir sus accesorios y calzado en Zonas Francas</t>
  </si>
  <si>
    <t>G.45.454.4541.45411</t>
  </si>
  <si>
    <t>Venta al por mayor de hilo, telas y artículos de lencería para el hogar en Zonas Francas</t>
  </si>
  <si>
    <t>G45454454145412</t>
  </si>
  <si>
    <t>G.45.454.4541.45412</t>
  </si>
  <si>
    <t>Venta al por mayor de artículos de mercería: agujas, hilos de costura, etc. en Zonas Francas</t>
  </si>
  <si>
    <t>G45454454145413</t>
  </si>
  <si>
    <t>G.45.454.4541.45413</t>
  </si>
  <si>
    <t>Venta al por mayor de prendas de vestir, incluso prendas de vestir deportiva y accesorios (excepto calzado) en Zonas Francas</t>
  </si>
  <si>
    <t>G45454454145414</t>
  </si>
  <si>
    <t>G.45.454.4541.45414</t>
  </si>
  <si>
    <t>Venta al por mayor de calzado en Zonas Francas</t>
  </si>
  <si>
    <t>G45454454145415</t>
  </si>
  <si>
    <t>G.45.454.4541.45415</t>
  </si>
  <si>
    <t>Venta al por mayor de artículos de piel en Zonas Francas</t>
  </si>
  <si>
    <t>G45454454145419</t>
  </si>
  <si>
    <t>G.45.454.4541.45419</t>
  </si>
  <si>
    <t>Venta al por mayor de textiles, prendas de vestir, sus accesorios y calzados, n.c.p. en Zonas Francas</t>
  </si>
  <si>
    <t>G45454454200000</t>
  </si>
  <si>
    <t>G.45.454.4542.00000</t>
  </si>
  <si>
    <t>Venta al por mayor de enseres domésticos en Zonas Francas</t>
  </si>
  <si>
    <t>G45454454245421</t>
  </si>
  <si>
    <t>G.45.454.4542.45421</t>
  </si>
  <si>
    <t>Venta al por mayor de muebles de hogar, electrodomésticos: (radios, equipos de TV, grabadoras, reproductores de CD y DVD, estereos, videojuegos) y equipo de iluminación en Zonas Francas</t>
  </si>
  <si>
    <t>G.45.454.4542.45422</t>
  </si>
  <si>
    <t>Venta al por mayor de cubiertos; artículos de porcelana, cristalería; utensilios de madera, corcho y de mimbre en Zonas Francas</t>
  </si>
  <si>
    <t>G45454454245429</t>
  </si>
  <si>
    <t>G.45.454.4542.45429</t>
  </si>
  <si>
    <t>Venta al por mayor de enseres domésticos, n.c.p. en Zonas Francas</t>
  </si>
  <si>
    <t>G45454454345430</t>
  </si>
  <si>
    <t>G.45.454.4543.45430</t>
  </si>
  <si>
    <t>Venta al por mayor de artículos de joyería, relojes y fantasía fina en Zonas Francas</t>
  </si>
  <si>
    <t>G45454454900000</t>
  </si>
  <si>
    <t>G.45.454.4549.00000</t>
  </si>
  <si>
    <t>Venta al por mayor de otros efectos personales y productos diversos para el consumidor en Zonas Francas</t>
  </si>
  <si>
    <t>G45454454945491</t>
  </si>
  <si>
    <t>G.45.454.4549.45491</t>
  </si>
  <si>
    <t>Venta al por mayor de productos farmacéuticos y medicinales, cosméticos y artículos de tocador en Zonas Francas</t>
  </si>
  <si>
    <t>G45454454945492</t>
  </si>
  <si>
    <t>G.45.454.4549.45492</t>
  </si>
  <si>
    <t>Venta al por mayor  de bicicletas, sus partes y accesorios en Zonas Francas</t>
  </si>
  <si>
    <t>G45454454945493</t>
  </si>
  <si>
    <t>G.45.454.4549.45493</t>
  </si>
  <si>
    <t>Venta al por mayor de libros, periódicos, revistas, papel y útiles de escritorio en Zonas Francas</t>
  </si>
  <si>
    <t>G45454454945494</t>
  </si>
  <si>
    <t>G.45.454.4549.45494</t>
  </si>
  <si>
    <t>Venta al por mayor de videos y audio grabados, CD y DVD en Zonas Francas</t>
  </si>
  <si>
    <t>G45454454945495</t>
  </si>
  <si>
    <t>G.45.454.4549.45495</t>
  </si>
  <si>
    <t>Venta al por mayor de artículos fotográficos y ópticos (lentes de sol, binoculares y lupas) en Zonas Francas</t>
  </si>
  <si>
    <t>G45454454945496</t>
  </si>
  <si>
    <t>G.45.454.4549.45496</t>
  </si>
  <si>
    <t>Venta al por mayor de artículos de cueros y accesorios de viajes en Zonas Francas</t>
  </si>
  <si>
    <t>G45454454945499</t>
  </si>
  <si>
    <t>G.45.454.4549.45499</t>
  </si>
  <si>
    <t>Venta al por mayor de otros efectos personales y productos diversos para el consumidor, n.c.p. en Zonas Francas</t>
  </si>
  <si>
    <t>G45455000000000</t>
  </si>
  <si>
    <t>G.45.455.0000.00000</t>
  </si>
  <si>
    <t>Venta al por mayor de maquinaria, equipos y materiales; vehículos automotores y motocicletas sus partes, piezas y accesorios en Zonas Francas</t>
  </si>
  <si>
    <t>G45455455100000</t>
  </si>
  <si>
    <t>G.45.455.4551.00000</t>
  </si>
  <si>
    <t>Venta al por mayor de computadoras, equipo informático periférico y programas informáticos en Zonas Francas</t>
  </si>
  <si>
    <t>G45455455145511</t>
  </si>
  <si>
    <t>G.45.455.4551.45511</t>
  </si>
  <si>
    <t>Venta al por mayor de computadoras y equipo computacional periférico  en Zonas Francas</t>
  </si>
  <si>
    <t>G45455455145512</t>
  </si>
  <si>
    <t>G.45.455.4551.45512</t>
  </si>
  <si>
    <t>Venta al por mayor de software en Zonas Francas</t>
  </si>
  <si>
    <t> 4552</t>
  </si>
  <si>
    <t>G45455455245520</t>
  </si>
  <si>
    <t>G.45.455.4552.45520</t>
  </si>
  <si>
    <t>Venta al por mayor de equipo electrónico, telecomunicaciones sus partes y piezas en Zonas Francas</t>
  </si>
  <si>
    <t>G45455455300000</t>
  </si>
  <si>
    <t>G.45.455.4553.00000</t>
  </si>
  <si>
    <t>Venta al por mayor de maquinaria, equipo agrícola,  sus partes, piezas y accesorios en Zonas Francas</t>
  </si>
  <si>
    <t>G45455455345531</t>
  </si>
  <si>
    <t>G.45.455.4553.45531</t>
  </si>
  <si>
    <t>Venta al por mayor de maquinaria y equipo agrícola en Zonas Francas</t>
  </si>
  <si>
    <t>G45455455345532</t>
  </si>
  <si>
    <t>G.45.455.4553.45532</t>
  </si>
  <si>
    <t>Venta al por mayor de tractores usados en Zonas Francas</t>
  </si>
  <si>
    <t>G45455455345539</t>
  </si>
  <si>
    <t>G.45.455.4553.45539</t>
  </si>
  <si>
    <t>Venta al por mayor de partes, piezas y accesorios de maquinaria y equipo agrícola en Zonas Francas</t>
  </si>
  <si>
    <t> 4554</t>
  </si>
  <si>
    <t>G45455455445540</t>
  </si>
  <si>
    <t>G.45.455.4554.45540</t>
  </si>
  <si>
    <t>Venta al por mayor de vehículos automotores en Zonas Francas</t>
  </si>
  <si>
    <t> 4555</t>
  </si>
  <si>
    <t>G45455455545550</t>
  </si>
  <si>
    <t>G.45.455.4555.45550</t>
  </si>
  <si>
    <t>Venta al por mayor  de partes, piezas y accesorios de vehículos automotores en Zonas Francas</t>
  </si>
  <si>
    <t> 4556</t>
  </si>
  <si>
    <t>G45455455645560</t>
  </si>
  <si>
    <t>G.45.455.4556.45560</t>
  </si>
  <si>
    <t>Venta al por mayor de motocicletas, sus partes, piezas y accesorios en Zonas Francas</t>
  </si>
  <si>
    <t>G45455455900000</t>
  </si>
  <si>
    <t>G.45.455.4559.00000</t>
  </si>
  <si>
    <t>Venta al por mayor de otro tipo de maquinaria y equipo en Zonas Francas</t>
  </si>
  <si>
    <t>G45455455945591</t>
  </si>
  <si>
    <t>G.45.455.4559.45591</t>
  </si>
  <si>
    <t>Venta al por mayor de maquinaria y equipo de oficina (excepto computadoras y equipo periférico computacional) en Zonas Francas</t>
  </si>
  <si>
    <t>G45455455945592</t>
  </si>
  <si>
    <t>G.45.455.4559.45592</t>
  </si>
  <si>
    <t>Venta al por mayor de muebles de oficina en Zonas Francas</t>
  </si>
  <si>
    <t>G45455455945593</t>
  </si>
  <si>
    <t>G.45.455.4559.45593</t>
  </si>
  <si>
    <t>Venta al por mayor de equipo de transporte (excepto vehículos motorizados, motocicletas y bicicletas) en Zonas Francas</t>
  </si>
  <si>
    <t>G45455455945594</t>
  </si>
  <si>
    <t>G.45.455.4559.45594</t>
  </si>
  <si>
    <t>Venta al por mayor de alambres e interruptores y otros equipos para uso industrial en Zonas Francas</t>
  </si>
  <si>
    <t>G45455455945595</t>
  </si>
  <si>
    <t>G.45.455.4559.45595</t>
  </si>
  <si>
    <t>Venta al por mayor de otros materiales eléctricos, como motores eléctricos y transformadores en Zonas Francas</t>
  </si>
  <si>
    <t>G45455455945596</t>
  </si>
  <si>
    <t>G.45.455.4559.45596</t>
  </si>
  <si>
    <t>Venta al por mayor de maquinas, herramientas de cualquier tipo y para cualquier material en Zonas Francas</t>
  </si>
  <si>
    <t>G45455455945599</t>
  </si>
  <si>
    <t>G.45.455.4559.45599</t>
  </si>
  <si>
    <t>Venta al por mayor de otro tipo de maquinaria y equipo, n.c.p. en Zonas Francas</t>
  </si>
  <si>
    <t>G45456000000000</t>
  </si>
  <si>
    <t>G.45.456.0000.00000</t>
  </si>
  <si>
    <t>Venta al por mayor especializada en Zonas Francas</t>
  </si>
  <si>
    <t> 4561</t>
  </si>
  <si>
    <t>G45456456145610</t>
  </si>
  <si>
    <t>G.45.456.4561.45610</t>
  </si>
  <si>
    <t>Venta al por mayor de combustibles sólidos, líquidos y gaseosos y de productos conexos en Zonas Francas</t>
  </si>
  <si>
    <t>G454564562000000</t>
  </si>
  <si>
    <t>G.45.456.4562.00000</t>
  </si>
  <si>
    <t>Venta al por mayor de metales y de minerales metalíferos en Zonas Francas</t>
  </si>
  <si>
    <t>G45456456245621</t>
  </si>
  <si>
    <t>G.45.456.4562.45621</t>
  </si>
  <si>
    <t>Venta al por mayor de minerales ferrosos y no ferrosos; metales ferrosos y no ferrosos en forma primarias; productos metálicos semiterminados ferrosos y no ferrosos en Zonas Francas</t>
  </si>
  <si>
    <t>G45456456245622</t>
  </si>
  <si>
    <t>G.45.456.4562.45622</t>
  </si>
  <si>
    <t>Venta al por mayor de  oro y otros metales preciosos en Zonas Francas</t>
  </si>
  <si>
    <t>G45456456300000</t>
  </si>
  <si>
    <t>G.45.456.4563.00000</t>
  </si>
  <si>
    <t>Venta al por mayor de materiales de construcción, artículos de ferretería,  equipo y materiales de fontanería y calefacción en Zonas Francas</t>
  </si>
  <si>
    <t>G45456456345631</t>
  </si>
  <si>
    <t>G.45.456.4563.45631</t>
  </si>
  <si>
    <t>Venta al por mayor de materiales de construcción en Zonas Francas</t>
  </si>
  <si>
    <t>G45456456345632</t>
  </si>
  <si>
    <t>G.45.456.4563.45632</t>
  </si>
  <si>
    <t>Venta al por mayor de artículos de ferretería y accesorios eléctricos en Zonas Francas</t>
  </si>
  <si>
    <t>G45456456345639</t>
  </si>
  <si>
    <t>G.45.456.4563.45639</t>
  </si>
  <si>
    <t>Venta al por mayor de materiales de construcción, artículos de ferretería, equipo y materiales de fontanería y calefacción, n.c.p. en Zonas Francas</t>
  </si>
  <si>
    <t> 4569</t>
  </si>
  <si>
    <t>G45456456945690</t>
  </si>
  <si>
    <t>G.45.456.4569.45690</t>
  </si>
  <si>
    <t>Venta al por mayor de basura, desecho y otros productos, n.c.p. en Zonas Francas</t>
  </si>
  <si>
    <t>G45459000000000</t>
  </si>
  <si>
    <t>G.45.459.0000.00000</t>
  </si>
  <si>
    <t>Venta al por mayor de otros productos no especializado en Zonas Francas</t>
  </si>
  <si>
    <t> 4590</t>
  </si>
  <si>
    <t>G45459459045900</t>
  </si>
  <si>
    <t>G.45.459.4590.45900</t>
  </si>
  <si>
    <t>G46000000000000</t>
  </si>
  <si>
    <t>G.46.000.0000.00000</t>
  </si>
  <si>
    <t>Comercio al por mayor, en comisión y de vehículos automotores</t>
  </si>
  <si>
    <t>G46461000000000</t>
  </si>
  <si>
    <t>G.46.461.0000.00000</t>
  </si>
  <si>
    <t>Venta al por mayor a cambio de una retribución o por contrata</t>
  </si>
  <si>
    <t>G46461461000000</t>
  </si>
  <si>
    <t>G.46.461.4610.00000</t>
  </si>
  <si>
    <t>G46461461046101</t>
  </si>
  <si>
    <t>G.46.461.4610.46101</t>
  </si>
  <si>
    <t>Agencias de importación y/o exportación comisionista</t>
  </si>
  <si>
    <t>G46461461046102</t>
  </si>
  <si>
    <t>G.46.461.4610.46102</t>
  </si>
  <si>
    <t>Corredores de productos básicos y mercancía en general</t>
  </si>
  <si>
    <t>G46462000000000</t>
  </si>
  <si>
    <t>G.46.462.0000.00000</t>
  </si>
  <si>
    <t>Venta al por mayor de materias primas agropecuarias y animales vivos</t>
  </si>
  <si>
    <t>G46462462000000</t>
  </si>
  <si>
    <t>G.46.462.4620.00000</t>
  </si>
  <si>
    <t>G46462462046201</t>
  </si>
  <si>
    <t>G.46.462.4620.46201</t>
  </si>
  <si>
    <t>Venta al por mayor de granos y semillas</t>
  </si>
  <si>
    <t>G46462462046202</t>
  </si>
  <si>
    <t>G.46.462.4620.46202</t>
  </si>
  <si>
    <t>Venta al por mayor de frutas oleaginosas</t>
  </si>
  <si>
    <t>G46462462046203</t>
  </si>
  <si>
    <t>G.46.462.4620.46203</t>
  </si>
  <si>
    <t>Venta al por mayor de flores y plantas</t>
  </si>
  <si>
    <t>G46462462046204</t>
  </si>
  <si>
    <t>G.46.462.4620.46204</t>
  </si>
  <si>
    <t>Venta al por mayor de tabaco no manufacturado</t>
  </si>
  <si>
    <t>G46462462046205</t>
  </si>
  <si>
    <t>G.46.462.4620.46205</t>
  </si>
  <si>
    <t>Venta al por mayor de animales vivos</t>
  </si>
  <si>
    <t>G46462462046206</t>
  </si>
  <si>
    <t>G.46.462.4620.46206</t>
  </si>
  <si>
    <t>Venta al por mayor de cueros y pieles</t>
  </si>
  <si>
    <t>G46462462046207</t>
  </si>
  <si>
    <t>G.46.462.4620.46207</t>
  </si>
  <si>
    <t>Venta al por mayor de materiales agrícolas, desechos, residuos y productos usados para alimentar animales</t>
  </si>
  <si>
    <t>G46462462046209</t>
  </si>
  <si>
    <t>G.46.462.4620.46209</t>
  </si>
  <si>
    <t>Venta al por mayor de otras materias primas agropecuarias y animales vivos n.c.p.</t>
  </si>
  <si>
    <t>G46463000000000</t>
  </si>
  <si>
    <t>G.46.463.0000.00000</t>
  </si>
  <si>
    <t>Venta al por mayor de alimentos, bebidas y tabaco</t>
  </si>
  <si>
    <t>G46463463000000</t>
  </si>
  <si>
    <t>G.46.463.4630.00000</t>
  </si>
  <si>
    <t>G46463463046301</t>
  </si>
  <si>
    <t>G.46.463.4630.46301</t>
  </si>
  <si>
    <t>Venta al por mayor de alimentos, excepto carnes, aves de corral y pescado</t>
  </si>
  <si>
    <t>G46463463046302</t>
  </si>
  <si>
    <t>G.46.463.4630.46302</t>
  </si>
  <si>
    <t>Venta al por mayor de productos lácteos y sus derivados</t>
  </si>
  <si>
    <t>G46463463046303</t>
  </si>
  <si>
    <t>G.46.463.4630.46303</t>
  </si>
  <si>
    <t>Venta al por mayor de carnes y productos cárnicos  (excepto aves de corral y sus productos)</t>
  </si>
  <si>
    <t>G46463463046304</t>
  </si>
  <si>
    <t>G.46.463.4630.46304</t>
  </si>
  <si>
    <t>Venta al por mayor de aves de corral y sus productos</t>
  </si>
  <si>
    <t>G46463463046305</t>
  </si>
  <si>
    <t>G.46.463.4630.46305</t>
  </si>
  <si>
    <t>Venta al por mayor de pescado, mariscos y productos conexos</t>
  </si>
  <si>
    <t>G46463463046306</t>
  </si>
  <si>
    <t>G.46.463.4630.46306</t>
  </si>
  <si>
    <t>Venta al por mayor de bebidas alcohólicas  (incluye cerveza)</t>
  </si>
  <si>
    <t>G46463463046307</t>
  </si>
  <si>
    <t>G.46.463.4630.46307</t>
  </si>
  <si>
    <t xml:space="preserve"> Venta al por mayor de bebidas no alcohólicas y agua mineral</t>
  </si>
  <si>
    <t>G46463463046308</t>
  </si>
  <si>
    <t>G.46.463.4630.46308</t>
  </si>
  <si>
    <t>Venta al por de mayor de productos del tabaco</t>
  </si>
  <si>
    <t>G46463463046309</t>
  </si>
  <si>
    <t>G.46.463.4630.46309</t>
  </si>
  <si>
    <t>Venta al por mayor de alimentos, bebidas y tabaco n.c.p.</t>
  </si>
  <si>
    <t>G46464000000000</t>
  </si>
  <si>
    <t>G.46.464.0000.00000</t>
  </si>
  <si>
    <t>Venta al por mayor de efectos personales, enseres domésticos, artículos de joyerías, relojes y productos diversos para el consumidor</t>
  </si>
  <si>
    <t>G46464464100000</t>
  </si>
  <si>
    <t>G.46.464.4641.00000</t>
  </si>
  <si>
    <t>Venta al por mayor de textiles, prendas de vestir sus accesorios y calzado</t>
  </si>
  <si>
    <t>G46464464146411</t>
  </si>
  <si>
    <t>G.46.464.4641.46411</t>
  </si>
  <si>
    <t>Venta al por mayor de hilo, telas y artículos de lencería para el hogar</t>
  </si>
  <si>
    <t>G46464464146412</t>
  </si>
  <si>
    <t>G.46.464.4641.46412</t>
  </si>
  <si>
    <t>Venta al por mayor de artículos de mercería: agujas, hilos de costura, etc.</t>
  </si>
  <si>
    <t>G46464464146413</t>
  </si>
  <si>
    <t>G.46.464.4641.46413</t>
  </si>
  <si>
    <t>Venta al por mayor de prendas de vestir, incluso prendas de vestir deportiva y accesorios (excepto calzado)</t>
  </si>
  <si>
    <t>G46464464146414</t>
  </si>
  <si>
    <t>G.46.464.4641.46414</t>
  </si>
  <si>
    <t>Venta al por mayor de calzado</t>
  </si>
  <si>
    <t>G46464464146415</t>
  </si>
  <si>
    <t>G.46.464.4641.46415</t>
  </si>
  <si>
    <t>Venta al por mayor de artículos de piel</t>
  </si>
  <si>
    <t>G46464464146419</t>
  </si>
  <si>
    <t>G.46.464.4641.46419</t>
  </si>
  <si>
    <t>Venta al por mayor de textiles, prendas de vestir, sus accesorios y calzado, n.c.p.</t>
  </si>
  <si>
    <t>G46464464200000</t>
  </si>
  <si>
    <t>G.46.464.4642.00000</t>
  </si>
  <si>
    <t>Venta al por mayor de otros enseres domésticos</t>
  </si>
  <si>
    <t>G46464464246421</t>
  </si>
  <si>
    <t>G.46.464.4642.46421</t>
  </si>
  <si>
    <t>Venta al por mayor de muebles de hogar, electrodomésticos, radios, equipos de TV, grabadoras, reproductores de CD, DVD y MP4, estéreos, videojuegos y equipo de iluminación, etc.</t>
  </si>
  <si>
    <t>G46464464246422</t>
  </si>
  <si>
    <t>G.46.464.4642.46422</t>
  </si>
  <si>
    <t>Venta al por mayor de cubiertos; artículos de porcelana y cristalería; utensilios de madera, corcho y de mimbre etc.</t>
  </si>
  <si>
    <t>G46464464246429</t>
  </si>
  <si>
    <t>G.46.464.4642.46429</t>
  </si>
  <si>
    <t>Venta al por mayor de enseres domésticos, n.c.p.</t>
  </si>
  <si>
    <t> 4643</t>
  </si>
  <si>
    <t>G46464464346430</t>
  </si>
  <si>
    <t>G.46.464.4643.46430</t>
  </si>
  <si>
    <t>Venta al por mayor de artículos de joyería , relojes y fantasía fina</t>
  </si>
  <si>
    <t>G46464464900000</t>
  </si>
  <si>
    <t>G.46.464.4649.00000</t>
  </si>
  <si>
    <t>Venta al por mayor de otros efectos personales y productos diversos para el consumidor</t>
  </si>
  <si>
    <t>G46464464946491</t>
  </si>
  <si>
    <t>G.46.464.4649.46491</t>
  </si>
  <si>
    <t>Venta al por mayor de productos farmacéuticos y medicinales, cosméticos y artículos de tocador</t>
  </si>
  <si>
    <t>G46464464946492</t>
  </si>
  <si>
    <t>G.46.464.4649.46492</t>
  </si>
  <si>
    <t>Venta al por mayor  de bicicletas, sus partes y accesorios</t>
  </si>
  <si>
    <t>G46464464946493</t>
  </si>
  <si>
    <t>G.46.464.4649.46493</t>
  </si>
  <si>
    <t>Venta al por mayor de libros, periódicos, revistas, papel y útiles de escritorio</t>
  </si>
  <si>
    <t>G46464464946494</t>
  </si>
  <si>
    <t>G.46.464.4649.46494</t>
  </si>
  <si>
    <t>Venta al por mayor de videos y audio grabados, CD y DVD</t>
  </si>
  <si>
    <t>G46464464946495</t>
  </si>
  <si>
    <t>G.46.464.4649.46495</t>
  </si>
  <si>
    <t>Venta al por mayor de artículos fotográficos y ópticos (lentes de sol, binoculares y lupas)</t>
  </si>
  <si>
    <t>G46464464946496</t>
  </si>
  <si>
    <t>G.46.464.4649.46496</t>
  </si>
  <si>
    <t>Venta al por mayor de artículos de cueros y accesorios de viajes</t>
  </si>
  <si>
    <t>G46464464946499</t>
  </si>
  <si>
    <t>G.46.464.4649.46499</t>
  </si>
  <si>
    <t>Venta al por mayor de otros efectos personales y productos diversos para el consumidor n.c.p.</t>
  </si>
  <si>
    <t>G46465000000000</t>
  </si>
  <si>
    <t>G.46.465.0000.00000</t>
  </si>
  <si>
    <t>Venta al por mayor de maquinaria equipos y materiales; vehículos automotores y motocicletas; sus partes, piezas y accesorios</t>
  </si>
  <si>
    <t>G46465465100000</t>
  </si>
  <si>
    <t>G.46.465.4651.00000</t>
  </si>
  <si>
    <t>Venta al por mayor de computadoras, equipo informático periférico y programas informáticos</t>
  </si>
  <si>
    <t>G46465465146511</t>
  </si>
  <si>
    <t>G.46.465.4651.46511</t>
  </si>
  <si>
    <t>Venta al por mayor de computadoras y equipo computacional periférico</t>
  </si>
  <si>
    <t>G46465465146512</t>
  </si>
  <si>
    <t>G.46.465.4651.46512</t>
  </si>
  <si>
    <t>Venta al por mayor de software</t>
  </si>
  <si>
    <t> 4652</t>
  </si>
  <si>
    <t>G46465465246520</t>
  </si>
  <si>
    <t>G.46.465.4652.46520</t>
  </si>
  <si>
    <t>Venta al por mayor de equipo electrónico de telecomunicaciones, sus partes y piezas</t>
  </si>
  <si>
    <t>G46465465300000</t>
  </si>
  <si>
    <t>G.46.465.4653.00000</t>
  </si>
  <si>
    <t>Venta al por mayor de maquinaria, equipo agrícola;  sus partes, piezas y accesorios</t>
  </si>
  <si>
    <t>G46465465346531</t>
  </si>
  <si>
    <t>G.46.465.4653.46531</t>
  </si>
  <si>
    <t>Venta al por mayor de maquinaria y equipo agrícola</t>
  </si>
  <si>
    <t>G46465465346532</t>
  </si>
  <si>
    <t>G.46.465.4653.46532</t>
  </si>
  <si>
    <t>Venta al por mayor de tractores usados</t>
  </si>
  <si>
    <t>G46465465346539</t>
  </si>
  <si>
    <t>G.46.465.4653.46539</t>
  </si>
  <si>
    <t>Venta al por mayor de partes, piezas y accesorios de maquinaria y equipo agrícola</t>
  </si>
  <si>
    <t> 4654</t>
  </si>
  <si>
    <t>G46465465446540</t>
  </si>
  <si>
    <t>G.46.465.4654.46540</t>
  </si>
  <si>
    <t>Venta al por mayor de vehículos automotores</t>
  </si>
  <si>
    <t> 4655</t>
  </si>
  <si>
    <t>G46465465546550</t>
  </si>
  <si>
    <t>G.46.465.4655.46550</t>
  </si>
  <si>
    <t>Venta al por mayor  de partes, piezas y accesorios de vehículos automotores</t>
  </si>
  <si>
    <t> 4656</t>
  </si>
  <si>
    <t>G46465465646560</t>
  </si>
  <si>
    <t>G.46.465.4656.46560</t>
  </si>
  <si>
    <t>Venta al por mayor de motocicletas, sus partes, piezas y accesorios</t>
  </si>
  <si>
    <t>G46465465900000</t>
  </si>
  <si>
    <t>G.46.465.4659.00000</t>
  </si>
  <si>
    <t>Venta al por mayor de otro tipo de maquinaria y equipo</t>
  </si>
  <si>
    <t>G46465465946591</t>
  </si>
  <si>
    <t>G.46.465.4659.46591</t>
  </si>
  <si>
    <t>Venta al por mayor de maquinaria y equipo de oficina (excepto computadoras y equipo periférico computacional)</t>
  </si>
  <si>
    <t>G46465465946592</t>
  </si>
  <si>
    <t>G.46.465.4659.46592</t>
  </si>
  <si>
    <t>Venta al por mayor de muebles de oficina</t>
  </si>
  <si>
    <t>G46465465946593</t>
  </si>
  <si>
    <t>G.46.465.4659.46593</t>
  </si>
  <si>
    <t>Venta al por mayor de equipo de transporte, (excepto vehículos motorizados, motocicletas y bicicletas)</t>
  </si>
  <si>
    <t>G46465465946594</t>
  </si>
  <si>
    <t>G.46.465.4659.46594</t>
  </si>
  <si>
    <t>Venta al por mayor de alambres e interruptores y otros equipos para uso industrial</t>
  </si>
  <si>
    <t>G46465465946595</t>
  </si>
  <si>
    <t>G.46.465.4659.46595</t>
  </si>
  <si>
    <t>Venta al por mayor de otros materiales eléctricos, como motores eléctricos, transformadores</t>
  </si>
  <si>
    <t>G46465465946596</t>
  </si>
  <si>
    <t>G.46.465.4659.46596</t>
  </si>
  <si>
    <t>Venta al por mayor de máquinas, herramientas de cualquier tipo y para cualquier material</t>
  </si>
  <si>
    <t>G46465465946599</t>
  </si>
  <si>
    <t>G.46.465.4659.46599</t>
  </si>
  <si>
    <t>Venta al por mayor de otro tipo de maquinaria y equipo, n.c.p.</t>
  </si>
  <si>
    <t>G46466000000000</t>
  </si>
  <si>
    <t>G.46.466.0000.00000</t>
  </si>
  <si>
    <t>Venta al por mayor especializada</t>
  </si>
  <si>
    <t> 4661</t>
  </si>
  <si>
    <t>G46466466146610</t>
  </si>
  <si>
    <t>G.46.466.4661.46610</t>
  </si>
  <si>
    <t>Venta al por mayor de combustibles sólidos, líquidos y gaseosos y de productos conexos</t>
  </si>
  <si>
    <t>G46466466200000</t>
  </si>
  <si>
    <t>G.46.466.4662.00000</t>
  </si>
  <si>
    <t>Venta al por mayor de metales y de minerales metalíferos</t>
  </si>
  <si>
    <t>G46466466246621</t>
  </si>
  <si>
    <t>G.46.466.4662.46621</t>
  </si>
  <si>
    <t>Venta al por mayor de minerales ferrosos y no ferrosos; metales ferrosos y no ferrosos en forma primarias; productos metálicos semiterminados ferrosos y no ferrosos</t>
  </si>
  <si>
    <t>G46466466246622</t>
  </si>
  <si>
    <t>G.46.466.4662.46622</t>
  </si>
  <si>
    <t>Venta al por mayor de  oro y otros metales preciosos</t>
  </si>
  <si>
    <t>G46466466300000</t>
  </si>
  <si>
    <t>G.46.466.4663.00000</t>
  </si>
  <si>
    <t>Venta al por mayor de materiales de construcción, artículos de ferretería,  equipo y materiales de fontanería y calefacción</t>
  </si>
  <si>
    <t>G46466466346631</t>
  </si>
  <si>
    <t>G.46.466.4663.46631</t>
  </si>
  <si>
    <t>Venta al por mayor de materiales de construcción</t>
  </si>
  <si>
    <t>G46466466346632</t>
  </si>
  <si>
    <t>G.46.466.4663.46632</t>
  </si>
  <si>
    <t>Venta al por mayor de artículos de ferretería y accesorios eléctricos</t>
  </si>
  <si>
    <t>G46466466346639</t>
  </si>
  <si>
    <t>G.46.466.4663.46639</t>
  </si>
  <si>
    <t>Venta al por mayor de materiales de construcción, artículos de ferretería, equipo y materiales de fontanería y calefacción n.c.p.</t>
  </si>
  <si>
    <t>G46466466900000</t>
  </si>
  <si>
    <t>G.46.466.4669.00000</t>
  </si>
  <si>
    <t>Venta al por mayor de basura, desecho y otros productos, n.c.p.</t>
  </si>
  <si>
    <t>G46466466946692</t>
  </si>
  <si>
    <t>G.46.466.4669.46692</t>
  </si>
  <si>
    <t>Venta al por mayor de materiales plásticos y de caucho</t>
  </si>
  <si>
    <t>G46466466946691</t>
  </si>
  <si>
    <t>G.46.466.4669.46691</t>
  </si>
  <si>
    <t>Venta al por mayor de productos químicos industriales, fertilizantes y de productos agroquímicos</t>
  </si>
  <si>
    <t>G46466466946693</t>
  </si>
  <si>
    <t>G.46.466.4669.46693</t>
  </si>
  <si>
    <t>Venta al por mayor de fibras textiles</t>
  </si>
  <si>
    <t>G46466466946694</t>
  </si>
  <si>
    <t>G.46.466.4669.46694</t>
  </si>
  <si>
    <t>Venta al por mayor de papel granel</t>
  </si>
  <si>
    <t>G46466466946695</t>
  </si>
  <si>
    <t>G.46.466.4669.46695</t>
  </si>
  <si>
    <t>Venta al por mayor de piedras preciosas</t>
  </si>
  <si>
    <t>G46466466946696</t>
  </si>
  <si>
    <t>G.46.466.4669.46696</t>
  </si>
  <si>
    <t>Venta al po mayor de desechos metálicos y no metálicos para reciclar. (Incluye: recolección, clasificado, separado  y desmontaje)</t>
  </si>
  <si>
    <t>G46466466946699</t>
  </si>
  <si>
    <t>G.46.466.4669.46699</t>
  </si>
  <si>
    <t>Venta al por mayor de basura, desechos y otros productos</t>
  </si>
  <si>
    <t>G46469000000000</t>
  </si>
  <si>
    <t>G.46.469.0000.00000</t>
  </si>
  <si>
    <t xml:space="preserve">Venta al por mayor no especializados de otros productos </t>
  </si>
  <si>
    <t>G46469469046900</t>
  </si>
  <si>
    <t>G.46.469.4690.46900</t>
  </si>
  <si>
    <t>Venta al por mayor no especializados de otros productos</t>
  </si>
  <si>
    <t>G47000000000000</t>
  </si>
  <si>
    <t>G.47.000.0000.00000</t>
  </si>
  <si>
    <t>Comercio al por menor: mantenimiento y reparación de vehículos automotores y motocicletas</t>
  </si>
  <si>
    <t>G47471000000000</t>
  </si>
  <si>
    <t>G.47.471.0000.00000</t>
  </si>
  <si>
    <t>Venta al por menor en almacenes no especializados</t>
  </si>
  <si>
    <t>G47471471100000</t>
  </si>
  <si>
    <t>G.47.471.4711.00000</t>
  </si>
  <si>
    <t>Venta al por menor en almacenes no especializados, con surtido compuestos principalmente de alimentos, bebidas y tabaco</t>
  </si>
  <si>
    <t>G47471471147111</t>
  </si>
  <si>
    <t>G.47.471.4711.47111</t>
  </si>
  <si>
    <t>Venta al por menor de abarrotes (tiendas, kioscos, etc.)</t>
  </si>
  <si>
    <t xml:space="preserve">   Al  por Menor</t>
  </si>
  <si>
    <t>G47471471147112</t>
  </si>
  <si>
    <t>G.47.471.4711.47112</t>
  </si>
  <si>
    <t>Supermercados</t>
  </si>
  <si>
    <t>G47471471147113</t>
  </si>
  <si>
    <t>G.47.471.4711.47113</t>
  </si>
  <si>
    <t>Mini súper</t>
  </si>
  <si>
    <t>G47471471900000</t>
  </si>
  <si>
    <t>G.47.471.4719.00000</t>
  </si>
  <si>
    <t>Venta al por menor de otros productos en almacenes no especializados (almacenes por departamentos o secciones)</t>
  </si>
  <si>
    <t>G47471471947191</t>
  </si>
  <si>
    <t>G.47.471.4719.47191</t>
  </si>
  <si>
    <t>Venta al por menor en almacenes con surtido muy diverso</t>
  </si>
  <si>
    <t>G47471471947192</t>
  </si>
  <si>
    <t>G.47.471.4719.47192</t>
  </si>
  <si>
    <t>Venta al por menor en almacenes por departamentos</t>
  </si>
  <si>
    <t>G47472000000000</t>
  </si>
  <si>
    <t>G.47.472.0000.00000</t>
  </si>
  <si>
    <t>Venta al por menor de alimentos, bebidas y tabaco en almacenes especializados</t>
  </si>
  <si>
    <t>G47472472100000</t>
  </si>
  <si>
    <t>G.47.472.4721.00000</t>
  </si>
  <si>
    <t>Venta al por menor de alimentos en almacenes especializados</t>
  </si>
  <si>
    <t>G47472472147211</t>
  </si>
  <si>
    <t>G.47.472.4721.47211</t>
  </si>
  <si>
    <t>Venta al por menor de frutas y verduras frescas o en conservas</t>
  </si>
  <si>
    <t>G47472472147212</t>
  </si>
  <si>
    <t>G.47.472.4721.47212</t>
  </si>
  <si>
    <t>Venta al por menor de  productos lácteos y huevos</t>
  </si>
  <si>
    <t>G47472472147213</t>
  </si>
  <si>
    <t>G.47.472.4721.47213</t>
  </si>
  <si>
    <t>Venta al por menor de carnes y productos cárnicos (incluso las aves de corral)</t>
  </si>
  <si>
    <t>G47472472147214</t>
  </si>
  <si>
    <t>G.47.472.4721.47214</t>
  </si>
  <si>
    <t>Venta al por menor de pescado, mariscos y productos derivados</t>
  </si>
  <si>
    <t>G47472472147215</t>
  </si>
  <si>
    <t>G.47.472.4721.47215</t>
  </si>
  <si>
    <t>Venta al por menor de pan y productos de panaderías</t>
  </si>
  <si>
    <t>G47472472147216</t>
  </si>
  <si>
    <t>G.47.472.4721.47216</t>
  </si>
  <si>
    <t>Venta al por menor de productos de confitería</t>
  </si>
  <si>
    <t>G47472472147219</t>
  </si>
  <si>
    <t>G.47.472.4721.47219</t>
  </si>
  <si>
    <t>Venta al por menor de alimentos en almacenes especializados, n.c.p.</t>
  </si>
  <si>
    <t>G47472472247220</t>
  </si>
  <si>
    <t>G.47.472.4722.47220</t>
  </si>
  <si>
    <t>Venta al por menor de bebidas en almacenes especializados</t>
  </si>
  <si>
    <t> 4723</t>
  </si>
  <si>
    <t>G47472472347230</t>
  </si>
  <si>
    <t>G.47.472.4723.47230</t>
  </si>
  <si>
    <t>Venta al por menor de tabaco en almacenes especializados</t>
  </si>
  <si>
    <t>G47473000000000</t>
  </si>
  <si>
    <t>G.47.473.0000.00000</t>
  </si>
  <si>
    <t>Venta al por menor de vehículos automotores y motocicletas, sus partes y combustible para vehículos</t>
  </si>
  <si>
    <t> 4730</t>
  </si>
  <si>
    <t>G47473473047300</t>
  </si>
  <si>
    <t>G.47.473.4730.47300</t>
  </si>
  <si>
    <t xml:space="preserve">Venta al por menor de combustible para vehículos automotores </t>
  </si>
  <si>
    <t> 4731</t>
  </si>
  <si>
    <t>G47473473147310</t>
  </si>
  <si>
    <t>G.47.473.4731.47310</t>
  </si>
  <si>
    <t>Venta al por menor de vehículos automotores</t>
  </si>
  <si>
    <t>G47473473200000</t>
  </si>
  <si>
    <t>G.47.473.4732.00000</t>
  </si>
  <si>
    <t xml:space="preserve">Mantenimiento y reparación de vehículos automotores </t>
  </si>
  <si>
    <t>G47473473247321</t>
  </si>
  <si>
    <t>G.47.473.4732.47321</t>
  </si>
  <si>
    <t>G47473473247322</t>
  </si>
  <si>
    <t>G.47.473.4732.47322</t>
  </si>
  <si>
    <t>Reparación de carrocerías (chapistería) para vehículos automotores</t>
  </si>
  <si>
    <t>G47473473247323</t>
  </si>
  <si>
    <t>G.47.473.4732.47323</t>
  </si>
  <si>
    <t>Lavado y lustrado de vehículos automotores</t>
  </si>
  <si>
    <t> 4733</t>
  </si>
  <si>
    <t>G47473473347330</t>
  </si>
  <si>
    <t>G.47.473.4733.47330</t>
  </si>
  <si>
    <t>Venta al por menor de partes, piezas y accesorios de vehículos automotores</t>
  </si>
  <si>
    <t>G47473473400000</t>
  </si>
  <si>
    <t>G.47.473.4734.00000</t>
  </si>
  <si>
    <t>Venta al por menor de motocicletas, sus partes, piezas y accesorios, mantenimiento y reparación</t>
  </si>
  <si>
    <t>G47473473447341</t>
  </si>
  <si>
    <t>G.47.473.4734.47341</t>
  </si>
  <si>
    <t>Venta al por menor de motocicletas y ciclomotores, sus partes, piezas y accesorios</t>
  </si>
  <si>
    <t>G47473473447342</t>
  </si>
  <si>
    <t>G.47.473.4734.47342</t>
  </si>
  <si>
    <t>Reparación y mantenimiento de motocicletas y ciclomotores</t>
  </si>
  <si>
    <t>G47474000000000</t>
  </si>
  <si>
    <t>G.47.474.0000.00000</t>
  </si>
  <si>
    <t>Venta al por menor de equipos de TIC (Tecnología de Información y  Comunicación)   en almacenes especializados</t>
  </si>
  <si>
    <t> 4741</t>
  </si>
  <si>
    <t>G47474474147410</t>
  </si>
  <si>
    <t>G.47.474.4741.47410</t>
  </si>
  <si>
    <t>Venta al por menor de computadoras, unidades periféricas, equipo de software y telecomunicaciones</t>
  </si>
  <si>
    <t> 4742</t>
  </si>
  <si>
    <t>G47474474247420</t>
  </si>
  <si>
    <t>G.47.474.4742.47420</t>
  </si>
  <si>
    <t>Venta al por menor de equipo de audio y video en almacenes especializados</t>
  </si>
  <si>
    <t>G47475000000000</t>
  </si>
  <si>
    <t>G.47.475.0000.00000</t>
  </si>
  <si>
    <t>Venta al por menor de otro equipamiento para la casa, en almacenes especializados</t>
  </si>
  <si>
    <t> 4751</t>
  </si>
  <si>
    <t>G47475475147510</t>
  </si>
  <si>
    <t>G.47.475.4751.47510</t>
  </si>
  <si>
    <t>Venta al por menor de textiles en almacenes especializados</t>
  </si>
  <si>
    <t> 4752</t>
  </si>
  <si>
    <t>G47475475247520</t>
  </si>
  <si>
    <t>G.47.475.4752.47520</t>
  </si>
  <si>
    <t>Venta al por menor de artículos de ferretería, pinturas y productos de vidrio en almacenes especializados</t>
  </si>
  <si>
    <t> 4753</t>
  </si>
  <si>
    <t>G47475475347530</t>
  </si>
  <si>
    <t>G.47.475.4753.47530</t>
  </si>
  <si>
    <t>Venta al por menor de alfombras, cubiertas de pared y piso en almacenes especializados</t>
  </si>
  <si>
    <t>G47475475900000</t>
  </si>
  <si>
    <t>G.47.475.4759.00000</t>
  </si>
  <si>
    <t>Venta al por menor de aparatos, muebles, artículos y equipos de uso domésticos en almacenes especializados</t>
  </si>
  <si>
    <t>G47475475947591</t>
  </si>
  <si>
    <t>G.47.475.4759.47591</t>
  </si>
  <si>
    <t>Venta al por menor de muebles domésticos</t>
  </si>
  <si>
    <t>G47475475947592</t>
  </si>
  <si>
    <t>G.47.475.4759.47592</t>
  </si>
  <si>
    <t>Venta al por menor de artículos de iluminación</t>
  </si>
  <si>
    <t>G47475475947593</t>
  </si>
  <si>
    <t>G.47.475.4759.47593</t>
  </si>
  <si>
    <t>Venta al por menor de utensilios domésticos y cubiertos, artículos de loza, vidrio, porcelana y cerámica</t>
  </si>
  <si>
    <t>G47475475947594</t>
  </si>
  <si>
    <t>G.47.475.4759.47594</t>
  </si>
  <si>
    <t>Venta al por menor de artículos hechos de madera, corcho y mimbre</t>
  </si>
  <si>
    <t>G47475475947595</t>
  </si>
  <si>
    <t>G.47.475.4759.47595</t>
  </si>
  <si>
    <t>Venta al por menor de electrodomésticos</t>
  </si>
  <si>
    <t>G47475475947596</t>
  </si>
  <si>
    <t>G.47.475.4759.47596</t>
  </si>
  <si>
    <t>Venta al por menor de instrumentos musicales y partituras</t>
  </si>
  <si>
    <t>G47475475947597</t>
  </si>
  <si>
    <t>G.47.475.4759.47597</t>
  </si>
  <si>
    <t xml:space="preserve">Venta al por menor de sistemas de seguridad, tales como dispositivos de candados, cajas fuertes y bóvedas, sin instalación o servicio de mantenimiento </t>
  </si>
  <si>
    <t>G47475475947599</t>
  </si>
  <si>
    <t>G.47.475.4759.47599</t>
  </si>
  <si>
    <t>Venta al por menor de aparatos, muebles, artículos y equipo de uso domésticos en almacenes especializados, n.c.p.</t>
  </si>
  <si>
    <t>G47476000000000</t>
  </si>
  <si>
    <t>G.47.476.0000.00000</t>
  </si>
  <si>
    <t>Venta al por menor de productos culturales y de entretenimiento en almacenes especializados</t>
  </si>
  <si>
    <t>G47476476100000</t>
  </si>
  <si>
    <t>G.47.476.4761.00000</t>
  </si>
  <si>
    <t>Venta al por menor de libros, periódicos, artículos de papelería, materiales y equipos de oficina en almacenes especializados</t>
  </si>
  <si>
    <t>G47476476147611</t>
  </si>
  <si>
    <t>G.47.476.4761.47611</t>
  </si>
  <si>
    <t>Venta al por menor de libros de todo tipo, periódicos y artículos de papelería</t>
  </si>
  <si>
    <t>G47476476147612</t>
  </si>
  <si>
    <t>G.47.476.4761.47612</t>
  </si>
  <si>
    <t>Venta al por menor de periódicos, materiales y equipo de oficina</t>
  </si>
  <si>
    <t>G47476476147619</t>
  </si>
  <si>
    <t>G.47.476.4761.47619</t>
  </si>
  <si>
    <t>Venta al por menor de libros, periódicos, artículos de papelería, materiales y equipo de oficina, en almacenes especializados, n.c.p.</t>
  </si>
  <si>
    <t> 4762</t>
  </si>
  <si>
    <t>G47476476247620</t>
  </si>
  <si>
    <t>G.47.476.4762.47620</t>
  </si>
  <si>
    <t>Venta al por menor de grabaciones de audio y video en almacenes especializados</t>
  </si>
  <si>
    <t> 4763</t>
  </si>
  <si>
    <t>G47476476347630</t>
  </si>
  <si>
    <t>G.47.476.4763.47630</t>
  </si>
  <si>
    <t>Venta al por menor de artículos de deporte en almacenes especializados</t>
  </si>
  <si>
    <t> 4764</t>
  </si>
  <si>
    <t>G47476476447640</t>
  </si>
  <si>
    <t>G.47.476.4764.47640</t>
  </si>
  <si>
    <t>Venta al por menor de juegos y de juguetes en almacenes especializados</t>
  </si>
  <si>
    <t>G47477000000000</t>
  </si>
  <si>
    <t>G.47.477.0000.00000</t>
  </si>
  <si>
    <t>Venta al por menor de otros artículos en tiendas especializadas</t>
  </si>
  <si>
    <t>G47477477100000</t>
  </si>
  <si>
    <t>G.47.477.4771.00000</t>
  </si>
  <si>
    <t>Venta al por menor de productos textiles, prendas de vestir, calzado y artículos de cuero en almacenes especializados</t>
  </si>
  <si>
    <t>G47477477147711</t>
  </si>
  <si>
    <t>G.47.477.4771.47711</t>
  </si>
  <si>
    <t xml:space="preserve">Venta al por menor de productos textiles </t>
  </si>
  <si>
    <t>G47477477147712</t>
  </si>
  <si>
    <t>G.47.477.4771.47712</t>
  </si>
  <si>
    <t>Venta al por menor de prendas de vestir (excepto calzados)</t>
  </si>
  <si>
    <t>G47477477147713</t>
  </si>
  <si>
    <t>G.47.477.4771.47713</t>
  </si>
  <si>
    <t>Venta al por menor de calzados</t>
  </si>
  <si>
    <t>G47477477147714</t>
  </si>
  <si>
    <t>G.47.477.4771.47714</t>
  </si>
  <si>
    <t>Venta al por menor de artículos de cuero</t>
  </si>
  <si>
    <t>G47477477147715</t>
  </si>
  <si>
    <t>G.47.477.4771.47715</t>
  </si>
  <si>
    <t>Venta al por menor de tejidos (telas)</t>
  </si>
  <si>
    <t>G47477477147719</t>
  </si>
  <si>
    <t>G.47.477.4771.47719</t>
  </si>
  <si>
    <t>Venta al por menor de productos textiles, prendas de vestir, calzados y artículos de cuero en almacenes especializados, n.c.p.                 (boutique)</t>
  </si>
  <si>
    <t>G47477477200000</t>
  </si>
  <si>
    <t>G.47.477.4772.00000</t>
  </si>
  <si>
    <t>Venta al por menor de productos farmacéuticos, ortopédicos, medicinales , cosméticos y artículos de tocador en almacenes especializados</t>
  </si>
  <si>
    <t>G47477477247721</t>
  </si>
  <si>
    <t>G.47.477.4772.47721</t>
  </si>
  <si>
    <t>Venta al por menor de productos farmacéuticos y medicinales</t>
  </si>
  <si>
    <t>G47477477247722</t>
  </si>
  <si>
    <t>G.47.477.4772.47722</t>
  </si>
  <si>
    <t>Venta al por menor de artículos ortopédicos     (ejm: camas, bastones.etc.)</t>
  </si>
  <si>
    <t>G47477477247729</t>
  </si>
  <si>
    <t>G.47.477.4772.47729</t>
  </si>
  <si>
    <t>Venta al por menor de productos farmacéuticos medicinales, ortopédicos, cosméticos y artículos de tocador en almacenes especializados, n.c.p.</t>
  </si>
  <si>
    <t>G47477477300000</t>
  </si>
  <si>
    <t>G.47.477.4773.00000</t>
  </si>
  <si>
    <t>Otros tipos venta al por menor de productos en almacenes especializados (ópticas)</t>
  </si>
  <si>
    <t>G47477477347731</t>
  </si>
  <si>
    <t>G.47.477.4773.47731</t>
  </si>
  <si>
    <t>Venta al por menor de equipos y/o artículos ópticos y de precisión actividades ópticas</t>
  </si>
  <si>
    <t>G47477477347732</t>
  </si>
  <si>
    <t>G.47.477.4773.47732</t>
  </si>
  <si>
    <t>Venta al por menor de flores, plantas, semillas y fertilizantes</t>
  </si>
  <si>
    <t>G47477477347733</t>
  </si>
  <si>
    <t>G.47.477.4773.47733</t>
  </si>
  <si>
    <t>Venta al por menor de mascotas y alimentos para mascotas</t>
  </si>
  <si>
    <t>G47477477347734</t>
  </si>
  <si>
    <t>G.47.477.4773.47734</t>
  </si>
  <si>
    <t>Venta al por menor de artículos de recuerdos  religiosos y artesanías; actividades de galerías de arte comerciales</t>
  </si>
  <si>
    <t>G47477477347735</t>
  </si>
  <si>
    <t>G.47.477.4773.47735</t>
  </si>
  <si>
    <t>Venta al por menor de combustible para artículos domésticos, gas envasado, carbón y combustible de madera</t>
  </si>
  <si>
    <t>G47477477347736</t>
  </si>
  <si>
    <t>G.47.477.4773.47736</t>
  </si>
  <si>
    <t>Venta al por menor de armas y municiones</t>
  </si>
  <si>
    <t>G47477477347739</t>
  </si>
  <si>
    <t>G.47.477.4773.47739</t>
  </si>
  <si>
    <t>Venta al por menor de productos nuevos en almacenes especializados n.c.p, (productos no alimenticios, n.c.p.)</t>
  </si>
  <si>
    <t> 4774</t>
  </si>
  <si>
    <t>G47477477447740</t>
  </si>
  <si>
    <t>G.47.477.4774.47740</t>
  </si>
  <si>
    <t>Venta al por menor de mercancías en almacenes de artículos usados (Productos no alimenticios)</t>
  </si>
  <si>
    <t> 4775</t>
  </si>
  <si>
    <t>G47477477547750</t>
  </si>
  <si>
    <t>G.47.477.4775.47750</t>
  </si>
  <si>
    <t>Venta al por menor de relojes, joyas y fantasía fina</t>
  </si>
  <si>
    <t>G47478000000000</t>
  </si>
  <si>
    <t>G.47.478.0000.00000</t>
  </si>
  <si>
    <t>Venta al por menor en puestos de ventas y mercados</t>
  </si>
  <si>
    <t> 4781</t>
  </si>
  <si>
    <t>G47478478147810</t>
  </si>
  <si>
    <t>G.47.478.4781.47810</t>
  </si>
  <si>
    <t>Venta al por menor en puestos de ventas y mercados de alimentos, bebidas y de productos del tabaco</t>
  </si>
  <si>
    <t> 4782</t>
  </si>
  <si>
    <t>G47478478247820</t>
  </si>
  <si>
    <t>G.47.478.4782.47820</t>
  </si>
  <si>
    <t>Venta al por menor en puestos de ventas y mercados de artículos, textiles, ropa,. Calzado y otras mercancías (Buhoneria)</t>
  </si>
  <si>
    <t> 4789</t>
  </si>
  <si>
    <t>G47478478947890</t>
  </si>
  <si>
    <t>G.47.478.4789.47890</t>
  </si>
  <si>
    <t>Venta al por menor en puestos de ventas y mercados de lotería y periódicos</t>
  </si>
  <si>
    <t>G47479000000000</t>
  </si>
  <si>
    <t>G.47.479.0000.00000</t>
  </si>
  <si>
    <t>Comercio al por menor no realizado en almacenes, puestos de venta y mercados</t>
  </si>
  <si>
    <t> 4791</t>
  </si>
  <si>
    <t>G47479479147910</t>
  </si>
  <si>
    <t>G.47.479.4791.47910</t>
  </si>
  <si>
    <t>Venta al por menor a través de pedido por correo o vía Internet</t>
  </si>
  <si>
    <t> 4799</t>
  </si>
  <si>
    <t>G47479479947990</t>
  </si>
  <si>
    <t>G.47.479.4799.47990</t>
  </si>
  <si>
    <t>Otros tipos de venta al por menor no realizada en almacenes, puestos de ventas y mercados, n.c.p.</t>
  </si>
  <si>
    <t>G48479000000000</t>
  </si>
  <si>
    <t>G.48.479.0000.00000</t>
  </si>
  <si>
    <t>Comercio al por menor en Zonas Francas</t>
  </si>
  <si>
    <t>G48481000000000</t>
  </si>
  <si>
    <t>G.48.481.0000.00000</t>
  </si>
  <si>
    <t>Venta al por menor a cambio de una retribución o por contrata en Zonas Francas</t>
  </si>
  <si>
    <t>G48481481048100</t>
  </si>
  <si>
    <t>G.48.481.4810.48100</t>
  </si>
  <si>
    <t>G48482000000000</t>
  </si>
  <si>
    <t>G.48.482.0000.00000</t>
  </si>
  <si>
    <t>Venta al por menor de materias primas agropecuarias y animales vivos en Zonas Francas</t>
  </si>
  <si>
    <t>G48482482048200</t>
  </si>
  <si>
    <t>G.48.482.4820.48200</t>
  </si>
  <si>
    <t>G48483000000000</t>
  </si>
  <si>
    <t>G.48.483.0000.00000</t>
  </si>
  <si>
    <t>Venta al por menor de alimentos,  bebidas y tabaco en Zonas Francas</t>
  </si>
  <si>
    <t>G48483483048300</t>
  </si>
  <si>
    <t>G.48.483.4830.48300</t>
  </si>
  <si>
    <t xml:space="preserve">Venta al por menor de alimentos, bebidas y tabaco en Zonas Francas </t>
  </si>
  <si>
    <t>G48484000000000</t>
  </si>
  <si>
    <t>G.48.484.0000.00000</t>
  </si>
  <si>
    <t>Venta al por menor de efectos personales, enseres domésticos, artículos de joyerías, relojes y productos diversos para el consumidor en Zonas Francas</t>
  </si>
  <si>
    <t>G48484484148410</t>
  </si>
  <si>
    <t>G.48.484.4841.48410</t>
  </si>
  <si>
    <t>Venta al por menor de textiles, prendas de vestir, sus accesorios y calzado  en Zonas Francas</t>
  </si>
  <si>
    <t>G48484484248420</t>
  </si>
  <si>
    <t>G.48.484.4842.48420</t>
  </si>
  <si>
    <t>Venta al por menor de enseres domésticos en Zonas Francas</t>
  </si>
  <si>
    <t>G48484484348430</t>
  </si>
  <si>
    <t>G.48.484.4843.48430</t>
  </si>
  <si>
    <t>Venta al por menor de artículos de joyería y relojes en Zonas Francas</t>
  </si>
  <si>
    <t>G48484484948490</t>
  </si>
  <si>
    <t>G.48.484.4849.48490</t>
  </si>
  <si>
    <t>Venta al por menor de otros efectos personales y productos diversos para  el consumidor en Zonas Francas</t>
  </si>
  <si>
    <t>G48485000000000</t>
  </si>
  <si>
    <t>G.48.485.0000.00000</t>
  </si>
  <si>
    <t>Venta al por menor de maquinaria, equipos y materiales; vehículos automotores,  motocicletas, sus partes, piezas y accesorios en Zonas Francas</t>
  </si>
  <si>
    <t>G48485485148510</t>
  </si>
  <si>
    <t>G.48.485.4851.48510</t>
  </si>
  <si>
    <t>Venta al por menor de computadoras, equipo informático, periféricos y programas informáticos en Zonas francas</t>
  </si>
  <si>
    <t>G48485485248520</t>
  </si>
  <si>
    <t>G.48.485.4852.48520</t>
  </si>
  <si>
    <t>Venta al por menor de equipo electrónico, de telecomunicaciones, sus partes y piezas en Zonas Francas</t>
  </si>
  <si>
    <t>G48485485348530</t>
  </si>
  <si>
    <t>G.48.485.4853.48530</t>
  </si>
  <si>
    <t>Venta al por menor de maquinaria, equipo agrícola, sus partes, piezas y accesorios en Zonas Francas</t>
  </si>
  <si>
    <t>G48485485448540</t>
  </si>
  <si>
    <t>G.48.485.4854.48540</t>
  </si>
  <si>
    <t>Venta al por menor de vehículos automotores en Zonas Francas</t>
  </si>
  <si>
    <t>G48485485548550</t>
  </si>
  <si>
    <t>G.48.485.4855.48550</t>
  </si>
  <si>
    <t>Venta al por menor  de partes, piezas y accesorios de vehículos automotores en Zonas Francas</t>
  </si>
  <si>
    <t>G48485485648560</t>
  </si>
  <si>
    <t>G.48.485.4856.48560</t>
  </si>
  <si>
    <t>Venta al por menor de motocicletas; sus partes, piezas y accesorios en Zonas Francas</t>
  </si>
  <si>
    <t>G48485485948590</t>
  </si>
  <si>
    <t>G.48.485.4859.48590</t>
  </si>
  <si>
    <t>Venta al por menor de otro tipo de maquinaria y equipo en Zonas Francas</t>
  </si>
  <si>
    <t>G48486000000000</t>
  </si>
  <si>
    <t>G.48.486.0000.00000</t>
  </si>
  <si>
    <t>Venta al por menor especializada en Zonas Francas</t>
  </si>
  <si>
    <t>G48486486148610</t>
  </si>
  <si>
    <t>G.48.486.4861.48610</t>
  </si>
  <si>
    <t>Venta al por menor de combustibles sólidos, líquidos, gaseosos y de productos conexos en Zonas Francas</t>
  </si>
  <si>
    <t>G48486486248620</t>
  </si>
  <si>
    <t>G.48.486.4862.48620</t>
  </si>
  <si>
    <t>Venta al por menor de metales y de minerales metalíferos en Zonas Francas</t>
  </si>
  <si>
    <t>G48486486348630</t>
  </si>
  <si>
    <t>G.48.486.4863.48630</t>
  </si>
  <si>
    <t>Venta al por menor de materiales de construcción, artículos de ferretería, equipo y materiales de fontanería y calefacción en Zonas Francas</t>
  </si>
  <si>
    <t>G48486486948690</t>
  </si>
  <si>
    <t>G.48.486.4869.48690</t>
  </si>
  <si>
    <t>Venta al por menor de basura, desecho y otros productos, n.c.p. en Zonas Francas</t>
  </si>
  <si>
    <t>G48489000000000</t>
  </si>
  <si>
    <t>G.48.489.0000.00000</t>
  </si>
  <si>
    <t>Venta al por menor de otros productos no especializada en Zonas Francas</t>
  </si>
  <si>
    <t>G48489489048900</t>
  </si>
  <si>
    <t>G.48.489.4890.48900</t>
  </si>
  <si>
    <t>H</t>
  </si>
  <si>
    <t>H00000000000000</t>
  </si>
  <si>
    <t>H.00.000.0000.00000</t>
  </si>
  <si>
    <t>TRANSPORTE, ALMACENAMIENTO Y CORREO</t>
  </si>
  <si>
    <t>H49000000000000</t>
  </si>
  <si>
    <t>H.49.000.0000.00000</t>
  </si>
  <si>
    <t>Transporte por vía terrestre; transporte por tuberías</t>
  </si>
  <si>
    <t>H49491000000000</t>
  </si>
  <si>
    <t>H.49.491.0000.00000</t>
  </si>
  <si>
    <t>Transporte por vía férrea</t>
  </si>
  <si>
    <t>H49491491100000</t>
  </si>
  <si>
    <t>H.49.491.4911.00000</t>
  </si>
  <si>
    <t>Transporte de pasajeros por vía férrea</t>
  </si>
  <si>
    <t>Transporte Colectivo</t>
  </si>
  <si>
    <t>H49491491200000</t>
  </si>
  <si>
    <t>H.49.491.4912.00000</t>
  </si>
  <si>
    <t>Transporte de carga por vía férrea</t>
  </si>
  <si>
    <t>Transporte Industrial y Comercial</t>
  </si>
  <si>
    <t>H49492000000000</t>
  </si>
  <si>
    <t>H.49.492.0000.00000</t>
  </si>
  <si>
    <t>Otros tipos de transporte por vía terrestre</t>
  </si>
  <si>
    <t>H49492492100000</t>
  </si>
  <si>
    <t>H.49.492.4921.00000</t>
  </si>
  <si>
    <t>Transporte terrestre de pasajeros del área urbana, suburbana o metropolitana</t>
  </si>
  <si>
    <t>H49492492149211</t>
  </si>
  <si>
    <t>H.49.492.4921.49211</t>
  </si>
  <si>
    <t>Colectivo</t>
  </si>
  <si>
    <t>H49492492149212</t>
  </si>
  <si>
    <t>H.49.492.4921.49212</t>
  </si>
  <si>
    <t>Colegial</t>
  </si>
  <si>
    <t>Transporte Colegial</t>
  </si>
  <si>
    <t>H49492492149213</t>
  </si>
  <si>
    <t>H.49.492.4921.49213</t>
  </si>
  <si>
    <t>Selectivo</t>
  </si>
  <si>
    <t>Transporte Selectivo</t>
  </si>
  <si>
    <t>H49492492200000</t>
  </si>
  <si>
    <t>H.49.492.4922.00000</t>
  </si>
  <si>
    <t>Otros transporte terrestre de pasajeros</t>
  </si>
  <si>
    <t>H49492492249221</t>
  </si>
  <si>
    <t>H.49.492.4922.49221</t>
  </si>
  <si>
    <t>H49492492249222</t>
  </si>
  <si>
    <t>H.49.492.4922.49222</t>
  </si>
  <si>
    <t>H49492492249223</t>
  </si>
  <si>
    <t>H.49.492.4922.49223</t>
  </si>
  <si>
    <t>Transporte selectivo</t>
  </si>
  <si>
    <t>H49492492300000</t>
  </si>
  <si>
    <t>H.49.492.4923.00000</t>
  </si>
  <si>
    <t>Transporte de carga por carretera</t>
  </si>
  <si>
    <t>H49492492400000</t>
  </si>
  <si>
    <t>H.49.492.4924.00000</t>
  </si>
  <si>
    <t>Transporte de carga por carretera en Zonas Francas</t>
  </si>
  <si>
    <t>H49493000000000</t>
  </si>
  <si>
    <t>H.49.493.0000.00000</t>
  </si>
  <si>
    <t>Transporte por tuberías</t>
  </si>
  <si>
    <t>H49493493000000</t>
  </si>
  <si>
    <t>H.49.493.4930.00000</t>
  </si>
  <si>
    <t>H50000000000000</t>
  </si>
  <si>
    <t>H.50.000.0000.00000</t>
  </si>
  <si>
    <t>Transporte por vía acuática</t>
  </si>
  <si>
    <t>H50501000000000</t>
  </si>
  <si>
    <t>H.50.501.0000.00000</t>
  </si>
  <si>
    <t>Transporte marítimo y de cabotaje</t>
  </si>
  <si>
    <t>H50501501100000</t>
  </si>
  <si>
    <t>H.50.501.5011.00000</t>
  </si>
  <si>
    <t>Transporte marítimo y de cabotaje de pasajeros</t>
  </si>
  <si>
    <t>H50501501200000</t>
  </si>
  <si>
    <t>H.50.501.5012.00000</t>
  </si>
  <si>
    <t>Transporte marítimo y de cabotaje de carga</t>
  </si>
  <si>
    <t>H50502000000000</t>
  </si>
  <si>
    <t>H.50.502.0000.00000</t>
  </si>
  <si>
    <t>Transporte por vías de navegación interiores</t>
  </si>
  <si>
    <t>H50502502100000</t>
  </si>
  <si>
    <t>H.50.502.5021.00000</t>
  </si>
  <si>
    <t>Transporte de pasajeros por vías de navegación interiores</t>
  </si>
  <si>
    <t>H50502502200000</t>
  </si>
  <si>
    <t>H.50.502.5022.00000</t>
  </si>
  <si>
    <t>Transporte de carga, por vías de navegación interiores</t>
  </si>
  <si>
    <t>H51000000000000</t>
  </si>
  <si>
    <t>H.51.000.0000.00000</t>
  </si>
  <si>
    <t>Transporte por vía aérea</t>
  </si>
  <si>
    <t>H51511000000000</t>
  </si>
  <si>
    <t>H.51.511.0000.00000</t>
  </si>
  <si>
    <t>Transporte de pasajeros por vía aérea</t>
  </si>
  <si>
    <t>H51511511000000</t>
  </si>
  <si>
    <t>H.51.511.5110.00000</t>
  </si>
  <si>
    <t>H51512000000000</t>
  </si>
  <si>
    <t>H.51.512.0000.00000</t>
  </si>
  <si>
    <t>Transporte de carga por vía aérea</t>
  </si>
  <si>
    <t>H51512512000000</t>
  </si>
  <si>
    <t>H.51.512.5120.00000</t>
  </si>
  <si>
    <t>H52000000000000</t>
  </si>
  <si>
    <t>H.52.000.0000.00000</t>
  </si>
  <si>
    <t>Depósito y actividades de transporte complementarias</t>
  </si>
  <si>
    <t>H52521000000000</t>
  </si>
  <si>
    <t>H.52.521.0000.00000</t>
  </si>
  <si>
    <t>Depósito y almacenaje</t>
  </si>
  <si>
    <t>H52521521100000</t>
  </si>
  <si>
    <t>H.52.521.5211.00000</t>
  </si>
  <si>
    <t>H52521521200000</t>
  </si>
  <si>
    <t>H.52.521.5212.00000</t>
  </si>
  <si>
    <t>Depósitos y almacenaje en Zonas Francas</t>
  </si>
  <si>
    <t>H52522000000000</t>
  </si>
  <si>
    <t>H.52.522.0000.00000</t>
  </si>
  <si>
    <t>Actividades complementarias de transporte</t>
  </si>
  <si>
    <t>H52522522100000</t>
  </si>
  <si>
    <t>H.52.522.5221.00000</t>
  </si>
  <si>
    <t>Actividades de servicio secundario de transporte por vía terrestre</t>
  </si>
  <si>
    <t>H52522522152211</t>
  </si>
  <si>
    <t>H.52.522.5221.52211</t>
  </si>
  <si>
    <t>H52522522152212</t>
  </si>
  <si>
    <t>H.52.522.5221.52212</t>
  </si>
  <si>
    <t>H52522522152213</t>
  </si>
  <si>
    <t>H.52.522.5221.52213</t>
  </si>
  <si>
    <t>H52522522152214</t>
  </si>
  <si>
    <t>H.52.522.5221.52214</t>
  </si>
  <si>
    <t>Industrial y Comercial</t>
  </si>
  <si>
    <t>H52522522200000</t>
  </si>
  <si>
    <t>H.52.522.5222.00000</t>
  </si>
  <si>
    <t>Actividades de servicio secundario de transporte por vía acuática</t>
  </si>
  <si>
    <t>H52522522252221</t>
  </si>
  <si>
    <t>H.52.522.5222.52221</t>
  </si>
  <si>
    <t>H52522522252222</t>
  </si>
  <si>
    <t>H.52.522.5222.52222</t>
  </si>
  <si>
    <t>H52522522252223</t>
  </si>
  <si>
    <t>H.52.522.5222.52223</t>
  </si>
  <si>
    <t>H52522522252224</t>
  </si>
  <si>
    <t>H.52.522.5222.52224</t>
  </si>
  <si>
    <t>H52522522300000</t>
  </si>
  <si>
    <t>H.52.522.5223.00000</t>
  </si>
  <si>
    <t>Actividades de servicio secundario de transporte por vía aérea</t>
  </si>
  <si>
    <t>H52522522352231</t>
  </si>
  <si>
    <t>H.52.522.5223.52231</t>
  </si>
  <si>
    <t>H52522522352232</t>
  </si>
  <si>
    <t>H.52.522.5223.52232</t>
  </si>
  <si>
    <t>H52522522352233</t>
  </si>
  <si>
    <t>H.52.522.5223.52233</t>
  </si>
  <si>
    <t>H52522522352234</t>
  </si>
  <si>
    <t>H.52.522.5223.52234</t>
  </si>
  <si>
    <t>H52522522400000</t>
  </si>
  <si>
    <t>H.52.522.5224.00000</t>
  </si>
  <si>
    <t>Manipulación de carga</t>
  </si>
  <si>
    <t>Puertos y Ferrocarriles</t>
  </si>
  <si>
    <t>H52522522500000</t>
  </si>
  <si>
    <t>H.52.522.5225.00000</t>
  </si>
  <si>
    <t>Manipulación de carga en Zonas Francas</t>
  </si>
  <si>
    <t>H52522522600000</t>
  </si>
  <si>
    <t>H.52.522.5226.00000</t>
  </si>
  <si>
    <t>Autoridad del Canal de Panamá (ACP)</t>
  </si>
  <si>
    <t>H52522522700000</t>
  </si>
  <si>
    <t>H.52.522.5227.00000</t>
  </si>
  <si>
    <t>Actividades de otras agencias de transporte realizadas en Zonas Francas</t>
  </si>
  <si>
    <t>H52522522900000</t>
  </si>
  <si>
    <t>H.52.522.5229.00000</t>
  </si>
  <si>
    <t xml:space="preserve">Otras actividades complementarias de transporte </t>
  </si>
  <si>
    <t>H53000000000000</t>
  </si>
  <si>
    <t>H.53.000.0000.00000</t>
  </si>
  <si>
    <t>Correo y servicios de mensajería</t>
  </si>
  <si>
    <t>H53531000000000</t>
  </si>
  <si>
    <t>H.53.531.0000.00000</t>
  </si>
  <si>
    <t>Correo</t>
  </si>
  <si>
    <t>H53531531000000</t>
  </si>
  <si>
    <t>H.53.531.5310.00000</t>
  </si>
  <si>
    <t>H53532000000000</t>
  </si>
  <si>
    <t>H.53.532.0000.00000</t>
  </si>
  <si>
    <t>Servicio de mensajería</t>
  </si>
  <si>
    <t>H53532532000000</t>
  </si>
  <si>
    <t>H.53.532.5320.00000</t>
  </si>
  <si>
    <t>H53533000000000</t>
  </si>
  <si>
    <t>H.53.533.0000.00000</t>
  </si>
  <si>
    <t>Correo y encomiendas en Zonas Francas</t>
  </si>
  <si>
    <t>H53533533000000</t>
  </si>
  <si>
    <t>H.53.533.5330.00000</t>
  </si>
  <si>
    <t>I</t>
  </si>
  <si>
    <t>I00000000000000</t>
  </si>
  <si>
    <t>I.00.000.0000.00000</t>
  </si>
  <si>
    <t>HOTELES Y RESTAURANTES</t>
  </si>
  <si>
    <t>I55000000000000</t>
  </si>
  <si>
    <t>I.55.000.0000.00000</t>
  </si>
  <si>
    <t>Hoteles, campamentos y otros tipos de hospedajes temporales</t>
  </si>
  <si>
    <t>I55551000000000</t>
  </si>
  <si>
    <t>I.55.551.0000.00000</t>
  </si>
  <si>
    <t>Actividades de alojamiento temporales</t>
  </si>
  <si>
    <t>I55551551000000</t>
  </si>
  <si>
    <t>I.55.551.5510.00000</t>
  </si>
  <si>
    <t>I55551551055101</t>
  </si>
  <si>
    <t>I.55.551.5510.55101</t>
  </si>
  <si>
    <t>Servicio de alojamiento en hoteles</t>
  </si>
  <si>
    <t>Turismo</t>
  </si>
  <si>
    <t>I55551551055102</t>
  </si>
  <si>
    <t>I.55.551.5510.55102</t>
  </si>
  <si>
    <t xml:space="preserve">Servicio de alojamiento en pensiones y residenciales </t>
  </si>
  <si>
    <t>I55551551055109</t>
  </si>
  <si>
    <t>I.55.551.5510.55109</t>
  </si>
  <si>
    <t>Otros servicios de alojamiento (Push Bottom)</t>
  </si>
  <si>
    <t>I55552000000000</t>
  </si>
  <si>
    <t>I.55.552.0000.00000</t>
  </si>
  <si>
    <t>Los terrenos para acampar, parques de vehículos recreativos y parques remolques</t>
  </si>
  <si>
    <t>I55552552000000</t>
  </si>
  <si>
    <t>I.55.552.5520.00000</t>
  </si>
  <si>
    <t>I55559000000000</t>
  </si>
  <si>
    <t>I.55.559.0000.00000</t>
  </si>
  <si>
    <t>Otros alojamientos</t>
  </si>
  <si>
    <t>I55559559000000</t>
  </si>
  <si>
    <t>I.55.559.5590.00000</t>
  </si>
  <si>
    <t>I56000000000000</t>
  </si>
  <si>
    <t>I.56.000.0000.00000</t>
  </si>
  <si>
    <t>Restaurantes, bares y cantinas</t>
  </si>
  <si>
    <t>I56561000000000</t>
  </si>
  <si>
    <t>I.56.561.0000.00000</t>
  </si>
  <si>
    <t>I56561561100000</t>
  </si>
  <si>
    <t>I.56.561.5611.00000</t>
  </si>
  <si>
    <t xml:space="preserve">Restaurantes </t>
  </si>
  <si>
    <t>I56561561156111</t>
  </si>
  <si>
    <t>I.56.561.5611.56111</t>
  </si>
  <si>
    <t>Servicios en restaurantes</t>
  </si>
  <si>
    <t>Restaurantes</t>
  </si>
  <si>
    <t>I56561561156112</t>
  </si>
  <si>
    <t>I.56.561.5611.56112</t>
  </si>
  <si>
    <t>Servicios en restaurantes de comida rápida</t>
  </si>
  <si>
    <t>I56561561155119</t>
  </si>
  <si>
    <t>I.56.561.5611.55119</t>
  </si>
  <si>
    <t>Otros servicios de restaurantes, n.c.p.</t>
  </si>
  <si>
    <t>I56561561200000</t>
  </si>
  <si>
    <t>I.56.561.5612.00000</t>
  </si>
  <si>
    <t>Preparación y ventas de alimentos en la vía pública y puestos improvisados</t>
  </si>
  <si>
    <t>I56562000000000</t>
  </si>
  <si>
    <t>I.56.562.0000.00000</t>
  </si>
  <si>
    <t>Abastecimientos de eventos y otras actividades de servicio de alimentos</t>
  </si>
  <si>
    <t>I56562562100000</t>
  </si>
  <si>
    <t>I.56.562.5621.00000</t>
  </si>
  <si>
    <t>Abastecimientos de eventos</t>
  </si>
  <si>
    <t>I56562562900000</t>
  </si>
  <si>
    <t>I.56.562.5629.00000</t>
  </si>
  <si>
    <t>Otras actividades de servicio de alimentación</t>
  </si>
  <si>
    <t>I56563000000000</t>
  </si>
  <si>
    <t>I.56.563.0000.00000</t>
  </si>
  <si>
    <t>Actividades vinculadas al servicio de bebidas</t>
  </si>
  <si>
    <t>I56563563100000</t>
  </si>
  <si>
    <t>I.56.563.5631.00000</t>
  </si>
  <si>
    <t>I56563563156311</t>
  </si>
  <si>
    <t>I.56.563.5631.56311</t>
  </si>
  <si>
    <t>Servicios en bares, cantinas, discotecas y jardines</t>
  </si>
  <si>
    <t>Esparcimiento bares, casinos etc</t>
  </si>
  <si>
    <t>I56563563156312</t>
  </si>
  <si>
    <t>I.56.563.5631.56312</t>
  </si>
  <si>
    <t>Servicios de refresquerías</t>
  </si>
  <si>
    <t>I56563563156319</t>
  </si>
  <si>
    <t>I.56.563.5631.56319</t>
  </si>
  <si>
    <t>Otros servicios de bebidas, n.c.p.</t>
  </si>
  <si>
    <t>I56563563200000</t>
  </si>
  <si>
    <t>I.56.563.5632.00000</t>
  </si>
  <si>
    <t>Preparación y venta de bebidas en la vía pública y puestos improvisados</t>
  </si>
  <si>
    <t>J</t>
  </si>
  <si>
    <t>J00000000000000</t>
  </si>
  <si>
    <t>J.00.000.0000.00000</t>
  </si>
  <si>
    <t>INFORMACIÓN Y COMUNICACIÓN</t>
  </si>
  <si>
    <t>J58000000000000</t>
  </si>
  <si>
    <t>J.58.000.0000.00000</t>
  </si>
  <si>
    <t>Actividades de Edición</t>
  </si>
  <si>
    <t>J58581000000000</t>
  </si>
  <si>
    <t>J.58.581.0000.00000</t>
  </si>
  <si>
    <t>Edición de libros, periódicos y otras actividades de publicación</t>
  </si>
  <si>
    <t>J58581581100000</t>
  </si>
  <si>
    <t>J.58.581.5811.00000</t>
  </si>
  <si>
    <t>Edición de libros</t>
  </si>
  <si>
    <t>Comunicaciones</t>
  </si>
  <si>
    <t>J58581581200000</t>
  </si>
  <si>
    <t>J.58.581.5812.00000</t>
  </si>
  <si>
    <t>Edición de directorios y de listas de envío</t>
  </si>
  <si>
    <t>J58581581300000</t>
  </si>
  <si>
    <t>J.58.581.5813.00000</t>
  </si>
  <si>
    <t>Edición de periódicos, diarios y revistas</t>
  </si>
  <si>
    <t>J58581581900000</t>
  </si>
  <si>
    <t>J.58.581.5819.00000</t>
  </si>
  <si>
    <t>Otras Ediciones</t>
  </si>
  <si>
    <t>J58582000000000</t>
  </si>
  <si>
    <t>J.58.582.0000.00000</t>
  </si>
  <si>
    <t>Edición de programas informáticos</t>
  </si>
  <si>
    <t>J58582582000000</t>
  </si>
  <si>
    <t>J.58.582.5820.00000</t>
  </si>
  <si>
    <t xml:space="preserve">Edición de programas informáticos </t>
  </si>
  <si>
    <t>J59000000000000</t>
  </si>
  <si>
    <t>J.59.000.0000.00000</t>
  </si>
  <si>
    <t>Actividades de producción de películas, videocintas, programas de televisión, grabación,  publicación de música y sonido</t>
  </si>
  <si>
    <t>J59591000000000</t>
  </si>
  <si>
    <t>J.59.591.0000.00000</t>
  </si>
  <si>
    <t>Actividades de producción de películas, videocintas y programas de televisión</t>
  </si>
  <si>
    <t>J59591591100000</t>
  </si>
  <si>
    <t>J.59.591.5911.00000</t>
  </si>
  <si>
    <t>J59591591200000</t>
  </si>
  <si>
    <t>J.59.591.5912.00000</t>
  </si>
  <si>
    <t>Actividades posteriores a la producción de películas, video y programas de televisión</t>
  </si>
  <si>
    <t>J59591591300000</t>
  </si>
  <si>
    <t>J.59.591.5913.00000</t>
  </si>
  <si>
    <t>Actividades de distribución de películas, video y programas de televisión</t>
  </si>
  <si>
    <t>J59591591400000</t>
  </si>
  <si>
    <t>J.59.591.5914.00000</t>
  </si>
  <si>
    <t>Actividades de proyección de películas  (salas de cine)</t>
  </si>
  <si>
    <t>J59592000000000</t>
  </si>
  <si>
    <t>J.59.592.0000.00000</t>
  </si>
  <si>
    <t>Actividades de grabación y publicación de grabaciones sonoras</t>
  </si>
  <si>
    <t>J59592592000000</t>
  </si>
  <si>
    <t>J.59.592.5920.00000</t>
  </si>
  <si>
    <t>J60000000000000</t>
  </si>
  <si>
    <t>J.60.000.0000.00000</t>
  </si>
  <si>
    <t>Actividades de Programación y difusión</t>
  </si>
  <si>
    <t>J60601000000000</t>
  </si>
  <si>
    <t>J.60.601.0000.00000</t>
  </si>
  <si>
    <t>Difusión de radio</t>
  </si>
  <si>
    <t>J60601601000000</t>
  </si>
  <si>
    <t>J.60.601.6010.00000</t>
  </si>
  <si>
    <t>J60602000000000</t>
  </si>
  <si>
    <t>J.60.602.0000.00000</t>
  </si>
  <si>
    <t>Programación y actividades de producción y difusión de televisión</t>
  </si>
  <si>
    <t>J60602602100000</t>
  </si>
  <si>
    <t>J.60.602.6021.00000</t>
  </si>
  <si>
    <t>Difusión de televisión</t>
  </si>
  <si>
    <t>J60602602200000</t>
  </si>
  <si>
    <t>J.60.602.6022.00000</t>
  </si>
  <si>
    <t>J61000000000000</t>
  </si>
  <si>
    <t>J.61.000.0000.00000</t>
  </si>
  <si>
    <t>Telecomunicaciones</t>
  </si>
  <si>
    <t>J61611000000000</t>
  </si>
  <si>
    <t>J.61.611.0000.00000</t>
  </si>
  <si>
    <t>Actividades de telecomunicaciones por cable</t>
  </si>
  <si>
    <t>J61611611000000</t>
  </si>
  <si>
    <t>J.61.611.6110.00000</t>
  </si>
  <si>
    <t>J61612000000000</t>
  </si>
  <si>
    <t>J.61.612.0000.00000</t>
  </si>
  <si>
    <t>Actividades de telecomunicaciones inalámbricas</t>
  </si>
  <si>
    <t>J61612612000000</t>
  </si>
  <si>
    <t>J.61.612.6120.00000</t>
  </si>
  <si>
    <t>J61613000000000</t>
  </si>
  <si>
    <t>J.61.613.0000.00000</t>
  </si>
  <si>
    <t>Actividades de telecomunicaciones por satélite</t>
  </si>
  <si>
    <t>J61613613000000</t>
  </si>
  <si>
    <t>J.61.613.6130.00000</t>
  </si>
  <si>
    <t>J61619000000000</t>
  </si>
  <si>
    <t>J.61.619.0000.00000</t>
  </si>
  <si>
    <t>Otras actividades de telecomunicación</t>
  </si>
  <si>
    <t>J61619619000000</t>
  </si>
  <si>
    <t>J.61.619.6190.00000</t>
  </si>
  <si>
    <t>J62000000000000</t>
  </si>
  <si>
    <t>J.62.000.0000.00000</t>
  </si>
  <si>
    <t>Actividades de la tecnología de información y del servicio informático</t>
  </si>
  <si>
    <t>J62620000000000</t>
  </si>
  <si>
    <t>J.62.620.0000.00000</t>
  </si>
  <si>
    <t>J62620620100000</t>
  </si>
  <si>
    <t>J.62.620.6201.00000</t>
  </si>
  <si>
    <t>Actividades de programación informática</t>
  </si>
  <si>
    <t>J62620620200000</t>
  </si>
  <si>
    <t>J.62.620.6202.00000</t>
  </si>
  <si>
    <t>Actividades de consultoría informática y actividades de administración de medios informáticos</t>
  </si>
  <si>
    <t>J62620620900000</t>
  </si>
  <si>
    <t>J.62.620.6209.00000</t>
  </si>
  <si>
    <t>Otras actividades de tecnología de información y servicio de computadoras</t>
  </si>
  <si>
    <t>J63000000000000</t>
  </si>
  <si>
    <t>J.63.000.0000.00000</t>
  </si>
  <si>
    <t>Actividades del servicio informático e informativo</t>
  </si>
  <si>
    <t>J63631000000000</t>
  </si>
  <si>
    <t>J.63.631.0000.00000</t>
  </si>
  <si>
    <t>Portales Web, procesamiento de datos, hospedaje y actividades conexas</t>
  </si>
  <si>
    <t>J63631631100000</t>
  </si>
  <si>
    <t>J.63.631.6311.00000</t>
  </si>
  <si>
    <t>Procesamiento de datos, hospedaje y actividades conexas</t>
  </si>
  <si>
    <t>J63631631200000</t>
  </si>
  <si>
    <t>J.63.631.6312.00000</t>
  </si>
  <si>
    <t>Portales Web</t>
  </si>
  <si>
    <t>J63639000000000</t>
  </si>
  <si>
    <t>J.63.639.0000.00000</t>
  </si>
  <si>
    <t>Otras actividades del servicio de información</t>
  </si>
  <si>
    <t>J63639639100000</t>
  </si>
  <si>
    <t>J.63.639.6391.00000</t>
  </si>
  <si>
    <t>Actividades de agencias de noticias</t>
  </si>
  <si>
    <t>J63639639900000</t>
  </si>
  <si>
    <t>J.63.639.6399.00000</t>
  </si>
  <si>
    <t>Otros servicios de información, n.c.p.</t>
  </si>
  <si>
    <t>K</t>
  </si>
  <si>
    <t>K00000000000000</t>
  </si>
  <si>
    <t>K.00.000.0000.00000</t>
  </si>
  <si>
    <t>ACTIVIDADES FINANCIERAS Y DE SEGUROS</t>
  </si>
  <si>
    <t>K64000000000000</t>
  </si>
  <si>
    <t>K.64.000.0000.00000</t>
  </si>
  <si>
    <t>Servicios financieros, excepto seguros y fondos de pensiones</t>
  </si>
  <si>
    <t>K64641000000000</t>
  </si>
  <si>
    <t>K.64.641.0000.00000</t>
  </si>
  <si>
    <t>Intermediación monetaria</t>
  </si>
  <si>
    <t>K64641641100000</t>
  </si>
  <si>
    <t>K.64.641.6411.00000</t>
  </si>
  <si>
    <t xml:space="preserve">Banca Central </t>
  </si>
  <si>
    <t>K64641641200000</t>
  </si>
  <si>
    <t>K.64.641.6412.00000</t>
  </si>
  <si>
    <t>Otros tipos de intermediación monetaria en establecimientos ubicados en Zonas Francas</t>
  </si>
  <si>
    <t>K64641641264121</t>
  </si>
  <si>
    <t>K.64.641.6412.64121</t>
  </si>
  <si>
    <t>Coopetativas</t>
  </si>
  <si>
    <t>K64641641264122</t>
  </si>
  <si>
    <t>K.64.641.6412.64122</t>
  </si>
  <si>
    <t xml:space="preserve">Bancos Casa Matriz, Sucursal y/o Subsidiaria </t>
  </si>
  <si>
    <t>K64641641264123</t>
  </si>
  <si>
    <t>K.64.641.6412.64123</t>
  </si>
  <si>
    <t>K64641641264124</t>
  </si>
  <si>
    <t>K.64.641.6412.64124</t>
  </si>
  <si>
    <t>Hipoteca Local Comercial</t>
  </si>
  <si>
    <t>K64641641264125</t>
  </si>
  <si>
    <t>K.64.641.6412.64125</t>
  </si>
  <si>
    <t>Vivienca Hipotecaria</t>
  </si>
  <si>
    <t>Vivienda Hipotecaria</t>
  </si>
  <si>
    <t>K64641641264126</t>
  </si>
  <si>
    <t>K.64.641.6412.64126</t>
  </si>
  <si>
    <t>Préstamo Personal de Auto</t>
  </si>
  <si>
    <t>K64641641264127</t>
  </si>
  <si>
    <t>K.64.641.6412.64127</t>
  </si>
  <si>
    <t xml:space="preserve">Préstamo Personal </t>
  </si>
  <si>
    <t>No Reportar</t>
  </si>
  <si>
    <t>K64641641264128</t>
  </si>
  <si>
    <t>K.64.641.6412.64128</t>
  </si>
  <si>
    <t>Segunda Vivienda Hipotecaria</t>
  </si>
  <si>
    <t>K64641641900000</t>
  </si>
  <si>
    <t>K.64.641.6419.00000</t>
  </si>
  <si>
    <t>Otros tipos de intermediación monetaria ( incluye Banco Nacional de Panamá)</t>
  </si>
  <si>
    <t>K64641641964191</t>
  </si>
  <si>
    <t>K.64.641.6419.64191</t>
  </si>
  <si>
    <t>K64641641964192</t>
  </si>
  <si>
    <t>K.64.641.6419.64192</t>
  </si>
  <si>
    <t>K64641641964193</t>
  </si>
  <si>
    <t>K.64.641.6419.64193</t>
  </si>
  <si>
    <t>K64641641964194</t>
  </si>
  <si>
    <t>K.64.641.6419.64194</t>
  </si>
  <si>
    <t>K64641641964195</t>
  </si>
  <si>
    <t>K.64.641.6419.64195</t>
  </si>
  <si>
    <t>K64641641964196</t>
  </si>
  <si>
    <t>K.64.641.6419.64196</t>
  </si>
  <si>
    <t>K64641641964197</t>
  </si>
  <si>
    <t>K.64.641.6419.64197</t>
  </si>
  <si>
    <t>K64641641964198</t>
  </si>
  <si>
    <t>K.64.641.6419.64198</t>
  </si>
  <si>
    <t>K64642000000000</t>
  </si>
  <si>
    <t>K.64.642.0000.00000</t>
  </si>
  <si>
    <t>Actividades de sociedades de control (holding)</t>
  </si>
  <si>
    <t>K64642642000000</t>
  </si>
  <si>
    <t>K.64.642.6420.00000</t>
  </si>
  <si>
    <t>K64642642064201</t>
  </si>
  <si>
    <t>K.64.642.6420.64201</t>
  </si>
  <si>
    <t>Empresas Financieras</t>
  </si>
  <si>
    <t>K64642642064202</t>
  </si>
  <si>
    <t>K.64.642.6420.64202</t>
  </si>
  <si>
    <t>K64642642064203</t>
  </si>
  <si>
    <t>K.64.642.6420.64203</t>
  </si>
  <si>
    <t>K64643000000000</t>
  </si>
  <si>
    <t>K.64.643.0000.00000</t>
  </si>
  <si>
    <t>Fideicomisos, fondos y otras fuentes de financiamiento</t>
  </si>
  <si>
    <t>K64643643000000</t>
  </si>
  <si>
    <t>K.64.643.6430.00000</t>
  </si>
  <si>
    <t>K64643643064301</t>
  </si>
  <si>
    <t>K.64.643.6430.64301</t>
  </si>
  <si>
    <t>K64643643064302</t>
  </si>
  <si>
    <t>K.64.643.6430.64302</t>
  </si>
  <si>
    <t>K64643643064303</t>
  </si>
  <si>
    <t>K.64.643.6430.64303</t>
  </si>
  <si>
    <t>K64649000000000</t>
  </si>
  <si>
    <t>K.64.649.0000.00000</t>
  </si>
  <si>
    <t>Otras actividades financieras, excepto seguros y actividades de fondo de pensiones n.c.p.</t>
  </si>
  <si>
    <t>K64649649100000</t>
  </si>
  <si>
    <t>K.64.649.6491.00000</t>
  </si>
  <si>
    <t>Arrendamiento financiero (Leasing)</t>
  </si>
  <si>
    <t>K64649649164911</t>
  </si>
  <si>
    <t>K.64.649.6491.64911</t>
  </si>
  <si>
    <t>K64649649164912</t>
  </si>
  <si>
    <t>K.64.649.6491.64912</t>
  </si>
  <si>
    <t>K64649649164913</t>
  </si>
  <si>
    <t>K.64.649.6491.64913</t>
  </si>
  <si>
    <t>K64649649200000</t>
  </si>
  <si>
    <t>K.64.649.6492.00000</t>
  </si>
  <si>
    <t>Otros tipos de crédito (casas de empeños, financieras)</t>
  </si>
  <si>
    <t>K64649649264921</t>
  </si>
  <si>
    <t>K.64.649.6492.64921</t>
  </si>
  <si>
    <t>K64649649264922</t>
  </si>
  <si>
    <t>K.64.649.6492.64922</t>
  </si>
  <si>
    <t>K64649649264923</t>
  </si>
  <si>
    <t>K.64.649.6492.64923</t>
  </si>
  <si>
    <t>K64649649264924</t>
  </si>
  <si>
    <t>K.64.649.6492.64924</t>
  </si>
  <si>
    <t>K64649649900000</t>
  </si>
  <si>
    <t>K.64.649.6499.00000</t>
  </si>
  <si>
    <t>Otras actividades financieras, excepto seguros y  fondos de pensiones</t>
  </si>
  <si>
    <t>K64649649964991</t>
  </si>
  <si>
    <t>K.64.649.6499.64991</t>
  </si>
  <si>
    <t>K64649649964992</t>
  </si>
  <si>
    <t>K.64.649.6499.64992</t>
  </si>
  <si>
    <t>K64649649964993</t>
  </si>
  <si>
    <t>K.64.649.6499.64993</t>
  </si>
  <si>
    <t>K65000000000000</t>
  </si>
  <si>
    <t>K.65.000.0000.00000</t>
  </si>
  <si>
    <t>Seguros, reaseguros y fondos de pensiones, excepto los planes de seguridad social de afiliación obligatoria</t>
  </si>
  <si>
    <t>K65651000000000</t>
  </si>
  <si>
    <t>K.65.651.0000.00000</t>
  </si>
  <si>
    <t>K65651651100000</t>
  </si>
  <si>
    <t>K.65.651.6511.00000</t>
  </si>
  <si>
    <t>Seguros de vida</t>
  </si>
  <si>
    <t>K65651651200000</t>
  </si>
  <si>
    <t>K.65.651.6512.00000</t>
  </si>
  <si>
    <t>Seguros generales</t>
  </si>
  <si>
    <t>K65651651265121</t>
  </si>
  <si>
    <t>K.65.651.6512.65121</t>
  </si>
  <si>
    <t>K65651651265122</t>
  </si>
  <si>
    <t>K.65.651.6512.65122</t>
  </si>
  <si>
    <t>K65651651300000</t>
  </si>
  <si>
    <t>K.65.651.6513.00000</t>
  </si>
  <si>
    <t>Seguros generales en Zonas Francas</t>
  </si>
  <si>
    <t>K65651651365131</t>
  </si>
  <si>
    <t>K.65.651.6513.65131</t>
  </si>
  <si>
    <t>K65651651365132</t>
  </si>
  <si>
    <t>K.65.651.6513.65132</t>
  </si>
  <si>
    <t>K65652000000000</t>
  </si>
  <si>
    <t>K.65.652.0000.00000</t>
  </si>
  <si>
    <t>Reaseguros</t>
  </si>
  <si>
    <t>K65652652000000</t>
  </si>
  <si>
    <t>K.65.652.6520.00000</t>
  </si>
  <si>
    <t>Compañias de Seguro</t>
  </si>
  <si>
    <t>K65653000000000</t>
  </si>
  <si>
    <t>K.65.653.0000.00000</t>
  </si>
  <si>
    <t>Fondos de pensión</t>
  </si>
  <si>
    <t>K65653653000000</t>
  </si>
  <si>
    <t>K.65.653.6530.00000</t>
  </si>
  <si>
    <t>K65653653006531</t>
  </si>
  <si>
    <t>K.65.653.6530.06531</t>
  </si>
  <si>
    <t>K65653653006532</t>
  </si>
  <si>
    <t>K.65.653.6530.06532</t>
  </si>
  <si>
    <t>K65653653006533</t>
  </si>
  <si>
    <t>K.65.653.6530.06533</t>
  </si>
  <si>
    <t>K66000000000000</t>
  </si>
  <si>
    <t>K.66.000.0000.00000</t>
  </si>
  <si>
    <t>Actividades financieras a los servicios financieros y actividades de seguros</t>
  </si>
  <si>
    <t>K66661000000000</t>
  </si>
  <si>
    <t>K.66.661.0000.00000</t>
  </si>
  <si>
    <t>Actividades auxiliares de la Intermediación financiera, excepto seguros y fondos de pensiones</t>
  </si>
  <si>
    <t>K66661661100000</t>
  </si>
  <si>
    <t>K.66.661.6611.00000</t>
  </si>
  <si>
    <t>Administración de mercados financieros</t>
  </si>
  <si>
    <t>K66661661166111</t>
  </si>
  <si>
    <t>K.66.661.6611.66111</t>
  </si>
  <si>
    <t>K66661661166112</t>
  </si>
  <si>
    <t>K.66.661.6611.66112</t>
  </si>
  <si>
    <t>K66661661166113</t>
  </si>
  <si>
    <t>K.66.661.6611.66113</t>
  </si>
  <si>
    <t>K66661661200000</t>
  </si>
  <si>
    <t>K.66.661.6612.00000</t>
  </si>
  <si>
    <t>Títulos de valor y contratos de corretaje de materias primas</t>
  </si>
  <si>
    <t>K66661661266121</t>
  </si>
  <si>
    <t>K.66.661.6612.66121</t>
  </si>
  <si>
    <t>K66661661266122</t>
  </si>
  <si>
    <t>K.66.661.6612.66122</t>
  </si>
  <si>
    <t>K66661661266123</t>
  </si>
  <si>
    <t>K.66.661.6612.66123</t>
  </si>
  <si>
    <t>K66661661900000</t>
  </si>
  <si>
    <t>K.66.661.6619.00000</t>
  </si>
  <si>
    <t>Otras actividades auxiliares a las actividades de servicios financieros</t>
  </si>
  <si>
    <t>K66661661966191</t>
  </si>
  <si>
    <t>K.66.661.6619.66191</t>
  </si>
  <si>
    <t>K66661661966192</t>
  </si>
  <si>
    <t>K.66.661.6619.66192</t>
  </si>
  <si>
    <t>K66661661966193</t>
  </si>
  <si>
    <t>K.66.661.6619.66193</t>
  </si>
  <si>
    <t>K66661661966194</t>
  </si>
  <si>
    <t>K.66.661.6619.66194</t>
  </si>
  <si>
    <t>K66662000000000</t>
  </si>
  <si>
    <t>K.66.662.0000.00000</t>
  </si>
  <si>
    <t>Actividades auxiliares de seguros y fondos de pensiones</t>
  </si>
  <si>
    <t>K66662662100000</t>
  </si>
  <si>
    <t>K.66.662.6621.00000</t>
  </si>
  <si>
    <t>Evaluación de riesgos y daños</t>
  </si>
  <si>
    <t>K66662662200000</t>
  </si>
  <si>
    <t>K.66.662.6622.00000</t>
  </si>
  <si>
    <t>Actividades de los agentes y corredores de seguro</t>
  </si>
  <si>
    <t>K66662662900000</t>
  </si>
  <si>
    <t>K.66.662.6629.00000</t>
  </si>
  <si>
    <t>Otras actividades auxiliares de seguros y fondos de pensiones</t>
  </si>
  <si>
    <t>K66663000000000</t>
  </si>
  <si>
    <t>K.66.663.0000.00000</t>
  </si>
  <si>
    <t>Actividades de administración de fondos</t>
  </si>
  <si>
    <t>K66663663000000</t>
  </si>
  <si>
    <t>K.66.663.6630.00000</t>
  </si>
  <si>
    <t>L00000000000000</t>
  </si>
  <si>
    <t>L.00.000.0000.00000</t>
  </si>
  <si>
    <t>ACTIVIDADES INMOBILIARIAS</t>
  </si>
  <si>
    <t>L68000000000000</t>
  </si>
  <si>
    <t>L.68.000.0000.00000</t>
  </si>
  <si>
    <t>Actividades inmobiliarias</t>
  </si>
  <si>
    <t>L68681000000000</t>
  </si>
  <si>
    <t>L.68.681.0000.00000</t>
  </si>
  <si>
    <t>Actividades inmobiliarias con bienes propios o arrendados</t>
  </si>
  <si>
    <t>L68681681000000</t>
  </si>
  <si>
    <t>L.68.681.6810.00000</t>
  </si>
  <si>
    <t>L68682000000000</t>
  </si>
  <si>
    <t>L.68.682.0000.00000</t>
  </si>
  <si>
    <t>Actividades inmobiliarias realizadas a cambio de una retribución o por contrata</t>
  </si>
  <si>
    <t>L68682682100000</t>
  </si>
  <si>
    <t>L.68.682.6821.00000</t>
  </si>
  <si>
    <t>L68682682200000</t>
  </si>
  <si>
    <t>L.68.682.6822.00000</t>
  </si>
  <si>
    <t>Actividades inmobiliarias realizadas a cambio de una retribución o por contrata en Zonas Francas</t>
  </si>
  <si>
    <t>M</t>
  </si>
  <si>
    <t>M00000000000000</t>
  </si>
  <si>
    <t>M.00.000.0000.00000</t>
  </si>
  <si>
    <t>ACTIVIDADES PROFESIONALES, CIENTÍFICAS Y TÉCNICAS</t>
  </si>
  <si>
    <t>M69000000000000</t>
  </si>
  <si>
    <t>M.69.000.0000.00000</t>
  </si>
  <si>
    <t>Actividades jurídicas y de contabilidad</t>
  </si>
  <si>
    <t>M69691000000000</t>
  </si>
  <si>
    <t>M.69.691.0000.00000</t>
  </si>
  <si>
    <t>Actividades jurídicas</t>
  </si>
  <si>
    <t>M69691691000000</t>
  </si>
  <si>
    <t>M.69.691.6910.00000</t>
  </si>
  <si>
    <t>M69692000000000</t>
  </si>
  <si>
    <t>M.69.692.0000.00000</t>
  </si>
  <si>
    <t>Actividades de contabilidad, teneduría de libros y auditorias; asesoramiento en materia de impuestos</t>
  </si>
  <si>
    <t>M69692692100000</t>
  </si>
  <si>
    <t>M.69.692.6921.00000</t>
  </si>
  <si>
    <t>M69692692200000</t>
  </si>
  <si>
    <t>M.69.692.6922.00000</t>
  </si>
  <si>
    <t>Actividades de contabilidad, teneduría de libros y auditorias; asesoramiento en materia de impuestos en Zonas Francas</t>
  </si>
  <si>
    <t>M70000000000000</t>
  </si>
  <si>
    <t>M.70.000.0000.00000</t>
  </si>
  <si>
    <t>Actividades de oficinas centrales, actividades de administración de empresas y de consultoría sobre administración de empresas</t>
  </si>
  <si>
    <t>M70701000000000</t>
  </si>
  <si>
    <t>M.70.701.0000.00000</t>
  </si>
  <si>
    <t xml:space="preserve">Actividades de oficinas centrales </t>
  </si>
  <si>
    <t>M70701701000000</t>
  </si>
  <si>
    <t>M.70.701.7010.00000</t>
  </si>
  <si>
    <t>Actividades de oficinas centrales</t>
  </si>
  <si>
    <t>M70702000000000</t>
  </si>
  <si>
    <t>M.70.702.0000.00000</t>
  </si>
  <si>
    <t>Actividades de administración de empresas y de consultoría sobre administración de empresas</t>
  </si>
  <si>
    <t>M70702702100000</t>
  </si>
  <si>
    <t>M.70.702.7021.00000</t>
  </si>
  <si>
    <t>M70702702200000</t>
  </si>
  <si>
    <t>M.70.702.7022.00000</t>
  </si>
  <si>
    <t>Actividades de administración de empresas y de consultoría sobre administración de empresas en Zonas Francas</t>
  </si>
  <si>
    <t>M71000000000000</t>
  </si>
  <si>
    <t>M.71.000.0000.00000</t>
  </si>
  <si>
    <t>Actividades de arquitectura e ingeniería, ensayos y análisis técnicos</t>
  </si>
  <si>
    <t>M71711000000000</t>
  </si>
  <si>
    <t>M.71.711.0000.00000</t>
  </si>
  <si>
    <t>Actividades de arquitectura e ingeniería y actividades conexas de asesoramiento técnico</t>
  </si>
  <si>
    <t>M71711711000000</t>
  </si>
  <si>
    <t>M.71.711.7110.00000</t>
  </si>
  <si>
    <t>M71712000000000</t>
  </si>
  <si>
    <t>M.71.712.0000.00000</t>
  </si>
  <si>
    <t>Ensayos y análisis técnicos</t>
  </si>
  <si>
    <t>M71712712000000</t>
  </si>
  <si>
    <t>M.71.712.7120.00000</t>
  </si>
  <si>
    <t>M72000000000000</t>
  </si>
  <si>
    <t>M.72.000.0000.00000</t>
  </si>
  <si>
    <t>Investigación y desarrollo científicos</t>
  </si>
  <si>
    <t>M72721000000000</t>
  </si>
  <si>
    <t>M.72.721.0000.00000</t>
  </si>
  <si>
    <t>Investigación y desarrollo experimental en el campo de las ciencias naturales y la ingeniería</t>
  </si>
  <si>
    <t>M72721721000000</t>
  </si>
  <si>
    <t>M.72.721.7210.00000</t>
  </si>
  <si>
    <t>M72722000000000</t>
  </si>
  <si>
    <t>M.72.722.0000.00000</t>
  </si>
  <si>
    <t>Investigación y desarrollo experimental en el campo de las ciencias sociales y las humanidades</t>
  </si>
  <si>
    <t>M72722722000000</t>
  </si>
  <si>
    <t>M.72.722.7220.00000</t>
  </si>
  <si>
    <t>M73000000000000</t>
  </si>
  <si>
    <t>M.73.000.0000.00000</t>
  </si>
  <si>
    <t>Publicidad e investigación de mercados</t>
  </si>
  <si>
    <t>M73731000000000</t>
  </si>
  <si>
    <t>M.73.731.0000.00000</t>
  </si>
  <si>
    <t>Publicidad</t>
  </si>
  <si>
    <t>M73731731000000</t>
  </si>
  <si>
    <t>M.73.731.7310.00000</t>
  </si>
  <si>
    <t>M73732000000000</t>
  </si>
  <si>
    <t>M.73.732.0000.00000</t>
  </si>
  <si>
    <t>Investigación de mercados y encuestas de opinión pública</t>
  </si>
  <si>
    <t>M73732732000000</t>
  </si>
  <si>
    <t>M.73.732.7320.00000</t>
  </si>
  <si>
    <t>M74000000000000</t>
  </si>
  <si>
    <t>M.74.000.0000.00000</t>
  </si>
  <si>
    <t>Otras actividades profesionales, científicas y técnicas</t>
  </si>
  <si>
    <t>M74741000000000</t>
  </si>
  <si>
    <t>M.74.741.0000.00000</t>
  </si>
  <si>
    <t>Actividades especializadas de diseño</t>
  </si>
  <si>
    <t>M74741741000000</t>
  </si>
  <si>
    <t>M.74.741.7410.00000</t>
  </si>
  <si>
    <t>M74742000000000</t>
  </si>
  <si>
    <t>M.74.742.0000.00000</t>
  </si>
  <si>
    <t>Actividades de fotografía</t>
  </si>
  <si>
    <t>M74742742000000</t>
  </si>
  <si>
    <t>M.74.742.7420.00000</t>
  </si>
  <si>
    <t>M74749000000000</t>
  </si>
  <si>
    <t>M.74.749.0000.00000</t>
  </si>
  <si>
    <t>Otras actividades profesionales, científicas y técnicas, n.c.p.</t>
  </si>
  <si>
    <t>M74749749000000</t>
  </si>
  <si>
    <t>M.74.749.7490.00000</t>
  </si>
  <si>
    <t>M75000000000000</t>
  </si>
  <si>
    <t>M.75.000.0000.00000</t>
  </si>
  <si>
    <t>Actividades veterinarias</t>
  </si>
  <si>
    <t>M75750000000000</t>
  </si>
  <si>
    <t>M.75.750.0000.00000</t>
  </si>
  <si>
    <t>M75750750000000</t>
  </si>
  <si>
    <t>M.75.750.7500.00000</t>
  </si>
  <si>
    <t>N00000000000000</t>
  </si>
  <si>
    <t>N.00.000.0000.00000</t>
  </si>
  <si>
    <t>ACTIVIDADES ADMINISTRATIVAS Y SERVICIOS DE APOYO</t>
  </si>
  <si>
    <t>N77000000000000</t>
  </si>
  <si>
    <t>N.77.000.0000.00000</t>
  </si>
  <si>
    <t>Actividades del alquiler y arrendamiento</t>
  </si>
  <si>
    <t>N77771000000000</t>
  </si>
  <si>
    <t>N.77.771.0000.00000</t>
  </si>
  <si>
    <t>Renta y alquiler de vehículos automotores</t>
  </si>
  <si>
    <t>N77771771000000</t>
  </si>
  <si>
    <t>N.77.771.7710.00000</t>
  </si>
  <si>
    <t>Renta y alquiler de vehículos automotores sin conductor</t>
  </si>
  <si>
    <t>N77771771077101</t>
  </si>
  <si>
    <t>N.77.771.7710.77101</t>
  </si>
  <si>
    <t>Alquileres y Mantenimiento</t>
  </si>
  <si>
    <t>N77772000000000</t>
  </si>
  <si>
    <t>N.77.772.0000.00000</t>
  </si>
  <si>
    <t>Renta y Alquiler de efectos personales y enseres domésticos, n.c.p.</t>
  </si>
  <si>
    <t>N77772772100000</t>
  </si>
  <si>
    <t>N.77.772.7721.00000</t>
  </si>
  <si>
    <t>Renta y alquiler de equipo de recreo y deportivo</t>
  </si>
  <si>
    <t>N77772772200000</t>
  </si>
  <si>
    <t>N.77.772.7722.00000</t>
  </si>
  <si>
    <t>Alquiler de cintas de vídeo y discos</t>
  </si>
  <si>
    <t>N77772772900000</t>
  </si>
  <si>
    <t>N.77.772.7729.00000</t>
  </si>
  <si>
    <t>Alquiler de otros efectos personales y enseres domésticos, n.c.p.</t>
  </si>
  <si>
    <t>N77773000000000</t>
  </si>
  <si>
    <t>N.77.773.0000.00000</t>
  </si>
  <si>
    <t>Alquiler de otro tipo de maquinaria, equipo sin operador y mercancías tangibles</t>
  </si>
  <si>
    <t>N77773773100000</t>
  </si>
  <si>
    <t>N.77.773.7731.00000</t>
  </si>
  <si>
    <t>N77773773200000</t>
  </si>
  <si>
    <t>N.77.773.7732.00000</t>
  </si>
  <si>
    <t>Alquiler de otro tipo de maquinaria, equipo sin operador y mercancías tangibles en Zonas Francas</t>
  </si>
  <si>
    <t>N77774000000000</t>
  </si>
  <si>
    <t>N.77.774.0000.00000</t>
  </si>
  <si>
    <t>Arrendamiento de propiedad intelectual y productos similares excepto derechos de autor</t>
  </si>
  <si>
    <t>N77774774000000</t>
  </si>
  <si>
    <t>N.77.774.7740.00000</t>
  </si>
  <si>
    <t>N78000000000000</t>
  </si>
  <si>
    <t>N.78.000.0000.00000</t>
  </si>
  <si>
    <t>Actividades de las agencias de empleo</t>
  </si>
  <si>
    <t>N78781000000000</t>
  </si>
  <si>
    <t>N.78.781.0000.00000</t>
  </si>
  <si>
    <t>Actividades de agencias de colocación de empleados</t>
  </si>
  <si>
    <t>N.78.781.7810.00000</t>
  </si>
  <si>
    <t>N78782000000000</t>
  </si>
  <si>
    <t>N.78.782.0000.00000</t>
  </si>
  <si>
    <t>Actividades de agencias de trabajo temporal</t>
  </si>
  <si>
    <t>N78782782000000</t>
  </si>
  <si>
    <t>N.78.782.7820.00000</t>
  </si>
  <si>
    <t>N78783000000000</t>
  </si>
  <si>
    <t>N.78.783.0000.00000</t>
  </si>
  <si>
    <t>Otro suministro de recursos humanos</t>
  </si>
  <si>
    <t>N78783783000000</t>
  </si>
  <si>
    <t>N.78.783.7830.00000</t>
  </si>
  <si>
    <t>N79000000000000</t>
  </si>
  <si>
    <t>N.79.000.0000.00000</t>
  </si>
  <si>
    <t>Actividades de las agencias de viajes, operadores turísticos y servicios de reserva  relacionados</t>
  </si>
  <si>
    <t>N79791000000000</t>
  </si>
  <si>
    <t>N.79.791.0000.00000</t>
  </si>
  <si>
    <t>Actividades de agencia de viajes y operadores turísticos</t>
  </si>
  <si>
    <t>N79791791100000</t>
  </si>
  <si>
    <t>N.79.791.7911.00000</t>
  </si>
  <si>
    <t>Actividades de agencias de viajes</t>
  </si>
  <si>
    <t>N79791791200000</t>
  </si>
  <si>
    <t>N.79.791.7912.00000</t>
  </si>
  <si>
    <t>Actividades de operadores turísticos</t>
  </si>
  <si>
    <t>N79791791300000</t>
  </si>
  <si>
    <t>N.79.791.7913.00000</t>
  </si>
  <si>
    <t>Actividades de agencias de viajes y operadores turísticos en Zonas Francas</t>
  </si>
  <si>
    <t>N79799000000000</t>
  </si>
  <si>
    <t>N.79.799.0000.00000</t>
  </si>
  <si>
    <t>Otros servicios de reserva y actividades relacionadas</t>
  </si>
  <si>
    <t>N79799799000000</t>
  </si>
  <si>
    <t>N.79.799.7990.00000</t>
  </si>
  <si>
    <t>N80000000000000</t>
  </si>
  <si>
    <t>N.80.000.0000.00000</t>
  </si>
  <si>
    <t>Actividades de seguridad e investigación</t>
  </si>
  <si>
    <t>N80801000000000</t>
  </si>
  <si>
    <t>N.80.801.0000.00000</t>
  </si>
  <si>
    <t>Actividades de seguridad privada</t>
  </si>
  <si>
    <t>N80801801000000</t>
  </si>
  <si>
    <t>N.80.801.8010.00000</t>
  </si>
  <si>
    <t xml:space="preserve">Actividades de seguridad privada </t>
  </si>
  <si>
    <t>N80802000000000</t>
  </si>
  <si>
    <t>N.80.802.0000.00000</t>
  </si>
  <si>
    <t>Actividades de servicio de sistemas de seguridad</t>
  </si>
  <si>
    <t>N80802802000000</t>
  </si>
  <si>
    <t>N.80.802.8020.00000</t>
  </si>
  <si>
    <t>N80803000000000</t>
  </si>
  <si>
    <t>N.80.803.0000.00000</t>
  </si>
  <si>
    <t>Actividades de investigación</t>
  </si>
  <si>
    <t>N80803803000000</t>
  </si>
  <si>
    <t>N.80.803.8030.00000</t>
  </si>
  <si>
    <t>N81000000000000</t>
  </si>
  <si>
    <t>N.81.000.0000.00000</t>
  </si>
  <si>
    <t>Actividades de servicio a edificios y paisajes (jardines, áreas verdes)</t>
  </si>
  <si>
    <t>N81811000000000</t>
  </si>
  <si>
    <t>N.81.811.0000.00000</t>
  </si>
  <si>
    <t>Actividades combinadas de apoyo a instalaciones</t>
  </si>
  <si>
    <t>N81811811000000</t>
  </si>
  <si>
    <t>N.81.811.8110.00000</t>
  </si>
  <si>
    <t>N81812000000000</t>
  </si>
  <si>
    <t>N.81.812.0000.00000</t>
  </si>
  <si>
    <t>Actividades de limpieza</t>
  </si>
  <si>
    <t>N81812812100000</t>
  </si>
  <si>
    <t>N.81.812.8121.00000</t>
  </si>
  <si>
    <t>Limpieza general de edificios</t>
  </si>
  <si>
    <t>N81812812200000</t>
  </si>
  <si>
    <t>N.81.812.8122.00000</t>
  </si>
  <si>
    <t>Limpieza general de edificios en Zonas Francas</t>
  </si>
  <si>
    <t>N81812812900000</t>
  </si>
  <si>
    <t>N.81.812.8129.00000</t>
  </si>
  <si>
    <t>Otras actividades de limpieza industrial y de edificios (fumigación)</t>
  </si>
  <si>
    <t>N81813000000000</t>
  </si>
  <si>
    <t>N.81.813.0000.00000</t>
  </si>
  <si>
    <t>Actividades de servicio de mantenimiento y cuidado de paisajes (jardines, áreas verdes)</t>
  </si>
  <si>
    <t>N81813813000000</t>
  </si>
  <si>
    <t>N.81.813.8130.00000</t>
  </si>
  <si>
    <t>N82000000000000</t>
  </si>
  <si>
    <t>N.82.000.0000.00000</t>
  </si>
  <si>
    <t>Actividades de oficinas administrativas, soporte de oficinas y otras actividades de soporte de negocios</t>
  </si>
  <si>
    <t>N82821000000000</t>
  </si>
  <si>
    <t>N.82.821.0000.00000</t>
  </si>
  <si>
    <t>Actividades de oficinas administrativas y de apoyo</t>
  </si>
  <si>
    <t>N82821821100000</t>
  </si>
  <si>
    <t>N.82.821.8211.00000</t>
  </si>
  <si>
    <t>Actividades combinadas de servicios administrativos  de oficina</t>
  </si>
  <si>
    <t>N82821821900000</t>
  </si>
  <si>
    <t>N.82.821.8219.00000</t>
  </si>
  <si>
    <t>Fotocopiado, preparación de documentos y otro apoyo especializado de oficinas</t>
  </si>
  <si>
    <t>N82822000000000</t>
  </si>
  <si>
    <t>N.82.822.0000.00000</t>
  </si>
  <si>
    <t>Actividades de centros de llamadas</t>
  </si>
  <si>
    <t>N82822822000000</t>
  </si>
  <si>
    <t>N.82.822.8220.00000</t>
  </si>
  <si>
    <t>Actividades de centros de llamadas (call center)</t>
  </si>
  <si>
    <t>N82823000000000</t>
  </si>
  <si>
    <t>N.82.823.0000.00000</t>
  </si>
  <si>
    <t>Organización de convenciones y eventos comerciales</t>
  </si>
  <si>
    <t>N82823823000000</t>
  </si>
  <si>
    <t>N.82.823.8230.00000</t>
  </si>
  <si>
    <t>N82829000000000</t>
  </si>
  <si>
    <t>N.82.829.0000.00000</t>
  </si>
  <si>
    <t>Actividades de servicio de apoyo a los negocios, n.c.p.</t>
  </si>
  <si>
    <t>N82829829100000</t>
  </si>
  <si>
    <t>N.82.829.8291.00000</t>
  </si>
  <si>
    <t>Actividades de agencias de cobranza y oficinas de crédito</t>
  </si>
  <si>
    <t>N82829829200000</t>
  </si>
  <si>
    <t>N.82.829.8292.00000</t>
  </si>
  <si>
    <t>Actividades de envase y empaque</t>
  </si>
  <si>
    <t>N82829829900000</t>
  </si>
  <si>
    <t>N.82.829.8299.00000</t>
  </si>
  <si>
    <t>Otras actividades de servicio de apoyo a los negocios, n.c.p.</t>
  </si>
  <si>
    <t>O</t>
  </si>
  <si>
    <t>O00000000000000</t>
  </si>
  <si>
    <t>O.00.000.0000.00000</t>
  </si>
  <si>
    <t>ADMINISTRACIÓN PÚBLICA Y DEFENSA; PLANES DE SEGURIDAD SOCIAL DE AFILIACIÓN OBLIGATORIA</t>
  </si>
  <si>
    <t>O84000000000000</t>
  </si>
  <si>
    <t>O.84.000.0000.00000</t>
  </si>
  <si>
    <t>Administración pública y defensa; planes de seguridad social de afiliación obligatoria</t>
  </si>
  <si>
    <t>O84841000000000</t>
  </si>
  <si>
    <t>O.84.841.0000.00000</t>
  </si>
  <si>
    <t>Administración del Estado y aplicación de la política económica y social de la comunidad</t>
  </si>
  <si>
    <t>O84841841100000</t>
  </si>
  <si>
    <t>O.84.841.8411.00000</t>
  </si>
  <si>
    <t>Actividades de la administración pública en general</t>
  </si>
  <si>
    <t>O84841841184111</t>
  </si>
  <si>
    <t>O.84.841.8411.84111</t>
  </si>
  <si>
    <t>O84841841184112</t>
  </si>
  <si>
    <t>O.84.841.8411.84112</t>
  </si>
  <si>
    <t>O84841841184113</t>
  </si>
  <si>
    <t>O.84.841.8411.84113</t>
  </si>
  <si>
    <t>Entidades Autónomas</t>
  </si>
  <si>
    <t>O84841841200000</t>
  </si>
  <si>
    <t>O.84.841.8412.00000</t>
  </si>
  <si>
    <t>Regulación de las actividades de organismos que prestan servicios sanitarios, educativos, culturales y otros servicios sociales, excepto servicios de seguridad social</t>
  </si>
  <si>
    <t>O84841841284121</t>
  </si>
  <si>
    <t>O.84.841.8412.84121</t>
  </si>
  <si>
    <t>O84841841284122</t>
  </si>
  <si>
    <t>O.84.841.8412.84122</t>
  </si>
  <si>
    <t>O84841841284123</t>
  </si>
  <si>
    <t>O.84.841.8412.84123</t>
  </si>
  <si>
    <t>O84841841300000</t>
  </si>
  <si>
    <t>O.84.841.8413.00000</t>
  </si>
  <si>
    <t>Regulación y facilitación de la actividad económica</t>
  </si>
  <si>
    <t>O84841841384131</t>
  </si>
  <si>
    <t>O.84.841.8413.84131</t>
  </si>
  <si>
    <t>O84841841384132</t>
  </si>
  <si>
    <t>O.84.841.8413.84132</t>
  </si>
  <si>
    <t>O84841841384133</t>
  </si>
  <si>
    <t>O.84.841.8413.84133</t>
  </si>
  <si>
    <t>O84842000000000</t>
  </si>
  <si>
    <t>O.84.842.0000.00000</t>
  </si>
  <si>
    <t>Prestación de servicios a la comunidad en general</t>
  </si>
  <si>
    <t>O84842842100000</t>
  </si>
  <si>
    <t>O.84.842.8421.00000</t>
  </si>
  <si>
    <t>Relaciones exteriores</t>
  </si>
  <si>
    <t>O84842842184211</t>
  </si>
  <si>
    <t>O.84.842.8421.84211</t>
  </si>
  <si>
    <t>O84842842184212</t>
  </si>
  <si>
    <t>O.84.842.8421.84212</t>
  </si>
  <si>
    <t>O84842842184213</t>
  </si>
  <si>
    <t>O.84.842.8421.84213</t>
  </si>
  <si>
    <t>O84842842200000</t>
  </si>
  <si>
    <t>O.84.842.8422.00000</t>
  </si>
  <si>
    <t>Actividades de defensa</t>
  </si>
  <si>
    <t>O84842842284221</t>
  </si>
  <si>
    <t>O.84.842.8422.84221</t>
  </si>
  <si>
    <t>O84842842284222</t>
  </si>
  <si>
    <t>O.84.842.8422.84222</t>
  </si>
  <si>
    <t>O84842842284223</t>
  </si>
  <si>
    <t>O.84.842.8422.84223</t>
  </si>
  <si>
    <t>O84842842300000</t>
  </si>
  <si>
    <t>O.84.842.8423.00000</t>
  </si>
  <si>
    <t>Actividades de mantenimiento del orden público y de seguridad</t>
  </si>
  <si>
    <t>Otras Entidades Gubernamentales</t>
  </si>
  <si>
    <t>O84843000000000</t>
  </si>
  <si>
    <t>O.84.843.0000.00000</t>
  </si>
  <si>
    <t>Actividades de planes de seguridad social de afiliación obligatoria</t>
  </si>
  <si>
    <t>O84843843000000</t>
  </si>
  <si>
    <t>O.84.843.8430.00000</t>
  </si>
  <si>
    <t>P</t>
  </si>
  <si>
    <t>P00000000000000</t>
  </si>
  <si>
    <t>P.00.000.0000.00000</t>
  </si>
  <si>
    <t>ENSEÑANZA</t>
  </si>
  <si>
    <t>P85000000000000</t>
  </si>
  <si>
    <t>P.85.000.0000.00000</t>
  </si>
  <si>
    <t>Enseñanza</t>
  </si>
  <si>
    <t>P85851000000000</t>
  </si>
  <si>
    <t>P.85.851.0000.00000</t>
  </si>
  <si>
    <t>Enseñanza preprimaria y primaria</t>
  </si>
  <si>
    <t>P85851851000000</t>
  </si>
  <si>
    <t>P.85.851.8510.00000</t>
  </si>
  <si>
    <t>Educación</t>
  </si>
  <si>
    <t>P85852000000000</t>
  </si>
  <si>
    <t>P.85.852.0000.00000</t>
  </si>
  <si>
    <t>Enseñanza secundaria</t>
  </si>
  <si>
    <t>P85852852100000</t>
  </si>
  <si>
    <t>P.85.852.8521.00000</t>
  </si>
  <si>
    <t>Enseñanza secundaria de formación general</t>
  </si>
  <si>
    <t>P85852852222222</t>
  </si>
  <si>
    <t>P.85.852.8522.00000</t>
  </si>
  <si>
    <t>Enseñanza secundaria de formación técnica y profesional</t>
  </si>
  <si>
    <t>P85853000000000</t>
  </si>
  <si>
    <t>P.85.853.0000.00000</t>
  </si>
  <si>
    <t>Enseñanza superior</t>
  </si>
  <si>
    <t>P85853853000000</t>
  </si>
  <si>
    <t>P.85.853.8530.00000</t>
  </si>
  <si>
    <t>P85854000000000</t>
  </si>
  <si>
    <t>P.85.854.0000.00000</t>
  </si>
  <si>
    <t>Otros tipos de enseñanza</t>
  </si>
  <si>
    <t>P85854854100000</t>
  </si>
  <si>
    <t>P.85.854.8541.00000</t>
  </si>
  <si>
    <t>Educación deportiva y recreativa</t>
  </si>
  <si>
    <t>P85854854200000</t>
  </si>
  <si>
    <t>P.85.854.8542.00000</t>
  </si>
  <si>
    <t>Educación cultural</t>
  </si>
  <si>
    <t>P85854854900000</t>
  </si>
  <si>
    <t>P.85.854.8549.00000</t>
  </si>
  <si>
    <t>Otros tipos de enseñanza, n.c.p.</t>
  </si>
  <si>
    <t>P85855000000000</t>
  </si>
  <si>
    <t>P.85.855.0000.00000</t>
  </si>
  <si>
    <t>Servicios de apoyo educativo</t>
  </si>
  <si>
    <t>P85855855000000</t>
  </si>
  <si>
    <t>P.85.855.8550.00000</t>
  </si>
  <si>
    <t>Q</t>
  </si>
  <si>
    <t>Q00000000000000</t>
  </si>
  <si>
    <t>Q.00.000.0000.00000</t>
  </si>
  <si>
    <t>SERVICIOS SOCIALES Y RELACIONADOS CON LA SALUD HUMANA</t>
  </si>
  <si>
    <t>Q86000000000000</t>
  </si>
  <si>
    <t>Q.86.000.0000.00000</t>
  </si>
  <si>
    <t>Actividades relacionadas con la salud humana</t>
  </si>
  <si>
    <t>Q86861000000000</t>
  </si>
  <si>
    <t>Q.86.861.0000.00000</t>
  </si>
  <si>
    <t>Actividades de hospitales</t>
  </si>
  <si>
    <t>Q86861861000000</t>
  </si>
  <si>
    <t>Q.86.861.8610.00000</t>
  </si>
  <si>
    <t>Médicos</t>
  </si>
  <si>
    <t>Q86862000000000</t>
  </si>
  <si>
    <t>Q.86.862.0000.00000</t>
  </si>
  <si>
    <t>Actividades de médicos y odontólogos</t>
  </si>
  <si>
    <t>Q86862862000000</t>
  </si>
  <si>
    <t>Q.86.862.8620.00000</t>
  </si>
  <si>
    <t>Q86869000000000</t>
  </si>
  <si>
    <t>Q.86.869.0000.00000</t>
  </si>
  <si>
    <t>Otras actividades relacionadas con la salud humana</t>
  </si>
  <si>
    <t>Q86869869000000</t>
  </si>
  <si>
    <t>Q.86.869.8690.00000</t>
  </si>
  <si>
    <t>Otras actividades relacionadas con la salud humana (laboratorio clínico)</t>
  </si>
  <si>
    <t>Q87000000000000</t>
  </si>
  <si>
    <t>Q.87.000.0000.00000</t>
  </si>
  <si>
    <t>Instituciones residenciales de cuidado</t>
  </si>
  <si>
    <t>Q87871000000000</t>
  </si>
  <si>
    <t>Q.87.871.0000.00000</t>
  </si>
  <si>
    <t>Instalaciones de residencias con cuidado de enfermería</t>
  </si>
  <si>
    <t>Q87871871000000</t>
  </si>
  <si>
    <t>Q.87.871.8710.00000</t>
  </si>
  <si>
    <t>Q87872000000000</t>
  </si>
  <si>
    <t>Q.87.872.0000.00000</t>
  </si>
  <si>
    <t>Instituciones dedicadas al tratamiento del retraso mental, los problemas de salud mental y el uso indebido de sustancias nocivas</t>
  </si>
  <si>
    <t>Q87872872000000</t>
  </si>
  <si>
    <t>Q.87.872.8720.00000</t>
  </si>
  <si>
    <t>Q87873000000000</t>
  </si>
  <si>
    <t>Q.87.873.0000.00000</t>
  </si>
  <si>
    <t>Instituciones dedicadas al cuidado del adulto mayor y discapacitados</t>
  </si>
  <si>
    <t>Q87873873000000</t>
  </si>
  <si>
    <t>Q.87.873.8730.00000</t>
  </si>
  <si>
    <t>Q87879000000000</t>
  </si>
  <si>
    <t>Q.87.879.0000.00000</t>
  </si>
  <si>
    <t>Otras instituciones residenciales de cuidado</t>
  </si>
  <si>
    <t>Q87879879000000</t>
  </si>
  <si>
    <t>Q.87.879.8790.00000</t>
  </si>
  <si>
    <t>Q88000000000000</t>
  </si>
  <si>
    <t>Q.88.000.0000.00000</t>
  </si>
  <si>
    <t>Servicios sociales sin alojamiento</t>
  </si>
  <si>
    <t>Q88881000000000</t>
  </si>
  <si>
    <t>Q.88.881.0000.00000</t>
  </si>
  <si>
    <t>Servicios sociales sin alojamiento para el adulto mayor y discapacitados</t>
  </si>
  <si>
    <t>Q88881881000000</t>
  </si>
  <si>
    <t>Q.88.881.8810.00000</t>
  </si>
  <si>
    <t>Q88881881088101</t>
  </si>
  <si>
    <t>Q.88.881.8810.88101</t>
  </si>
  <si>
    <t>Q88881881088102</t>
  </si>
  <si>
    <t>Q.88.881.8810.88102</t>
  </si>
  <si>
    <t>ONG</t>
  </si>
  <si>
    <t>Q88889000000000</t>
  </si>
  <si>
    <t>Q.88.889.0000.00000</t>
  </si>
  <si>
    <t>Otras actividades de trabajo social sin alojamiento, n.c.p.</t>
  </si>
  <si>
    <t>Q88889889000000</t>
  </si>
  <si>
    <t>Q.88.889.8890.00000</t>
  </si>
  <si>
    <t>Q88889889088901</t>
  </si>
  <si>
    <t>Q.88.889.8890.88901</t>
  </si>
  <si>
    <t>Q88889889088902</t>
  </si>
  <si>
    <t>Q.88.889.8890.88902</t>
  </si>
  <si>
    <t>Q88889889088903</t>
  </si>
  <si>
    <t>Q.88.889.8890.88903</t>
  </si>
  <si>
    <t>R</t>
  </si>
  <si>
    <t>R00000000000000</t>
  </si>
  <si>
    <t>R.00.000.0000.00000</t>
  </si>
  <si>
    <t>ARTES, ENTRETENIMIENTO Y CREATIVIDAD</t>
  </si>
  <si>
    <t>R90000000000000</t>
  </si>
  <si>
    <t>R.90.000.0000.00000</t>
  </si>
  <si>
    <t>Actividades de arte, entretenimiento y creatividad</t>
  </si>
  <si>
    <t>R90900000000000</t>
  </si>
  <si>
    <t>R.90.900.0000.00000</t>
  </si>
  <si>
    <t>R90900900000000</t>
  </si>
  <si>
    <t>R.90.900.9000.00000</t>
  </si>
  <si>
    <t>R91000000000000</t>
  </si>
  <si>
    <t>R.91.000.0000.00000</t>
  </si>
  <si>
    <t>Bibliotecas, archivos, museos y otras actividades culturales</t>
  </si>
  <si>
    <t>R91910000000000</t>
  </si>
  <si>
    <t>R.91.910.0000.00000</t>
  </si>
  <si>
    <t>R91910910100000</t>
  </si>
  <si>
    <t>R.91.910.9101.00000</t>
  </si>
  <si>
    <t>Actividades de Bibliotecas y archivos</t>
  </si>
  <si>
    <t>R91910910200000</t>
  </si>
  <si>
    <t>R.91.910.9102.00000</t>
  </si>
  <si>
    <t>Actividades de museos y preservación de lugares históricos</t>
  </si>
  <si>
    <t>R91910910300000</t>
  </si>
  <si>
    <t>R.91.910.9103.00000</t>
  </si>
  <si>
    <t>Actividades de jardines botánicos, zoológicos y parques naturales</t>
  </si>
  <si>
    <t>R92000000000000</t>
  </si>
  <si>
    <t>R.92.000.0000.00000</t>
  </si>
  <si>
    <t>Actividades de juego de azar y apuestas</t>
  </si>
  <si>
    <t>R92920000000000</t>
  </si>
  <si>
    <t>R.92.920.0000.00000</t>
  </si>
  <si>
    <t>R92920920000000</t>
  </si>
  <si>
    <t>R.92.920.9200.00000</t>
  </si>
  <si>
    <t>R93000000000000</t>
  </si>
  <si>
    <t>R.93.000.0000.00000</t>
  </si>
  <si>
    <t>Actividades deportivas, de diversión y esparcimiento</t>
  </si>
  <si>
    <t>R93931000000000</t>
  </si>
  <si>
    <t>R.93.931.0000.00000</t>
  </si>
  <si>
    <t>Actividades deportivas</t>
  </si>
  <si>
    <t>R93931931100000</t>
  </si>
  <si>
    <t>R.93.931.9311.00000</t>
  </si>
  <si>
    <t>Administración de instalaciones deportivas</t>
  </si>
  <si>
    <t>R93931931200000</t>
  </si>
  <si>
    <t>R.93.931.9312.00000</t>
  </si>
  <si>
    <t>Actividades de clubes deportivos</t>
  </si>
  <si>
    <t>R93931931900000</t>
  </si>
  <si>
    <t>R.93.931.9319.00000</t>
  </si>
  <si>
    <t>Otras actividades deportivas</t>
  </si>
  <si>
    <t>R93932000000000</t>
  </si>
  <si>
    <t>R.93.932.0000.00000</t>
  </si>
  <si>
    <t>Otras actividades de diversión y esparcimiento</t>
  </si>
  <si>
    <t>R93932932100000</t>
  </si>
  <si>
    <t>R.93.932.9321.00000</t>
  </si>
  <si>
    <t>Actividades de parques de atracciones y parques temáticos</t>
  </si>
  <si>
    <t>R93932932900000</t>
  </si>
  <si>
    <t>R.93.932.9329.00000</t>
  </si>
  <si>
    <t>Otras actividades de diversión y esparcimiento n.c.p.</t>
  </si>
  <si>
    <t>S00000000000000</t>
  </si>
  <si>
    <t>S.00.000.0000.00000</t>
  </si>
  <si>
    <t>OTRAS ACTIVIDADES DE SERVICIO</t>
  </si>
  <si>
    <t>S94000000000000</t>
  </si>
  <si>
    <t>S.94.000.0000.00000</t>
  </si>
  <si>
    <t>Actividades de asociaciones u organizaciones</t>
  </si>
  <si>
    <t>S94941000000000</t>
  </si>
  <si>
    <t>S.94.941.0000.00000</t>
  </si>
  <si>
    <t>Actividades de organizaciones empresariales, profesionales y de empleadores</t>
  </si>
  <si>
    <t>S94941941100000</t>
  </si>
  <si>
    <t>S.94.941.9411.00000</t>
  </si>
  <si>
    <t>Actividades de organizaciones empresariales y de empleadores</t>
  </si>
  <si>
    <t>S94941941200000</t>
  </si>
  <si>
    <t>S.94.941.9412.00000</t>
  </si>
  <si>
    <t>Actividades de organizaciones profesionales</t>
  </si>
  <si>
    <t>S94941941300000</t>
  </si>
  <si>
    <t>S.94.941.9413.00000</t>
  </si>
  <si>
    <t>Actividades de organizaciones empresariales y de empleadores en Zonas Francas</t>
  </si>
  <si>
    <t>S94942000000000</t>
  </si>
  <si>
    <t>S.94.942.0000.00000</t>
  </si>
  <si>
    <t>Actividades de sindicatos</t>
  </si>
  <si>
    <t>S94942942000000</t>
  </si>
  <si>
    <t>S.94.942.9420.00000</t>
  </si>
  <si>
    <t> 949</t>
  </si>
  <si>
    <t>S94949000000000</t>
  </si>
  <si>
    <t>S.94.949.0000.00000</t>
  </si>
  <si>
    <t>Actividades de otras asociaciones</t>
  </si>
  <si>
    <t>S94949949100000</t>
  </si>
  <si>
    <t>S.94.949.9491.00000</t>
  </si>
  <si>
    <t>Actividades de organizaciones religiosas</t>
  </si>
  <si>
    <t>S94949949200000</t>
  </si>
  <si>
    <t>S.94.949.9492.00000</t>
  </si>
  <si>
    <t>Actividades de organizaciones políticas</t>
  </si>
  <si>
    <t>S94949949900000</t>
  </si>
  <si>
    <t>S.94.949.9499.00000</t>
  </si>
  <si>
    <t>Actividades de otras asociaciones, n.c.p. (clubes cívicos)</t>
  </si>
  <si>
    <t>S95000000000000</t>
  </si>
  <si>
    <t>S.95.000.0000.00000</t>
  </si>
  <si>
    <t>Reparación y mantenimiento de computadoras y enseres de uso personal y doméstico</t>
  </si>
  <si>
    <t>S95951000000000</t>
  </si>
  <si>
    <t>S.95.951.0000.00000</t>
  </si>
  <si>
    <t>Reparación y mantenimiento de computadoras y equipos comunicacionales</t>
  </si>
  <si>
    <t>S95951951100000</t>
  </si>
  <si>
    <t>S.95.951.9511.00000</t>
  </si>
  <si>
    <t>Reparación y mantenimiento de computadoras y equipo periférico</t>
  </si>
  <si>
    <t>S95951951200000</t>
  </si>
  <si>
    <t>S.95.951.9512.00000</t>
  </si>
  <si>
    <t>Reparación y mantenimiento de equipos comunicacionales</t>
  </si>
  <si>
    <t>S95952000000000</t>
  </si>
  <si>
    <t>S.95.952.0000.00000</t>
  </si>
  <si>
    <t>Reparación y mantenimiento de enseres de uso personal y doméstico</t>
  </si>
  <si>
    <t>S95952952100000</t>
  </si>
  <si>
    <t>S.95.952.9521.00000</t>
  </si>
  <si>
    <t>Reparación y mantenimiento de aparatos de consumo eléctrico</t>
  </si>
  <si>
    <t>S95952952200000</t>
  </si>
  <si>
    <t>S.95.952.9522.00000</t>
  </si>
  <si>
    <t>Reparación y mantenimiento de aparatos domésticos,  equipamiento de hogar y jardín</t>
  </si>
  <si>
    <t>S95952952300000</t>
  </si>
  <si>
    <t>S.95.952.9523.00000</t>
  </si>
  <si>
    <t>Reparación y mantenimiento de calzado y artículos de cuero</t>
  </si>
  <si>
    <t>S95952952400000</t>
  </si>
  <si>
    <t>S.95.952.9524.00000</t>
  </si>
  <si>
    <t>Reparación y mantenimiento de muebles y accesorios para el hogar</t>
  </si>
  <si>
    <t>S95952952900000</t>
  </si>
  <si>
    <t>S.95.952.9529.00000</t>
  </si>
  <si>
    <t>Reparación y mantenimiento de otros bienes personales y domésticos, n.c.p.</t>
  </si>
  <si>
    <t>S96000000000000</t>
  </si>
  <si>
    <t>S.96.000.0000.00000</t>
  </si>
  <si>
    <t>Otras actividades de servicios</t>
  </si>
  <si>
    <t>S96960000000000</t>
  </si>
  <si>
    <t>S.96.960.0000.00000</t>
  </si>
  <si>
    <t>S96960960100000</t>
  </si>
  <si>
    <t>S.96.960.9601.00000</t>
  </si>
  <si>
    <t>Lavado, secado y limpieza de prendas de tela y de piel</t>
  </si>
  <si>
    <t>S96960960200000</t>
  </si>
  <si>
    <t>S.96.960.9602.00000</t>
  </si>
  <si>
    <t>Actividades de peluquería y otros tratamientos de belleza</t>
  </si>
  <si>
    <t>S96960960300000</t>
  </si>
  <si>
    <t>S.96.960.9603.00000</t>
  </si>
  <si>
    <t>Funerales y actividades conexas</t>
  </si>
  <si>
    <t>S96960960900000</t>
  </si>
  <si>
    <t>S.96.960.9609.00000</t>
  </si>
  <si>
    <t>Otras actividades de servicios, n.c.p.</t>
  </si>
  <si>
    <t>T</t>
  </si>
  <si>
    <t>T00000000000000</t>
  </si>
  <si>
    <t>T.00.000.0000.00000</t>
  </si>
  <si>
    <t>ACTIVIDADES DE LOS HOGARES EN CALIDAD DE EMPLEADORES, ACTIVIDADES INDIFERENCIADAS DE PRODUCCIÓN DE BIENES Y SERVICIOS DE LOS HOGARES PARA USO PROPIO</t>
  </si>
  <si>
    <t>T97000000000000</t>
  </si>
  <si>
    <t>T.97.000.0000.00000</t>
  </si>
  <si>
    <t>Actividades de los hogares en calidad de empleadores de personal doméstico</t>
  </si>
  <si>
    <t>T97970000000000</t>
  </si>
  <si>
    <t>T.97.970.0000.00000</t>
  </si>
  <si>
    <t>T97970970000000</t>
  </si>
  <si>
    <t>T.97.970.9700.00000</t>
  </si>
  <si>
    <t>T98000000000000</t>
  </si>
  <si>
    <t>T.98.000.0000.00000</t>
  </si>
  <si>
    <t>Actividades indiferenciadas de producción de bienes y servicios de los hogares privados para uso propio</t>
  </si>
  <si>
    <t>T98981000000000</t>
  </si>
  <si>
    <t>T.98.981.0000.00000</t>
  </si>
  <si>
    <t>Actividades indiferenciadas de producción de bienes de los hogares privados para uso propio</t>
  </si>
  <si>
    <t>T98981981000000</t>
  </si>
  <si>
    <t>T.98.981.9810.00000</t>
  </si>
  <si>
    <t>T98982000000000</t>
  </si>
  <si>
    <t>T.98.982.0000.00000</t>
  </si>
  <si>
    <t>Actividades indiferenciadas de producción de servicios de los hogares privados para uso propio</t>
  </si>
  <si>
    <t>T98982982000000</t>
  </si>
  <si>
    <t>T.98.982.9820.00000</t>
  </si>
  <si>
    <t>U</t>
  </si>
  <si>
    <t>U00000000000000</t>
  </si>
  <si>
    <t>U.00.000.0000.00000</t>
  </si>
  <si>
    <t>ACTIVIDADES DE ORGANIZACIONES Y ÓRGANOS EXTRATERRITORIALES  Y ACTIVIDADES NO DECLARADAS</t>
  </si>
  <si>
    <t>U99000000000000</t>
  </si>
  <si>
    <t>U.99.000.0000.00000</t>
  </si>
  <si>
    <t>Actividades de organizaciones y órganos extraterritoriales y actividades no declaradas</t>
  </si>
  <si>
    <t>U99991000000000</t>
  </si>
  <si>
    <t>U.99.991.0000.00000</t>
  </si>
  <si>
    <t>Actividades de organizaciones y órganos extraterritoriales</t>
  </si>
  <si>
    <t>U99991991000000</t>
  </si>
  <si>
    <t>U.99.991.9910.00000</t>
  </si>
  <si>
    <t>U99999000000000</t>
  </si>
  <si>
    <t>U.99.999.0000.00000</t>
  </si>
  <si>
    <t>Actividades no declaradas o no bien especificadas</t>
  </si>
  <si>
    <t>U99999999000000</t>
  </si>
  <si>
    <t>U.99.999.9990.00000</t>
  </si>
  <si>
    <t>Total</t>
  </si>
  <si>
    <t>Otros Préstamos</t>
  </si>
  <si>
    <t>Diferencias</t>
  </si>
  <si>
    <t xml:space="preserve">      Locales</t>
  </si>
  <si>
    <t xml:space="preserve">      Extranjero</t>
  </si>
  <si>
    <t xml:space="preserve">   Deuda Subordinada</t>
  </si>
  <si>
    <t>Cognos</t>
  </si>
  <si>
    <t>Region</t>
  </si>
  <si>
    <t>ACTIVOS LIQUIDOS NETO</t>
  </si>
  <si>
    <t xml:space="preserve">     Depósitos Internos en Bancos</t>
  </si>
  <si>
    <t xml:space="preserve">          A la Vista</t>
  </si>
  <si>
    <t xml:space="preserve">          A Plazo</t>
  </si>
  <si>
    <t xml:space="preserve">      Depósitos Externos en Bancos    </t>
  </si>
  <si>
    <t xml:space="preserve">       Interna</t>
  </si>
  <si>
    <t xml:space="preserve">       Externa</t>
  </si>
  <si>
    <t>CARTERA CREDITICIA NETA</t>
  </si>
  <si>
    <t>INVERSIONES EN VALORES  NETA</t>
  </si>
  <si>
    <t xml:space="preserve">       Internas</t>
  </si>
  <si>
    <t xml:space="preserve">       Externas</t>
  </si>
  <si>
    <t>DERIVADOS DE NEG. Y COBERTURA</t>
  </si>
  <si>
    <t>Interna</t>
  </si>
  <si>
    <t>Externa</t>
  </si>
  <si>
    <t>OPERACIÓN DE REPORTO</t>
  </si>
  <si>
    <t xml:space="preserve">       Internos</t>
  </si>
  <si>
    <t xml:space="preserve">       Externos</t>
  </si>
  <si>
    <t>ACTIVO TOTAL NETO</t>
  </si>
  <si>
    <t xml:space="preserve">          Oficiales</t>
  </si>
  <si>
    <t xml:space="preserve">           De Particulares</t>
  </si>
  <si>
    <t xml:space="preserve">               A la Vista</t>
  </si>
  <si>
    <t xml:space="preserve">               A Plazo</t>
  </si>
  <si>
    <t xml:space="preserve">               De Ahorros</t>
  </si>
  <si>
    <t xml:space="preserve">           De Bancos</t>
  </si>
  <si>
    <t xml:space="preserve">        Externos</t>
  </si>
  <si>
    <t xml:space="preserve">            De Particulares      </t>
  </si>
  <si>
    <t xml:space="preserve">             De Bancos</t>
  </si>
  <si>
    <t xml:space="preserve">                A la Vista</t>
  </si>
  <si>
    <t xml:space="preserve">                A Plazo</t>
  </si>
  <si>
    <t xml:space="preserve">        Internas   </t>
  </si>
  <si>
    <t xml:space="preserve">        Externas</t>
  </si>
  <si>
    <t>INSTRUMENTOS DERIVADOS (considerado en OTROS PAS)</t>
  </si>
  <si>
    <t>Derivados para negociar</t>
  </si>
  <si>
    <t>Derivados para cobertura</t>
  </si>
  <si>
    <t xml:space="preserve">        Internos</t>
  </si>
  <si>
    <t xml:space="preserve">         Capital   </t>
  </si>
  <si>
    <t xml:space="preserve">         Reservas de Capital (son las declaradas)</t>
  </si>
  <si>
    <t xml:space="preserve">         Otras Reservas (incluye res. Patrim. s/b.adq)</t>
  </si>
  <si>
    <t>Provisión Dinámica</t>
  </si>
  <si>
    <t>Ganancia o pérdida por cobertura de flujo de efectivo</t>
  </si>
  <si>
    <t>Ganancia o pérdida en conversión de moneda</t>
  </si>
  <si>
    <t xml:space="preserve">         Utilidad de períodos anteriores</t>
  </si>
  <si>
    <t>Participación no controladora (int. Minoritarios)</t>
  </si>
  <si>
    <t xml:space="preserve">         Gan/Perd en Inv. Dis para la Venta</t>
  </si>
  <si>
    <t xml:space="preserve">         Utilidad del período</t>
  </si>
  <si>
    <t>Deuda Subordinada (Se considera en "Otras Reservas)</t>
  </si>
  <si>
    <t>PASIVO Y PATRIMONIO, TOTAL</t>
  </si>
  <si>
    <t>Nombre de la Institución</t>
  </si>
  <si>
    <t>LOCAL </t>
  </si>
  <si>
    <t>EXTRANJERO </t>
  </si>
  <si>
    <t>REGION </t>
  </si>
  <si>
    <t>ACTIVO</t>
  </si>
  <si>
    <t>CAJA Y EFECTOS DE CAJA</t>
  </si>
  <si>
    <t>Dinero de curso legal en Panamá</t>
  </si>
  <si>
    <t>Moneda fraccionaria</t>
  </si>
  <si>
    <t>Billetes de E.E.U.U.</t>
  </si>
  <si>
    <t xml:space="preserve">Timbres Nacionales y Fiscales </t>
  </si>
  <si>
    <t>Oro (Valor Comercial)</t>
  </si>
  <si>
    <t xml:space="preserve">Dinero en Divisas Extranjeras </t>
  </si>
  <si>
    <t>Plata y monedas para colección</t>
  </si>
  <si>
    <t>Cheques por compensar</t>
  </si>
  <si>
    <r>
      <t>Otros Efectos</t>
    </r>
    <r>
      <rPr>
        <b/>
        <sz val="8"/>
        <rFont val="Calibri"/>
        <family val="2"/>
        <scheme val="minor"/>
      </rPr>
      <t xml:space="preserve"> </t>
    </r>
  </si>
  <si>
    <t>DEPOSITOS EN BANCOS (NETOS)</t>
  </si>
  <si>
    <t xml:space="preserve">A LA VISTA </t>
  </si>
  <si>
    <t xml:space="preserve">A PLAZO </t>
  </si>
  <si>
    <t>Hasta 186 dias</t>
  </si>
  <si>
    <t>De 187 dias hasta 365 dias</t>
  </si>
  <si>
    <t>Mas de 365 dias</t>
  </si>
  <si>
    <t>Menos: PROVISION PARA DEPOSITOS</t>
  </si>
  <si>
    <t>CARTERA DE PRESTAMOS (NETOS)</t>
  </si>
  <si>
    <t>SALDO DE CARTERA DE PRESTAMO</t>
  </si>
  <si>
    <t>Menos Provisiones para monto del Préstamo</t>
  </si>
  <si>
    <t>Provisión (a partir de dic. 2014)</t>
  </si>
  <si>
    <t>Provisión colectiva (a partir de dic. 2014)</t>
  </si>
  <si>
    <t>Provisión Adicional BMF (a partir de dic. 2014)</t>
  </si>
  <si>
    <t>INVERSIONES EN VALORES (NETO)</t>
  </si>
  <si>
    <t>INVERSIONES EN VALORES (saldo)</t>
  </si>
  <si>
    <t>Negociables (trading)</t>
  </si>
  <si>
    <t>Inversiones para negociar</t>
  </si>
  <si>
    <t>Disponibles para la Venta</t>
  </si>
  <si>
    <t>Al  Vencimiento</t>
  </si>
  <si>
    <t>Permanentes</t>
  </si>
  <si>
    <t xml:space="preserve">Menos: PROVISION PARA INVERSIONES EN VALORES </t>
  </si>
  <si>
    <t xml:space="preserve">ARRENDAMIENTO OPERATIVO (NETO) </t>
  </si>
  <si>
    <t>SALDO DE ARRENDAMIENTO OPERATIVO</t>
  </si>
  <si>
    <t>Menos : Depreciación Acumulada</t>
  </si>
  <si>
    <t>ARRENDAMIENTO OPERATIVO POR COBRAR</t>
  </si>
  <si>
    <t>ACTIVO FIJO (NETO)</t>
  </si>
  <si>
    <t xml:space="preserve">Menos: Depreciación Edificio       </t>
  </si>
  <si>
    <t>Construcciones en Proceso</t>
  </si>
  <si>
    <t xml:space="preserve">Mejoras a la Propiedad Arrendada </t>
  </si>
  <si>
    <t xml:space="preserve">Menos: Amortización acumulada      </t>
  </si>
  <si>
    <t>Mobiliario y enseres</t>
  </si>
  <si>
    <t>Maquinaria y equipo</t>
  </si>
  <si>
    <t>Equipo rodante</t>
  </si>
  <si>
    <t>BIENES  REPOSEIDOS (NETO)</t>
  </si>
  <si>
    <t>Valor de bienes muebles adquiridos en dación de pago</t>
  </si>
  <si>
    <t>Valor de bienes inmuebles adquiridos en dación de pago</t>
  </si>
  <si>
    <t>Terreno y Edificación</t>
  </si>
  <si>
    <t>Menos:Depreciación Acumulada</t>
  </si>
  <si>
    <t>Menos Provisión para Bienes Inmuebles Reposeídos</t>
  </si>
  <si>
    <t>Sobre Depósitos</t>
  </si>
  <si>
    <t>Bancos Casa Matriz, Sucursal  y/o  Subsidiaria</t>
  </si>
  <si>
    <t>Sobre Préstamos</t>
  </si>
  <si>
    <t>Sector Privado No Bancario</t>
  </si>
  <si>
    <t>Provisiones sobre intereses vencidos</t>
  </si>
  <si>
    <t>Sobre Arrendamientos Financieros</t>
  </si>
  <si>
    <t>SUCURSALES  Y AGENCIAS</t>
  </si>
  <si>
    <t>Inventario de Materiales de Oficina</t>
  </si>
  <si>
    <t>Salarios pagados por anticipado</t>
  </si>
  <si>
    <t>Seguros pagados por anticipado</t>
  </si>
  <si>
    <t>Alquileres pagados por anticipado</t>
  </si>
  <si>
    <t>Intereses pagados por anticipado</t>
  </si>
  <si>
    <t>Otros gastos pagados por anticipado</t>
  </si>
  <si>
    <t>Otros cargos diferidos</t>
  </si>
  <si>
    <t>Cuentas por cobrar</t>
  </si>
  <si>
    <t>Cheques por cobrar</t>
  </si>
  <si>
    <t>Suscripción de acciones por cobrar</t>
  </si>
  <si>
    <t>SALDO DEUDORES VARIOS</t>
  </si>
  <si>
    <t>Máquinas franqueadoras (Timbres Postales)</t>
  </si>
  <si>
    <t>Otras partidas</t>
  </si>
  <si>
    <t>DERIVADOS DE COBERTURA</t>
  </si>
  <si>
    <t>Tasas de interés</t>
  </si>
  <si>
    <t>Productos básicos (commodities)</t>
  </si>
  <si>
    <t>Derivados de crédito</t>
  </si>
  <si>
    <t>OPERACIÓN DE REPORTO (ACTIVO)</t>
  </si>
  <si>
    <t xml:space="preserve">PASIVOS </t>
  </si>
  <si>
    <t>DEPOSITOS</t>
  </si>
  <si>
    <t>Persona Jurídica</t>
  </si>
  <si>
    <t>De Bancos</t>
  </si>
  <si>
    <t>Casa Matriz, Sucursual y/o Subsidiarias</t>
  </si>
  <si>
    <t>A PLAZO FIJO</t>
  </si>
  <si>
    <t>Persona Juridica No Financieras</t>
  </si>
  <si>
    <t>Casa Matriz, Sucursal y/o Subsidiarias</t>
  </si>
  <si>
    <r>
      <t>Otros Bancos</t>
    </r>
    <r>
      <rPr>
        <b/>
        <sz val="8"/>
        <color indexed="10"/>
        <rFont val="Calibri"/>
        <family val="2"/>
        <scheme val="minor"/>
      </rPr>
      <t xml:space="preserve"> (Otras Inst. Financieras sin detalle)</t>
    </r>
  </si>
  <si>
    <t>AHORROS CORRIENTES</t>
  </si>
  <si>
    <t>CERTIFICADOS DE DEPOSITOS</t>
  </si>
  <si>
    <t>AHORROS DE NAVIDAD</t>
  </si>
  <si>
    <t>OTROS DEPOSITOS</t>
  </si>
  <si>
    <t>Operaciones de Reporto</t>
  </si>
  <si>
    <t>Bonos Subordinados</t>
  </si>
  <si>
    <t>Otros Bonos</t>
  </si>
  <si>
    <t>Financiamientos hasta un (1) año</t>
  </si>
  <si>
    <t>Financiamientos mayor a un (1) año</t>
  </si>
  <si>
    <t>Financ.con corresponsalía hasta 1 año</t>
  </si>
  <si>
    <t>Financ. Con corresponsalía mayor 1 año</t>
  </si>
  <si>
    <t xml:space="preserve">Otras </t>
  </si>
  <si>
    <t>Con Casa Matriz, Sucursal  y/o  Subsidiaria</t>
  </si>
  <si>
    <t>Depósitos y Captaciones</t>
  </si>
  <si>
    <t>Obligaciones con Bancos e Instituciones Financieras</t>
  </si>
  <si>
    <t>Obligaciones con Bancos Casa Matriz, Sucs y/o Subs.</t>
  </si>
  <si>
    <t>Otras Operaciones Pasivas</t>
  </si>
  <si>
    <t>Prestaciones Laborales</t>
  </si>
  <si>
    <t>XIII mes</t>
  </si>
  <si>
    <t>Provisiones varias</t>
  </si>
  <si>
    <t>Vacaciones por pagar</t>
  </si>
  <si>
    <t>Otras Provisiones</t>
  </si>
  <si>
    <t>Otros Pasivos Transitorios</t>
  </si>
  <si>
    <t>CREDITOS DIFERIDOS</t>
  </si>
  <si>
    <t>Intereses cobrados no ganados</t>
  </si>
  <si>
    <t>Comisiones cobradas no ganadas</t>
  </si>
  <si>
    <t xml:space="preserve">Otros     </t>
  </si>
  <si>
    <t>F.E.C.I. por pagar</t>
  </si>
  <si>
    <t>Cuentas por pagar</t>
  </si>
  <si>
    <t>Cheques por pagar</t>
  </si>
  <si>
    <t>Suscripción de acciones por pagar</t>
  </si>
  <si>
    <t>Impuestos por pagar</t>
  </si>
  <si>
    <t>Aceptaciones pendientes</t>
  </si>
  <si>
    <t>Dividendos por Distribuir (Dividendos por Pagar)</t>
  </si>
  <si>
    <t>Partidas varias</t>
  </si>
  <si>
    <t>FONDOS DE TERCEROS EN ADMINISTRACION</t>
  </si>
  <si>
    <t>INSTRUMENTOS DERIVADOS</t>
  </si>
  <si>
    <t>FONDOS DE CAPITAL</t>
  </si>
  <si>
    <t>Acciones Comunes</t>
  </si>
  <si>
    <t>Acciones en Tesorería</t>
  </si>
  <si>
    <t>Capital Pagado en Exceso</t>
  </si>
  <si>
    <t>Reserva Declarada</t>
  </si>
  <si>
    <t>Reserva No Declarada</t>
  </si>
  <si>
    <t>Reserva por Revaluación de Activos</t>
  </si>
  <si>
    <t>Reservas Generales Voluntarias</t>
  </si>
  <si>
    <t>Reservas Patrimonial s/bienes adquiridos</t>
  </si>
  <si>
    <t>Reservas Regulatorias</t>
  </si>
  <si>
    <t>Reserva Regulatoria de Crédito (NIIF)</t>
  </si>
  <si>
    <t>Reserva Regulatoria de Inversiones (NIIF)</t>
  </si>
  <si>
    <t>Reserva Regulatoria de Bienes Adjudicados (NIIF)</t>
  </si>
  <si>
    <t>Reserva Regulatoria Otras (NIIF)</t>
  </si>
  <si>
    <t>GANANCIA O PERDIDA POR COBERTURA DE FLUJO DE EFECTIVO</t>
  </si>
  <si>
    <t>GANANCIA (PERDIDA) EN CONVERSION DE MONEDA</t>
  </si>
  <si>
    <t>Resultados Acumulados de Períodos (Años Fiscales) Anteriores</t>
  </si>
  <si>
    <t>Resultados del Período</t>
  </si>
  <si>
    <t>Del Mes</t>
  </si>
  <si>
    <t>De Meses Anteriores</t>
  </si>
  <si>
    <t>Participación No controladora (Int. Minoritarios)</t>
  </si>
  <si>
    <t>Ganancia o Pérdida en Valores Disp. para la Venta</t>
  </si>
  <si>
    <t>TOTAL PASIVO Y PATRIMONIO</t>
  </si>
  <si>
    <t>Base de datos de Cognos</t>
  </si>
  <si>
    <t>Otros Efectos</t>
  </si>
  <si>
    <t>A la Vista Historica</t>
  </si>
  <si>
    <t>A Plazo Historico</t>
  </si>
  <si>
    <t>Provisión Categoría Específica</t>
  </si>
  <si>
    <t>Provisión Categoría Genérica</t>
  </si>
  <si>
    <t>Provisión Global</t>
  </si>
  <si>
    <t>Provisión</t>
  </si>
  <si>
    <t>Provisión Colectiva</t>
  </si>
  <si>
    <t>Provisión Adicional BMF</t>
  </si>
  <si>
    <t>Menos: PROVISION PARA INVERSIONES EN VALORES</t>
  </si>
  <si>
    <t>Menos: Depreciación Edificio</t>
  </si>
  <si>
    <t>Mejoras a la Propiedad Arrendada</t>
  </si>
  <si>
    <t>Menos: Amortización acumulada</t>
  </si>
  <si>
    <t>Terrenos y Edificación</t>
  </si>
  <si>
    <t>Índices</t>
  </si>
  <si>
    <t>Productos básicos (comodities)</t>
  </si>
  <si>
    <t>Operación de Reporto (Activo)</t>
  </si>
  <si>
    <t>Oficiales Historico</t>
  </si>
  <si>
    <t>Persona Natural Historico</t>
  </si>
  <si>
    <t>Persona Juridica Historica</t>
  </si>
  <si>
    <t>Casa Matriz, Sucursual y/o Subsidiarias Histórica</t>
  </si>
  <si>
    <t>Otros Bancos Histórico</t>
  </si>
  <si>
    <t>Bancos Corresponsales Histórico</t>
  </si>
  <si>
    <t>esto parece</t>
  </si>
  <si>
    <t>Hasta 186 dias (212310)</t>
  </si>
  <si>
    <t>ser de la</t>
  </si>
  <si>
    <t>De 187 dias hasta 365 dias (212320)</t>
  </si>
  <si>
    <t>cta 212300</t>
  </si>
  <si>
    <t>Mas de 365 dias (212330)</t>
  </si>
  <si>
    <t>Financiamiento por Corresponsalía hasta un (1) año</t>
  </si>
  <si>
    <t>Financiamiento por Corresponsalía mayor de un (1) año</t>
  </si>
  <si>
    <t>Sector Publico</t>
  </si>
  <si>
    <t>Reserva Patrimonial sobre Bienes Adquiridos</t>
  </si>
  <si>
    <t>Ganancia (pérdida) en conversión de moneda</t>
  </si>
  <si>
    <t>Participación no controladora (Intereses Minoritarios)</t>
  </si>
  <si>
    <t xml:space="preserve">   Al por Mayor - Zona Libre</t>
  </si>
  <si>
    <t xml:space="preserve">   Al por Mayor - Resto del País</t>
  </si>
  <si>
    <t>Web - Interna - Externa</t>
  </si>
  <si>
    <t>Cognos - Web</t>
  </si>
  <si>
    <t/>
  </si>
  <si>
    <t>Por Transacciones en la República de Panamá</t>
  </si>
  <si>
    <t>Por Transacciones en el  Exterior</t>
  </si>
  <si>
    <t>Dividendos Pagados</t>
  </si>
  <si>
    <t>Utilidades Transferidas al exterior (C. Matriz)</t>
  </si>
  <si>
    <t>Utilidades Capitalizadas</t>
  </si>
  <si>
    <t>Utilidades Transferidas a Reservas</t>
  </si>
  <si>
    <t>Utilidades Retenidas de Periodos Anteriores</t>
  </si>
  <si>
    <t>DETALLE</t>
  </si>
  <si>
    <t>INSTRUMENTOS DERIVADOS (considerado enOTROS PAS)</t>
  </si>
  <si>
    <t>Nombre de la Cuenta</t>
  </si>
  <si>
    <t>Letras del Tesoro</t>
  </si>
  <si>
    <t>Garantía Hipotecaria Mueble</t>
  </si>
  <si>
    <t>Garantía Hipotecaria Inmueble</t>
  </si>
  <si>
    <t>Depósitos Pignorados en el Banco</t>
  </si>
  <si>
    <t>Depósitos Pignorados en Otros Bancos</t>
  </si>
  <si>
    <t>Otras Garantías</t>
  </si>
  <si>
    <t>Empresas Públicas</t>
  </si>
  <si>
    <t xml:space="preserve">         Otros</t>
  </si>
  <si>
    <t>ESTADO DE RESULTADOS</t>
  </si>
  <si>
    <t>Externo</t>
  </si>
  <si>
    <t>A.  Ingreso por Intereses</t>
  </si>
  <si>
    <t>A.1 ...  Prestamos</t>
  </si>
  <si>
    <t>A.2 ... Depositos</t>
  </si>
  <si>
    <t>A.3 ... Inversiones</t>
  </si>
  <si>
    <t>A.4 ... Arrendamientos</t>
  </si>
  <si>
    <t>A.5 ... Otros</t>
  </si>
  <si>
    <t>B. Egresos de Operaciones</t>
  </si>
  <si>
    <t>B.1 ... Intereses Pagados</t>
  </si>
  <si>
    <t>B.2 ... Comisiones Pagadas</t>
  </si>
  <si>
    <t>C. Ing. Neto de Intereses</t>
  </si>
  <si>
    <t>D. Otros Ingresos</t>
  </si>
  <si>
    <t>D.1 ... Comisiones por Servicios</t>
  </si>
  <si>
    <t>D.2 ... Oper. con Divisas</t>
  </si>
  <si>
    <t>D.3 ... Dividendos</t>
  </si>
  <si>
    <t>D.4 ... Otros Ingresos</t>
  </si>
  <si>
    <t>E. Ing. de Operaciones</t>
  </si>
  <si>
    <t>F. Egresos Generales</t>
  </si>
  <si>
    <t>F.1 ... Gastos Administ.</t>
  </si>
  <si>
    <t>F.2 ... Gastos Generales</t>
  </si>
  <si>
    <t>F.3 .. G. de Depreciacion</t>
  </si>
  <si>
    <t>F.4 ... Otros Gastos</t>
  </si>
  <si>
    <t>G.  Ut.  antes de prov.</t>
  </si>
  <si>
    <t>H.  Cuentas Malas</t>
  </si>
  <si>
    <t>I.  Ut. del Periodo</t>
  </si>
  <si>
    <t>ESTADO DE RESULTADO</t>
  </si>
  <si>
    <t>RESULTADOS</t>
  </si>
  <si>
    <t>PRESTAMOS</t>
  </si>
  <si>
    <t xml:space="preserve">    Sector Privado</t>
  </si>
  <si>
    <t xml:space="preserve">          Bancos Casa Matriz, Sucursal  y/o  Subsidiaria</t>
  </si>
  <si>
    <t xml:space="preserve">          Otros Bancos</t>
  </si>
  <si>
    <t xml:space="preserve">           Financieras</t>
  </si>
  <si>
    <t xml:space="preserve">           Compañías de Seguros</t>
  </si>
  <si>
    <t xml:space="preserve">           Cooperativas</t>
  </si>
  <si>
    <t xml:space="preserve">           Otras Instituciones Financieras</t>
  </si>
  <si>
    <t xml:space="preserve">            Empresas y Sociedades</t>
  </si>
  <si>
    <t xml:space="preserve">             Particulares</t>
  </si>
  <si>
    <t xml:space="preserve">          Empresas Públicas</t>
  </si>
  <si>
    <t xml:space="preserve">          Otros</t>
  </si>
  <si>
    <t xml:space="preserve">   Interbancarios</t>
  </si>
  <si>
    <t xml:space="preserve">        Bancos Casa Matriz, Sucursal  y/o  Subsidiaria</t>
  </si>
  <si>
    <t xml:space="preserve">         Otros Bancos</t>
  </si>
  <si>
    <t xml:space="preserve">    Otros</t>
  </si>
  <si>
    <t xml:space="preserve">    Valores Emitidos por el Estado</t>
  </si>
  <si>
    <t xml:space="preserve">             Letras del Tesoro</t>
  </si>
  <si>
    <t xml:space="preserve">              Bonos</t>
  </si>
  <si>
    <t xml:space="preserve">               Otros</t>
  </si>
  <si>
    <t xml:space="preserve">     Privados</t>
  </si>
  <si>
    <t xml:space="preserve">              En Valores</t>
  </si>
  <si>
    <t>Arrendamientos Financieros</t>
  </si>
  <si>
    <t>Comisiones por Servicio</t>
  </si>
  <si>
    <t xml:space="preserve">      Préstamos</t>
  </si>
  <si>
    <t xml:space="preserve">      Fideicomiso</t>
  </si>
  <si>
    <t xml:space="preserve">      Cheques Viajeros y  Ordenes de Pago</t>
  </si>
  <si>
    <t xml:space="preserve">      Cartas de Crédito</t>
  </si>
  <si>
    <t xml:space="preserve">      Cobranzas</t>
  </si>
  <si>
    <t xml:space="preserve">      Avales, Fianzas y Garantías Bancarias</t>
  </si>
  <si>
    <t xml:space="preserve">      Aceptaciones Otorgadas</t>
  </si>
  <si>
    <t xml:space="preserve">      Custodia y Admón. de Valores</t>
  </si>
  <si>
    <t xml:space="preserve">      Otros</t>
  </si>
  <si>
    <t xml:space="preserve">  Operaciones con Divisas, Metales y Productos</t>
  </si>
  <si>
    <t xml:space="preserve">      Metales Preciosos</t>
  </si>
  <si>
    <t xml:space="preserve">      Divisas</t>
  </si>
  <si>
    <t xml:space="preserve">      Productos</t>
  </si>
  <si>
    <t xml:space="preserve">  Dividendos</t>
  </si>
  <si>
    <t xml:space="preserve">      Por Alquiler de Bienes Muebles e  Inmuebles</t>
  </si>
  <si>
    <t xml:space="preserve">      Recuperación de Cartera</t>
  </si>
  <si>
    <t xml:space="preserve">      Arrendamiento de Cajilla de Seguridad</t>
  </si>
  <si>
    <t xml:space="preserve">      Legales y Fiduciarios</t>
  </si>
  <si>
    <t xml:space="preserve">      Ganancia en Valores</t>
  </si>
  <si>
    <t xml:space="preserve">          Ganancia Compra Venta de Valores</t>
  </si>
  <si>
    <t xml:space="preserve">          Ganancia en Valores Negociables</t>
  </si>
  <si>
    <t xml:space="preserve">          Ganancia en Valores Disponibles para la Venta</t>
  </si>
  <si>
    <t xml:space="preserve">          Ganancia en Otros Valores</t>
  </si>
  <si>
    <t xml:space="preserve">      Ganancia Conversión de Divisas</t>
  </si>
  <si>
    <t xml:space="preserve">  Ganancia en realización de activos fijos</t>
  </si>
  <si>
    <t xml:space="preserve">  Ganancia por operaciones con derivados</t>
  </si>
  <si>
    <t xml:space="preserve">  Ganancia por cobertura de valor razonable</t>
  </si>
  <si>
    <t xml:space="preserve">  Ganancia por cobertura de flujo de efectivo</t>
  </si>
  <si>
    <t xml:space="preserve">  Ganancia por derivados negociables</t>
  </si>
  <si>
    <t xml:space="preserve">          Almacenaje</t>
  </si>
  <si>
    <t xml:space="preserve">          Custodia y Administración de Valores</t>
  </si>
  <si>
    <t xml:space="preserve">          Indemnizaciones de Seguros</t>
  </si>
  <si>
    <t>EGRESOS</t>
  </si>
  <si>
    <t>Intereses Pagados sobre:</t>
  </si>
  <si>
    <t xml:space="preserve">    Depósitos</t>
  </si>
  <si>
    <t xml:space="preserve">         Bancos e Instituciones Financieras</t>
  </si>
  <si>
    <t xml:space="preserve">              A la Vista</t>
  </si>
  <si>
    <t xml:space="preserve">              A Plazo</t>
  </si>
  <si>
    <t xml:space="preserve">          Bancos Casa Matriz,  Sucursal  y/o  Subsidiaria</t>
  </si>
  <si>
    <t xml:space="preserve">           Empresas</t>
  </si>
  <si>
    <t xml:space="preserve">                 A la Vista</t>
  </si>
  <si>
    <t xml:space="preserve">                 A Plazo</t>
  </si>
  <si>
    <t xml:space="preserve">           Particulares</t>
  </si>
  <si>
    <t xml:space="preserve">                  A la Vista</t>
  </si>
  <si>
    <t xml:space="preserve">                  A Plazo</t>
  </si>
  <si>
    <t xml:space="preserve">           Gobierno</t>
  </si>
  <si>
    <t xml:space="preserve">                   A la Vista</t>
  </si>
  <si>
    <t xml:space="preserve">            Empresas Públicas</t>
  </si>
  <si>
    <t xml:space="preserve">                    A la Vista</t>
  </si>
  <si>
    <t xml:space="preserve">                    A Plazo</t>
  </si>
  <si>
    <t xml:space="preserve">    Financiamiento Recibido</t>
  </si>
  <si>
    <t xml:space="preserve">          Bancos e Instituciones Financieras</t>
  </si>
  <si>
    <t xml:space="preserve">          Empresas</t>
  </si>
  <si>
    <t xml:space="preserve"> Comisiones Pagadas</t>
  </si>
  <si>
    <t xml:space="preserve">          Por Financiamiento Recibido</t>
  </si>
  <si>
    <t xml:space="preserve">                  A corto plazo</t>
  </si>
  <si>
    <t xml:space="preserve">                 A largo plazo</t>
  </si>
  <si>
    <t xml:space="preserve">          Por Transacciones con Valores</t>
  </si>
  <si>
    <t xml:space="preserve">          Por Cobranzas de Documentos, Valores, etc.</t>
  </si>
  <si>
    <t xml:space="preserve">          Por Manejo de Fondos de Terceros</t>
  </si>
  <si>
    <t xml:space="preserve">          Por Manejo de Giros y Remesas</t>
  </si>
  <si>
    <t xml:space="preserve">         Por Avales y Fianzas Recibidas</t>
  </si>
  <si>
    <t xml:space="preserve">    Personales</t>
  </si>
  <si>
    <t xml:space="preserve">        Sueldo Base</t>
  </si>
  <si>
    <t xml:space="preserve">                Hasta 499.99</t>
  </si>
  <si>
    <t xml:space="preserve">                De 500 a 999.99</t>
  </si>
  <si>
    <t xml:space="preserve">                De 1000 a 1499.99</t>
  </si>
  <si>
    <t xml:space="preserve">                De 1500 a 1999.99</t>
  </si>
  <si>
    <t xml:space="preserve">                De 2000 a 2999.99</t>
  </si>
  <si>
    <t xml:space="preserve">               Más de 3000</t>
  </si>
  <si>
    <t xml:space="preserve">        Gastos de Representación</t>
  </si>
  <si>
    <t xml:space="preserve">        Indemnización y Bonificación</t>
  </si>
  <si>
    <t xml:space="preserve">        Vacaciones</t>
  </si>
  <si>
    <t xml:space="preserve">        Pensiones y Jubilaciones</t>
  </si>
  <si>
    <t xml:space="preserve">        Prima de Antiguedad</t>
  </si>
  <si>
    <t xml:space="preserve">        Prima de Cesantía</t>
  </si>
  <si>
    <t xml:space="preserve">        Seguro de Vida y Hospitalización</t>
  </si>
  <si>
    <t xml:space="preserve">        Prestaciones Sociales</t>
  </si>
  <si>
    <t xml:space="preserve">               Seguro Social Patronal</t>
  </si>
  <si>
    <t xml:space="preserve">              Seguro Educativo</t>
  </si>
  <si>
    <t xml:space="preserve">              Seguro por Riesgos Profesionales</t>
  </si>
  <si>
    <t xml:space="preserve">        Otros Seguros</t>
  </si>
  <si>
    <t xml:space="preserve">              Seguro contra Incendio</t>
  </si>
  <si>
    <t xml:space="preserve">              Seguro de Automóvil</t>
  </si>
  <si>
    <t xml:space="preserve">              Seguro de Fidelidad</t>
  </si>
  <si>
    <t xml:space="preserve">              Seguro contra Robos</t>
  </si>
  <si>
    <t xml:space="preserve">    Impuestos</t>
  </si>
  <si>
    <t xml:space="preserve">           Sobre Rótulos y Anuncios (Municipal)</t>
  </si>
  <si>
    <t xml:space="preserve">            Sobre la Renta</t>
  </si>
  <si>
    <t xml:space="preserve">            Sobre Inmuebles</t>
  </si>
  <si>
    <t xml:space="preserve">            Sobre el Establecimiento Comercial (Patente)</t>
  </si>
  <si>
    <t>Tasa Única</t>
  </si>
  <si>
    <t xml:space="preserve">            Complementarios</t>
  </si>
  <si>
    <t xml:space="preserve">            Tasa de regulación bancaria</t>
  </si>
  <si>
    <t xml:space="preserve">            Impuesto Bancario</t>
  </si>
  <si>
    <t xml:space="preserve">            Otros</t>
  </si>
  <si>
    <t xml:space="preserve">    Otros Gastos Administrativos</t>
  </si>
  <si>
    <t xml:space="preserve">            Honorarios</t>
  </si>
  <si>
    <t xml:space="preserve">            Salarios Eventuales</t>
  </si>
  <si>
    <t xml:space="preserve">            Uniformes</t>
  </si>
  <si>
    <t xml:space="preserve">             Inspección Bancaria</t>
  </si>
  <si>
    <t xml:space="preserve">      Materiales,  Papelería y Utiles de Oficina</t>
  </si>
  <si>
    <t xml:space="preserve">      Correo, Cables y Teléfono</t>
  </si>
  <si>
    <t xml:space="preserve">       Gastos Varios</t>
  </si>
  <si>
    <t xml:space="preserve">             Timbres Nacionales</t>
  </si>
  <si>
    <t xml:space="preserve">             Judiciales, Notariales y Registros</t>
  </si>
  <si>
    <t xml:space="preserve">              Propaganda, Publicaciones y Anuncios</t>
  </si>
  <si>
    <t xml:space="preserve">             Servicio de Agua, Luz y Gas</t>
  </si>
  <si>
    <t xml:space="preserve">              Transporte</t>
  </si>
  <si>
    <t xml:space="preserve">              Aseo y Limpieza</t>
  </si>
  <si>
    <t xml:space="preserve">     Otros</t>
  </si>
  <si>
    <t xml:space="preserve">             Relaciones Públicas y Atención a clientes</t>
  </si>
  <si>
    <t xml:space="preserve">             Educación y Capacitación</t>
  </si>
  <si>
    <t xml:space="preserve">            Gastos Culturales y Deportivos</t>
  </si>
  <si>
    <t xml:space="preserve">            Gastos de Viaje</t>
  </si>
  <si>
    <t xml:space="preserve">            Donaciones y Contribuciones</t>
  </si>
  <si>
    <t xml:space="preserve">           Cuotas e Inscripciones</t>
  </si>
  <si>
    <t xml:space="preserve">           Otros</t>
  </si>
  <si>
    <t>Gastos de Cuentas Malas</t>
  </si>
  <si>
    <t>Gastos de Depreciación y Amortización</t>
  </si>
  <si>
    <t xml:space="preserve">       Amortización de Gastos Diferidos</t>
  </si>
  <si>
    <t xml:space="preserve">       Depreciación del Edificio</t>
  </si>
  <si>
    <t xml:space="preserve">       Depreciación de Equipo y Enseres</t>
  </si>
  <si>
    <t xml:space="preserve">       Depreciación de Vehículos</t>
  </si>
  <si>
    <t xml:space="preserve">      Alquiler del Edificio</t>
  </si>
  <si>
    <t xml:space="preserve">      Arrendamiento Financiero</t>
  </si>
  <si>
    <t xml:space="preserve">      Arrendamiento Operativo</t>
  </si>
  <si>
    <t xml:space="preserve">       Mantenimiento</t>
  </si>
  <si>
    <t xml:space="preserve">               de Inmueble</t>
  </si>
  <si>
    <t xml:space="preserve">               del Mobiliario y Equipo</t>
  </si>
  <si>
    <t xml:space="preserve">               de Máquina y Vehículos</t>
  </si>
  <si>
    <t xml:space="preserve">       Perdida en Valores</t>
  </si>
  <si>
    <t xml:space="preserve">               Pérdida sobre Compra y Venta de Valores</t>
  </si>
  <si>
    <t xml:space="preserve">               Pérdida en Valores Negociables</t>
  </si>
  <si>
    <t xml:space="preserve">               Pérdida en Valores Disponibles para la Venta</t>
  </si>
  <si>
    <t xml:space="preserve">               Pérdida en otros Valores</t>
  </si>
  <si>
    <t>Pérdida por Operaciones con Derivados</t>
  </si>
  <si>
    <t xml:space="preserve">      Pérdida sobre Conversión de Divisas</t>
  </si>
  <si>
    <t>Utilidades (Pérdidas) (I-E) del mes</t>
  </si>
  <si>
    <t>Compañías de Seguros</t>
  </si>
  <si>
    <t>Empresas y Sociedades</t>
  </si>
  <si>
    <t>En Valores</t>
  </si>
  <si>
    <t>Cheques Viajeros y  Ordenes de Pago</t>
  </si>
  <si>
    <t>Cartas de Crédito</t>
  </si>
  <si>
    <t>Cobranzas</t>
  </si>
  <si>
    <t>Avales, Fianzas y Garantías Bancarias</t>
  </si>
  <si>
    <t>Aceptaciones Otorgadas</t>
  </si>
  <si>
    <t>Custodia y Admón. de Valores</t>
  </si>
  <si>
    <t>Metales Preciosos</t>
  </si>
  <si>
    <t>Por Alquiler de Bienes Muebles e  Inmuebles</t>
  </si>
  <si>
    <t>Recuperación de Cartera</t>
  </si>
  <si>
    <t>Arrendamiento de Cajilla de Seguridad</t>
  </si>
  <si>
    <t>Legales y Fiduciarios</t>
  </si>
  <si>
    <t>Ganancia Compra Venta de Valores</t>
  </si>
  <si>
    <t>Ganancia en Valores Negociables</t>
  </si>
  <si>
    <t>Ganancia en Valores Disponibles para la Venta</t>
  </si>
  <si>
    <t>Ganancia en Otros Valores</t>
  </si>
  <si>
    <t>Ganancia Conversión de Divisas</t>
  </si>
  <si>
    <t>Ganancia en Realizacion de Activos Fijos</t>
  </si>
  <si>
    <t>Custodia y Administración de Valores</t>
  </si>
  <si>
    <t>Indemnizaciones de Seguros</t>
  </si>
  <si>
    <t>Bancos e Instituciones Financieras</t>
  </si>
  <si>
    <t>Por Transacciones con Valores</t>
  </si>
  <si>
    <t>Por Cobranzas de Documentos, Valores, etc.</t>
  </si>
  <si>
    <t>Por Manejo de Fondos de Terceros</t>
  </si>
  <si>
    <t>Por Manejo de Giros y Remesas</t>
  </si>
  <si>
    <t>Por Avales y Fianzas Recibidas</t>
  </si>
  <si>
    <t>Hasta 499,99</t>
  </si>
  <si>
    <t>De 500 a 999,99</t>
  </si>
  <si>
    <t>De 1000 a 1499,99</t>
  </si>
  <si>
    <t>De 1500 a 1999,99</t>
  </si>
  <si>
    <t>De 2000 a 2999,99</t>
  </si>
  <si>
    <t>Más de 3000</t>
  </si>
  <si>
    <t>Gastos de Representacion</t>
  </si>
  <si>
    <t>Pensiones y Jubilaciones</t>
  </si>
  <si>
    <t>Prima de Antiguedad</t>
  </si>
  <si>
    <t>Prima de Cesantía</t>
  </si>
  <si>
    <t>Seguros de Vida y Hospitalizacion</t>
  </si>
  <si>
    <t>Seguro Social Patronal</t>
  </si>
  <si>
    <t>Seguro Educativo</t>
  </si>
  <si>
    <t>Seguro por Riesgos Profesionales</t>
  </si>
  <si>
    <t>Seguro contra Incendio</t>
  </si>
  <si>
    <t>Seguro de Automóvil</t>
  </si>
  <si>
    <t>Seguro de Fidelidad</t>
  </si>
  <si>
    <t>Seguro contra Robos</t>
  </si>
  <si>
    <t>Sobre Rótulos y Anuncios (Municipal)</t>
  </si>
  <si>
    <t>Sobre la Renta</t>
  </si>
  <si>
    <t>Sobre Inmuebles</t>
  </si>
  <si>
    <t>Sobre el Establecimiento Comercial (Patente)</t>
  </si>
  <si>
    <t>Tasa Unica</t>
  </si>
  <si>
    <t>Tasa de Regulación Bancaria</t>
  </si>
  <si>
    <t>Impuesto Bancario</t>
  </si>
  <si>
    <t>Salarios Eventuales</t>
  </si>
  <si>
    <t>Inspección Bancaria</t>
  </si>
  <si>
    <t>Materiales, Papelería y Utiles de Oficina</t>
  </si>
  <si>
    <t>Correo, Cables y Teléfono</t>
  </si>
  <si>
    <t>Timbres Nacionales</t>
  </si>
  <si>
    <t>Judiciales, Notariales y Registros</t>
  </si>
  <si>
    <t>Propaganda, Publicaciones y Anuncios</t>
  </si>
  <si>
    <t>Servicio de Agua, Luz y Gas</t>
  </si>
  <si>
    <t>Aseo y Limpieza</t>
  </si>
  <si>
    <t>Relaciones Públicas y Atención a clientes</t>
  </si>
  <si>
    <t>Educación y Capacitación</t>
  </si>
  <si>
    <t>Gastos Culturales y Deportivos</t>
  </si>
  <si>
    <t>Gastos de Viaje</t>
  </si>
  <si>
    <t>Donaciones y Contribuciones</t>
  </si>
  <si>
    <t>Cuotas e Inscripciones</t>
  </si>
  <si>
    <t>Amortización de Gastos Diferidos</t>
  </si>
  <si>
    <t>Depreciación del Edificio</t>
  </si>
  <si>
    <t>Depreciación de Equipo y Enseres</t>
  </si>
  <si>
    <t>Depreciación de Vehículos</t>
  </si>
  <si>
    <t>Perdida en Realizacion de Activos Fijos</t>
  </si>
  <si>
    <t>Alquiler del Edificio</t>
  </si>
  <si>
    <t>Arrendamiento Operativo</t>
  </si>
  <si>
    <t>de Inmueble</t>
  </si>
  <si>
    <t>del Mobiliario y Equipo</t>
  </si>
  <si>
    <t>de Máquina y Vehículos</t>
  </si>
  <si>
    <t>Pérdida sobre Compra y Venta de Valores</t>
  </si>
  <si>
    <t>Pérdida en Valores Negociables</t>
  </si>
  <si>
    <t>Pérdida en Valores Disponibles para la Venta</t>
  </si>
  <si>
    <t>Pérdida en otros Valores</t>
  </si>
  <si>
    <t>Pérdida sobre Conversión de Divisas</t>
  </si>
  <si>
    <t>A Personas o Empresas Residentes en Panamá</t>
  </si>
  <si>
    <t>A Personas o Empresas Residentes en el exterior</t>
  </si>
  <si>
    <t>Carta de Crédito a la Vista</t>
  </si>
  <si>
    <t>Carta de Crédito Negociable a Plazo</t>
  </si>
  <si>
    <t>Carta de Crédito Negociable con aceptación de letras</t>
  </si>
  <si>
    <t>Carta de Crédito Confirmada</t>
  </si>
  <si>
    <t>Irrevocables menores de 1 año garantizadas con Otras Garantías</t>
  </si>
  <si>
    <t>Irrevocables menores de 1 año Sin Garantías</t>
  </si>
  <si>
    <t>Irrevocables mayores de 1 año garantizadas con Otras Garantías</t>
  </si>
  <si>
    <t>Irrevocables mayores de 1 año  Sin Garantías</t>
  </si>
  <si>
    <t>Tasas</t>
  </si>
  <si>
    <t>Títulos otorgados en garantía por cuenta de Terceros</t>
  </si>
  <si>
    <t>Otras Contingentes</t>
  </si>
  <si>
    <t>Bienes Administrados</t>
  </si>
  <si>
    <t>Fideicomisos</t>
  </si>
  <si>
    <t>Otras operaciones por cuenta de Terceros</t>
  </si>
  <si>
    <t>Garantías Hipotecarias</t>
  </si>
  <si>
    <t>Depsitos Pignorados en Otros Bancos</t>
  </si>
  <si>
    <t>Garantías Prendarias</t>
  </si>
  <si>
    <t>Cartas de Crédito Stand By</t>
  </si>
  <si>
    <t>Intereses suspendidos de arrendamiento financiero</t>
  </si>
  <si>
    <t>Préstamos Castigados</t>
  </si>
  <si>
    <t>Inversiones Castigadas</t>
  </si>
  <si>
    <t>Arrendamiento financiero</t>
  </si>
  <si>
    <t>Efectos, Giros y Documentos por Cobrar</t>
  </si>
  <si>
    <t>Otras Cuentas</t>
  </si>
  <si>
    <t>Contracuenta de Orden</t>
  </si>
  <si>
    <t>Acumulado Marzo 2021</t>
  </si>
  <si>
    <t>8.001.001.000.000.000.000</t>
  </si>
  <si>
    <t>8.001.002.000.000.000.000</t>
  </si>
  <si>
    <t>8.002.001.001.000.000.000</t>
  </si>
  <si>
    <t>8.002.001.002.000.000.000</t>
  </si>
  <si>
    <t>8.002.002.000.000.000.000</t>
  </si>
  <si>
    <t>8.002.003.000.000.000.000</t>
  </si>
  <si>
    <t>8.002.004.000.000.000.000</t>
  </si>
  <si>
    <t>8.002.005.000.000.000.000</t>
  </si>
  <si>
    <t>8.002.006.000.000.000.000</t>
  </si>
  <si>
    <t>8.002.007.000.000.000.000</t>
  </si>
  <si>
    <t>8.003.000.000.000.000.000</t>
  </si>
  <si>
    <t>8.004.001.000.000.000.000</t>
  </si>
  <si>
    <t>8.004.002.000.000.000.000</t>
  </si>
  <si>
    <t>8.005.001.000.000.000.000</t>
  </si>
  <si>
    <t>8.005.002.000.000.000.000</t>
  </si>
  <si>
    <t>8.005.003.000.000.000.000</t>
  </si>
  <si>
    <t>8.005.004.000.000.000.000</t>
  </si>
  <si>
    <t>8.005.005.000.000.000.000</t>
  </si>
  <si>
    <t>8.005.006.000.000.000.000</t>
  </si>
  <si>
    <t>8.005.007.000.000.000.000</t>
  </si>
  <si>
    <t>8.005.008.000.000.000.000</t>
  </si>
  <si>
    <t>8.006.000.000.000.000.000</t>
  </si>
  <si>
    <t>8.007.000.000.000.000.000</t>
  </si>
  <si>
    <t>FORMATO ACTUAL DEL AT01</t>
  </si>
  <si>
    <t>FORMATO EXCEL NUEVO PUC - AT21</t>
  </si>
  <si>
    <t xml:space="preserve">Cuenta </t>
  </si>
  <si>
    <t>Tipo de Cuenta</t>
  </si>
  <si>
    <t>Comentarios</t>
  </si>
  <si>
    <t xml:space="preserve">  </t>
  </si>
  <si>
    <t xml:space="preserve">Otros Efectos </t>
  </si>
  <si>
    <t>Cambio de nombre antes Otros efectos de caja y equivalente de efectivo</t>
  </si>
  <si>
    <t>DEPÓSITOS EN BANCOS y Otras Instituciones Financieras (NETOS)</t>
  </si>
  <si>
    <t>Mas de 365 días</t>
  </si>
  <si>
    <t>Cuentas Nuevas a requerimiento del Fondo Monetario Internacional</t>
  </si>
  <si>
    <t>Derivados para negociar (sumatoria de todas las cuentas de los derivados negociables del at 21)</t>
  </si>
  <si>
    <t xml:space="preserve">Títulos de Capital </t>
  </si>
  <si>
    <t>Menos Provisiones para monto del préstamo</t>
  </si>
  <si>
    <t xml:space="preserve">Provisión Categoría Específica                                                                      </t>
  </si>
  <si>
    <t xml:space="preserve">Provisión Categoría Genérica                                                                        </t>
  </si>
  <si>
    <t xml:space="preserve">Provisión Global                                                                                    </t>
  </si>
  <si>
    <r>
      <t xml:space="preserve">Provisión </t>
    </r>
    <r>
      <rPr>
        <sz val="8"/>
        <color indexed="10"/>
        <rFont val="Calibri"/>
        <family val="2"/>
        <scheme val="minor"/>
      </rPr>
      <t>individual (a partir dic. 2014)</t>
    </r>
  </si>
  <si>
    <r>
      <t xml:space="preserve">Provisión colectiva </t>
    </r>
    <r>
      <rPr>
        <sz val="8"/>
        <color rgb="FFFF0000"/>
        <rFont val="Calibri"/>
        <family val="2"/>
        <scheme val="minor"/>
      </rPr>
      <t>(a partir dic. 2014)</t>
    </r>
  </si>
  <si>
    <r>
      <t xml:space="preserve">Provisión Adicional BMF </t>
    </r>
    <r>
      <rPr>
        <sz val="8"/>
        <color rgb="FFFF0000"/>
        <rFont val="Calibri"/>
        <family val="2"/>
        <scheme val="minor"/>
      </rPr>
      <t>(a partir de dic. 2014)</t>
    </r>
  </si>
  <si>
    <t>Cuenta Nueva agregada según el Acuerdo 2-2020 / 9-2020</t>
  </si>
  <si>
    <t xml:space="preserve">Grupo </t>
  </si>
  <si>
    <t>Se elimina la palabra "financiero"</t>
  </si>
  <si>
    <t>Número de cuenta corregido (antes 1.012.002.000.000.000.001)</t>
  </si>
  <si>
    <t>Sugerencia de auditores</t>
  </si>
  <si>
    <t xml:space="preserve"> </t>
  </si>
  <si>
    <t>Valor de bienes muebles adquiridos</t>
  </si>
  <si>
    <t xml:space="preserve">Valor de bienes inmuebles adquiridos </t>
  </si>
  <si>
    <t xml:space="preserve">Valor de bienes inmuebles adquiridos en dación de pago                                              </t>
  </si>
  <si>
    <t xml:space="preserve">Otras Instituciones Financieras                                                                     </t>
  </si>
  <si>
    <t>CERTIFICADOS DE DEPÓSITOS</t>
  </si>
  <si>
    <t>221120,222120, 223120</t>
  </si>
  <si>
    <t xml:space="preserve">Derivados para negociar </t>
  </si>
  <si>
    <t xml:space="preserve">            Forward</t>
  </si>
  <si>
    <t xml:space="preserve">Título de Capital </t>
  </si>
  <si>
    <t>Otros pasivos transitorios</t>
  </si>
  <si>
    <t>Financiamientos a hasta un (1) año</t>
  </si>
  <si>
    <t>Financiamientos Mayor a un (1) año</t>
  </si>
  <si>
    <t>Financiamiento por Corresponsalía hasta 1 año</t>
  </si>
  <si>
    <t>Financiamiento por Corresponsalía mayor de 1 año</t>
  </si>
  <si>
    <t>Prestaciones laborales</t>
  </si>
  <si>
    <t>SALDOS  ACREEDORES VARIOS</t>
  </si>
  <si>
    <t>Dividendo por Distribuir (Dividendos por Pagar)</t>
  </si>
  <si>
    <t>se agrega punto después del 2, por correo de consulta de un banco.</t>
  </si>
  <si>
    <t xml:space="preserve">Clase </t>
  </si>
  <si>
    <t>Reserva Regulatoria de Bienes Adjudicados (NIFF)</t>
  </si>
  <si>
    <t>Reserva Regulatoria Otras (NIFF)</t>
  </si>
  <si>
    <t>Reserva Regulatoria de Inversiones (NIFF)</t>
  </si>
  <si>
    <t>Resaltada para utilizarse según el Acuerdo 2-2020 / 9-2020</t>
  </si>
  <si>
    <t>Ganancia (pérdida) por cobertura de flujo de efectivo</t>
  </si>
  <si>
    <t>INGRESOS:</t>
  </si>
  <si>
    <t>Valores Emitidos por el Estado</t>
  </si>
  <si>
    <t xml:space="preserve">       Arrendamientos Financieros</t>
  </si>
  <si>
    <t>se elimina la palabra "financiero"</t>
  </si>
  <si>
    <t xml:space="preserve"> Otros</t>
  </si>
  <si>
    <t>cuenta para NIIF16, esta cuenta ya existe, no se está agregando</t>
  </si>
  <si>
    <t>Cheques Viajeros y  Órdenes de Pago</t>
  </si>
  <si>
    <t>Operaciones con Divisas, Metales y Productos</t>
  </si>
  <si>
    <t>Ganancia en Valores</t>
  </si>
  <si>
    <t>Ganancia en realizacion de activos fijos</t>
  </si>
  <si>
    <t>Ganancia por Operaciones con Derivados</t>
  </si>
  <si>
    <t xml:space="preserve">Otros Ingresos </t>
  </si>
  <si>
    <t>Gastos de Operaciones</t>
  </si>
  <si>
    <t>Financiamiento Recibido</t>
  </si>
  <si>
    <t>Por Financiamiento Recibido</t>
  </si>
  <si>
    <t xml:space="preserve">Por Cobranzas de Documentos, Valores, etc. </t>
  </si>
  <si>
    <t>Perdida en Valores</t>
  </si>
  <si>
    <t xml:space="preserve">Pérdida sobre Compra y Venta de Valores </t>
  </si>
  <si>
    <t xml:space="preserve">Pérdida en otros Valores </t>
  </si>
  <si>
    <r>
      <t xml:space="preserve">Sueldo </t>
    </r>
    <r>
      <rPr>
        <b/>
        <strike/>
        <sz val="8"/>
        <color indexed="8"/>
        <rFont val="Calibri"/>
        <family val="2"/>
        <scheme val="minor"/>
      </rPr>
      <t xml:space="preserve"> </t>
    </r>
  </si>
  <si>
    <t>Gastos de Representación</t>
  </si>
  <si>
    <t>Seguro de Vida y Hospitalización</t>
  </si>
  <si>
    <t>Prestaciones Sociales</t>
  </si>
  <si>
    <t>Riesgos Profesionales</t>
  </si>
  <si>
    <t>Otros Gastos Administrativos</t>
  </si>
  <si>
    <t xml:space="preserve">Tasa de regulación bancaria </t>
  </si>
  <si>
    <t xml:space="preserve">Materiales, Papelería y Útiles de Oficina </t>
  </si>
  <si>
    <t xml:space="preserve">Alquiler del Edificio </t>
  </si>
  <si>
    <t>Cuentas nuevas agregadas</t>
  </si>
  <si>
    <r>
      <t>Esta cuenta no se incluye en la tabla SB90 enviada a los bancos y la misma es de manejo interno de la SBP.Todo lo reportado antes de nov 2020</t>
    </r>
    <r>
      <rPr>
        <sz val="8"/>
        <color rgb="FF000000"/>
        <rFont val="Calibri"/>
        <family val="2"/>
        <scheme val="minor"/>
      </rPr>
      <t xml:space="preserve"> que tenemos en el sistema No hay que reenviar. Esto e solamente para hacer la distinción de lo recibido anteriormente</t>
    </r>
  </si>
  <si>
    <t>Pérdida en realizacion de activos fijos</t>
  </si>
  <si>
    <t>000000</t>
  </si>
  <si>
    <t xml:space="preserve">RESULTADO </t>
  </si>
  <si>
    <t>010000</t>
  </si>
  <si>
    <t>011000</t>
  </si>
  <si>
    <t>012000</t>
  </si>
  <si>
    <t>020000</t>
  </si>
  <si>
    <t xml:space="preserve">Distribución de las Utilidades </t>
  </si>
  <si>
    <t>021000</t>
  </si>
  <si>
    <t>021100</t>
  </si>
  <si>
    <t>021200</t>
  </si>
  <si>
    <t>022000</t>
  </si>
  <si>
    <t xml:space="preserve">Utilidades Transferidas al exterior (C. Matriz)  </t>
  </si>
  <si>
    <t>023000</t>
  </si>
  <si>
    <t>024000</t>
  </si>
  <si>
    <t>030000</t>
  </si>
  <si>
    <t>Cartas de Crédito Simple, Documentaria Confirmada</t>
  </si>
  <si>
    <t>Cartas de Crédito Confirmada</t>
  </si>
  <si>
    <t>Aceptaciones Bancarias por cuenta de :</t>
  </si>
  <si>
    <t>Organismos Crediticios</t>
  </si>
  <si>
    <t>Avales y Fianzas</t>
  </si>
  <si>
    <t>Avales y Fianzas Otorgadas</t>
  </si>
  <si>
    <t>Avales y Fianzas Recibidas</t>
  </si>
  <si>
    <t>Líneas de Créditos por desembolsar</t>
  </si>
  <si>
    <t>Otras Operaciones Contingentes</t>
  </si>
  <si>
    <t xml:space="preserve">Otras garantías </t>
  </si>
  <si>
    <t>Administración de Cuentas de Terceros</t>
  </si>
  <si>
    <t>Registro de Valores Recibidos en Garantía</t>
  </si>
  <si>
    <t>Garantías Hipotecarias Mueble</t>
  </si>
  <si>
    <t>Garantías Hipotecarias Inmuebles</t>
  </si>
  <si>
    <t>Cuentas nuevas agregadas de acuerdo a las NIIF16</t>
  </si>
  <si>
    <t>Intereses Devengados por Activos Riesgosos</t>
  </si>
  <si>
    <t>Operaciones Castigadas</t>
  </si>
  <si>
    <t xml:space="preserve">Cuentas nuevas agregadas </t>
  </si>
  <si>
    <t>Líneas de Créditos obtenidas por utilizar de:</t>
  </si>
  <si>
    <t>Otras Cuentas de Control</t>
  </si>
  <si>
    <t>Derivados para negociar e instrumentos designados como cobertura</t>
  </si>
  <si>
    <t>Nocional de Derivados para cobertura</t>
  </si>
  <si>
    <t xml:space="preserve">Contracuenta </t>
  </si>
  <si>
    <t>CRÉDITOS DIFERIDOS</t>
  </si>
  <si>
    <t>Cuentas Varias de Control</t>
  </si>
  <si>
    <t>Gastos Varios</t>
  </si>
  <si>
    <t>FORMATO EXCEL NUEVO PUC</t>
  </si>
  <si>
    <t>8.000.000.000.000.000.000</t>
  </si>
  <si>
    <t>8.001.000.000.000.000.000</t>
  </si>
  <si>
    <t>8.002.000.000.000.000.000</t>
  </si>
  <si>
    <t>8.002.001.000.000.000.000</t>
  </si>
  <si>
    <t>8.004.000.000.000.000.000</t>
  </si>
  <si>
    <t>8.005.000.000.000.000.000</t>
  </si>
  <si>
    <t>CB0050A</t>
  </si>
  <si>
    <t>Trimestre IV</t>
  </si>
  <si>
    <t>Trimestre I</t>
  </si>
  <si>
    <t>Trimestre II</t>
  </si>
  <si>
    <t>Trimestre III</t>
  </si>
  <si>
    <t>CARTA DE CRÉDITO DOCUMENTARIA</t>
  </si>
  <si>
    <t xml:space="preserve">PARTICULARES  </t>
  </si>
  <si>
    <t>PARTICULARES (NATURAL y JURÍDICA)</t>
  </si>
  <si>
    <t>LÍNEAS DE CRÉDITO POR DESEMBOLSAR</t>
  </si>
  <si>
    <t>CONTRATOS A FUTURO</t>
  </si>
  <si>
    <t>TOTAL</t>
  </si>
  <si>
    <t>OPERACIONES CONTINGENTES
BANCA LICENCIA INTERNACIONAL
A SEPTIEMBRE 2023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</si>
</sst>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[$-C0A]mmm\-yy;@"/>
    <numFmt numFmtId="165" formatCode="_ * #,##0.00_ ;_ * \-#,##0.00_ ;_ * &quot;-&quot;??_ ;_ @_ "/>
    <numFmt numFmtId="166" formatCode="_ * #,##0_ ;_ * \-#,##0_ ;_ * &quot;-&quot;??_ ;_ @_ "/>
    <numFmt numFmtId="167" formatCode="00"/>
    <numFmt numFmtId="168" formatCode="000"/>
    <numFmt numFmtId="169" formatCode="0000"/>
    <numFmt numFmtId="170" formatCode="00000"/>
    <numFmt numFmtId="171" formatCode="_-* #,##0_-;\-* #,##0_-;_-* &quot;-&quot;??_-;_-@_-"/>
    <numFmt numFmtId="172" formatCode="_-* #,##0.00_-;\-* #,##0.00_-;_-* &quot;-&quot;??_-;_-@_-"/>
    <numFmt numFmtId="173" formatCode="_(* #,##0_);_(* \(#,##0\);_(* &quot;-&quot;??_);_(@_)"/>
    <numFmt numFmtId="174" formatCode="###,##0"/>
    <numFmt numFmtId="175" formatCode="yyyy\-mm\-dd"/>
    <numFmt numFmtId="176" formatCode="#,##0.00,,"/>
  </numFmts>
  <fonts count="7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14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48"/>
      <name val="Calibri"/>
      <family val="2"/>
      <scheme val="minor"/>
    </font>
    <font>
      <b/>
      <sz val="8"/>
      <color indexed="48"/>
      <name val="Calibri"/>
      <family val="2"/>
      <scheme val="minor"/>
    </font>
    <font>
      <sz val="8"/>
      <color indexed="14"/>
      <name val="Calibri"/>
      <family val="2"/>
      <scheme val="minor"/>
    </font>
    <font>
      <sz val="8"/>
      <color indexed="53"/>
      <name val="Calibri"/>
      <family val="2"/>
      <scheme val="minor"/>
    </font>
    <font>
      <b/>
      <sz val="8"/>
      <color indexed="5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52"/>
      <name val="Calibri"/>
      <family val="2"/>
      <scheme val="minor"/>
    </font>
    <font>
      <b/>
      <sz val="8"/>
      <color indexed="52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CC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9"/>
      <color theme="0"/>
      <name val="Calibri"/>
      <family val="2"/>
      <scheme val="minor"/>
    </font>
    <font>
      <sz val="7"/>
      <color theme="1"/>
      <name val="Tahoma"/>
      <family val="2"/>
    </font>
    <font>
      <sz val="8"/>
      <color theme="0"/>
      <name val="Arial"/>
      <family val="2"/>
    </font>
    <font>
      <b/>
      <sz val="8"/>
      <color rgb="FF0000CC"/>
      <name val="Arial"/>
      <family val="2"/>
    </font>
    <font>
      <sz val="10"/>
      <name val="MS Sans Serif"/>
      <family val="2"/>
    </font>
    <font>
      <sz val="8"/>
      <color indexed="14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8"/>
      <color indexed="53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theme="5" tint="-0.249977111117893"/>
      <name val="Calibri"/>
      <family val="2"/>
      <scheme val="minor"/>
    </font>
    <font>
      <strike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trike/>
      <sz val="8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DFDFDF"/>
        <bgColor rgb="FFDFDFDF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0066CC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43" fontId="19" fillId="0" borderId="0" applyFont="0" applyFill="0" applyBorder="0" applyAlignment="0" applyProtection="0"/>
    <xf numFmtId="0" fontId="20" fillId="0" borderId="0"/>
    <xf numFmtId="0" fontId="23" fillId="0" borderId="0"/>
    <xf numFmtId="165" fontId="20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57" fillId="0" borderId="0"/>
    <xf numFmtId="0" fontId="72" fillId="0" borderId="0"/>
  </cellStyleXfs>
  <cellXfs count="1071">
    <xf numFmtId="0" fontId="0" fillId="0" borderId="0" xfId="0"/>
    <xf numFmtId="49" fontId="2" fillId="2" borderId="1" xfId="0" quotePrefix="1" applyNumberFormat="1" applyFont="1" applyFill="1" applyBorder="1" applyAlignment="1">
      <alignment horizontal="left" indent="1"/>
    </xf>
    <xf numFmtId="49" fontId="2" fillId="2" borderId="1" xfId="0" applyNumberFormat="1" applyFont="1" applyFill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1"/>
    </xf>
    <xf numFmtId="49" fontId="3" fillId="2" borderId="1" xfId="0" applyNumberFormat="1" applyFont="1" applyFill="1" applyBorder="1" applyAlignment="1">
      <alignment horizontal="left" indent="1"/>
    </xf>
    <xf numFmtId="49" fontId="4" fillId="3" borderId="1" xfId="0" applyNumberFormat="1" applyFont="1" applyFill="1" applyBorder="1" applyAlignment="1">
      <alignment horizontal="left" indent="1"/>
    </xf>
    <xf numFmtId="49" fontId="5" fillId="3" borderId="1" xfId="0" applyNumberFormat="1" applyFont="1" applyFill="1" applyBorder="1" applyAlignment="1">
      <alignment horizontal="left" indent="1"/>
    </xf>
    <xf numFmtId="49" fontId="4" fillId="0" borderId="1" xfId="0" applyNumberFormat="1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49" fontId="3" fillId="2" borderId="1" xfId="0" quotePrefix="1" applyNumberFormat="1" applyFont="1" applyFill="1" applyBorder="1" applyAlignment="1">
      <alignment horizontal="left" indent="1"/>
    </xf>
    <xf numFmtId="49" fontId="3" fillId="2" borderId="3" xfId="0" applyNumberFormat="1" applyFont="1" applyFill="1" applyBorder="1" applyAlignment="1">
      <alignment horizontal="left" indent="1"/>
    </xf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 indent="1"/>
    </xf>
    <xf numFmtId="49" fontId="3" fillId="2" borderId="0" xfId="0" applyNumberFormat="1" applyFont="1" applyFill="1" applyAlignment="1">
      <alignment horizontal="left" indent="1"/>
    </xf>
    <xf numFmtId="49" fontId="2" fillId="2" borderId="1" xfId="0" quotePrefix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 indent="1"/>
    </xf>
    <xf numFmtId="0" fontId="3" fillId="2" borderId="1" xfId="1" applyFont="1" applyFill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7" fillId="2" borderId="4" xfId="1" applyFont="1" applyFill="1" applyBorder="1" applyAlignment="1">
      <alignment horizontal="left" indent="1"/>
    </xf>
    <xf numFmtId="0" fontId="7" fillId="2" borderId="5" xfId="1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left" indent="1"/>
    </xf>
    <xf numFmtId="0" fontId="7" fillId="2" borderId="6" xfId="1" applyFont="1" applyFill="1" applyBorder="1" applyAlignment="1">
      <alignment horizontal="left" indent="1"/>
    </xf>
    <xf numFmtId="0" fontId="8" fillId="2" borderId="1" xfId="1" applyFont="1" applyFill="1" applyBorder="1" applyAlignment="1">
      <alignment horizontal="left" indent="1"/>
    </xf>
    <xf numFmtId="0" fontId="8" fillId="2" borderId="6" xfId="1" applyFont="1" applyFill="1" applyBorder="1" applyAlignment="1">
      <alignment horizontal="left" indent="1"/>
    </xf>
    <xf numFmtId="0" fontId="8" fillId="0" borderId="1" xfId="1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8" fillId="0" borderId="0" xfId="0" applyFont="1"/>
    <xf numFmtId="0" fontId="8" fillId="0" borderId="6" xfId="1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0" borderId="6" xfId="1" applyFont="1" applyBorder="1" applyAlignment="1">
      <alignment horizontal="left" indent="1"/>
    </xf>
    <xf numFmtId="0" fontId="3" fillId="2" borderId="3" xfId="1" applyFont="1" applyFill="1" applyBorder="1" applyAlignment="1">
      <alignment horizontal="left" indent="1"/>
    </xf>
    <xf numFmtId="0" fontId="7" fillId="2" borderId="3" xfId="1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left" indent="1"/>
    </xf>
    <xf numFmtId="0" fontId="4" fillId="3" borderId="1" xfId="1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0" fontId="10" fillId="3" borderId="1" xfId="0" applyFont="1" applyFill="1" applyBorder="1" applyAlignment="1">
      <alignment horizontal="left" indent="1"/>
    </xf>
    <xf numFmtId="0" fontId="10" fillId="3" borderId="6" xfId="1" applyFont="1" applyFill="1" applyBorder="1" applyAlignment="1">
      <alignment horizontal="left" indent="1"/>
    </xf>
    <xf numFmtId="0" fontId="10" fillId="3" borderId="1" xfId="1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5" fillId="3" borderId="6" xfId="1" applyFont="1" applyFill="1" applyBorder="1" applyAlignment="1">
      <alignment horizontal="left" indent="1"/>
    </xf>
    <xf numFmtId="0" fontId="7" fillId="3" borderId="1" xfId="1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 indent="1"/>
    </xf>
    <xf numFmtId="0" fontId="7" fillId="3" borderId="6" xfId="1" applyFont="1" applyFill="1" applyBorder="1" applyAlignment="1">
      <alignment horizontal="left" indent="1"/>
    </xf>
    <xf numFmtId="0" fontId="9" fillId="3" borderId="0" xfId="0" applyFont="1" applyFill="1" applyAlignment="1">
      <alignment horizontal="left" indent="1"/>
    </xf>
    <xf numFmtId="0" fontId="4" fillId="3" borderId="6" xfId="1" applyFont="1" applyFill="1" applyBorder="1" applyAlignment="1">
      <alignment horizontal="left" indent="1"/>
    </xf>
    <xf numFmtId="0" fontId="9" fillId="3" borderId="1" xfId="1" applyFont="1" applyFill="1" applyBorder="1" applyAlignment="1">
      <alignment horizontal="left" indent="1"/>
    </xf>
    <xf numFmtId="0" fontId="9" fillId="3" borderId="6" xfId="1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9" fillId="0" borderId="1" xfId="1" applyFont="1" applyBorder="1" applyAlignment="1">
      <alignment horizontal="left" indent="1"/>
    </xf>
    <xf numFmtId="0" fontId="9" fillId="0" borderId="3" xfId="1" applyFont="1" applyBorder="1" applyAlignment="1">
      <alignment horizontal="left" indent="1"/>
    </xf>
    <xf numFmtId="0" fontId="4" fillId="0" borderId="1" xfId="1" applyFont="1" applyBorder="1" applyAlignment="1">
      <alignment horizontal="left" indent="1"/>
    </xf>
    <xf numFmtId="0" fontId="9" fillId="0" borderId="6" xfId="1" applyFont="1" applyBorder="1" applyAlignment="1">
      <alignment horizontal="left" indent="1"/>
    </xf>
    <xf numFmtId="0" fontId="7" fillId="2" borderId="0" xfId="0" applyFont="1" applyFill="1"/>
    <xf numFmtId="0" fontId="7" fillId="2" borderId="3" xfId="0" applyFont="1" applyFill="1" applyBorder="1"/>
    <xf numFmtId="0" fontId="7" fillId="2" borderId="2" xfId="1" applyFont="1" applyFill="1" applyBorder="1" applyAlignment="1">
      <alignment horizontal="left" indent="1"/>
    </xf>
    <xf numFmtId="0" fontId="7" fillId="2" borderId="7" xfId="1" applyFont="1" applyFill="1" applyBorder="1" applyAlignment="1">
      <alignment horizontal="left" indent="1"/>
    </xf>
    <xf numFmtId="0" fontId="2" fillId="0" borderId="3" xfId="1" applyFont="1" applyBorder="1" applyAlignment="1">
      <alignment horizontal="left" indent="1"/>
    </xf>
    <xf numFmtId="0" fontId="8" fillId="0" borderId="3" xfId="1" applyFont="1" applyBorder="1" applyAlignment="1">
      <alignment horizontal="left" indent="1"/>
    </xf>
    <xf numFmtId="0" fontId="8" fillId="0" borderId="3" xfId="0" applyFont="1" applyBorder="1"/>
    <xf numFmtId="0" fontId="2" fillId="2" borderId="3" xfId="1" applyFont="1" applyFill="1" applyBorder="1" applyAlignment="1">
      <alignment horizontal="left" indent="1"/>
    </xf>
    <xf numFmtId="0" fontId="8" fillId="2" borderId="3" xfId="1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left" indent="1"/>
    </xf>
    <xf numFmtId="0" fontId="9" fillId="5" borderId="1" xfId="0" applyFont="1" applyFill="1" applyBorder="1" applyAlignment="1">
      <alignment horizontal="left" indent="1"/>
    </xf>
    <xf numFmtId="0" fontId="9" fillId="5" borderId="1" xfId="1" applyFont="1" applyFill="1" applyBorder="1" applyAlignment="1">
      <alignment horizontal="left" indent="1"/>
    </xf>
    <xf numFmtId="0" fontId="9" fillId="5" borderId="6" xfId="1" applyFont="1" applyFill="1" applyBorder="1" applyAlignment="1">
      <alignment horizontal="left" indent="1"/>
    </xf>
    <xf numFmtId="0" fontId="9" fillId="4" borderId="1" xfId="0" applyFont="1" applyFill="1" applyBorder="1" applyAlignment="1">
      <alignment horizontal="left" indent="1"/>
    </xf>
    <xf numFmtId="0" fontId="9" fillId="4" borderId="1" xfId="1" applyFont="1" applyFill="1" applyBorder="1" applyAlignment="1">
      <alignment horizontal="left" indent="1"/>
    </xf>
    <xf numFmtId="0" fontId="9" fillId="4" borderId="6" xfId="1" applyFont="1" applyFill="1" applyBorder="1" applyAlignment="1">
      <alignment horizontal="left" indent="1"/>
    </xf>
    <xf numFmtId="0" fontId="7" fillId="0" borderId="2" xfId="1" applyFont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9" fillId="0" borderId="0" xfId="0" applyFont="1"/>
    <xf numFmtId="0" fontId="3" fillId="2" borderId="4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left" vertical="center"/>
    </xf>
    <xf numFmtId="0" fontId="2" fillId="6" borderId="8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 wrapText="1"/>
    </xf>
    <xf numFmtId="164" fontId="1" fillId="14" borderId="11" xfId="0" applyNumberFormat="1" applyFont="1" applyFill="1" applyBorder="1" applyAlignment="1">
      <alignment horizontal="center" vertical="center"/>
    </xf>
    <xf numFmtId="166" fontId="2" fillId="12" borderId="11" xfId="3" applyNumberFormat="1" applyFont="1" applyFill="1" applyBorder="1"/>
    <xf numFmtId="166" fontId="8" fillId="3" borderId="11" xfId="3" applyNumberFormat="1" applyFont="1" applyFill="1" applyBorder="1"/>
    <xf numFmtId="166" fontId="2" fillId="6" borderId="11" xfId="3" applyNumberFormat="1" applyFont="1" applyFill="1" applyBorder="1"/>
    <xf numFmtId="166" fontId="8" fillId="12" borderId="11" xfId="0" applyNumberFormat="1" applyFont="1" applyFill="1" applyBorder="1"/>
    <xf numFmtId="166" fontId="8" fillId="3" borderId="11" xfId="3" applyNumberFormat="1" applyFont="1" applyFill="1" applyBorder="1" applyAlignment="1">
      <alignment horizontal="left" indent="2"/>
    </xf>
    <xf numFmtId="166" fontId="2" fillId="12" borderId="11" xfId="3" applyNumberFormat="1" applyFont="1" applyFill="1" applyBorder="1" applyAlignment="1">
      <alignment horizontal="left" indent="2"/>
    </xf>
    <xf numFmtId="166" fontId="2" fillId="6" borderId="11" xfId="3" applyNumberFormat="1" applyFont="1" applyFill="1" applyBorder="1" applyAlignment="1">
      <alignment horizontal="left" indent="2"/>
    </xf>
    <xf numFmtId="166" fontId="8" fillId="12" borderId="11" xfId="0" applyNumberFormat="1" applyFont="1" applyFill="1" applyBorder="1" applyAlignment="1">
      <alignment horizontal="left" indent="2"/>
    </xf>
    <xf numFmtId="166" fontId="8" fillId="3" borderId="11" xfId="3" applyNumberFormat="1" applyFont="1" applyFill="1" applyBorder="1" applyAlignment="1">
      <alignment horizontal="left" indent="4"/>
    </xf>
    <xf numFmtId="0" fontId="8" fillId="0" borderId="0" xfId="7" applyFont="1"/>
    <xf numFmtId="0" fontId="27" fillId="0" borderId="0" xfId="7" applyFont="1"/>
    <xf numFmtId="167" fontId="8" fillId="0" borderId="0" xfId="7" applyNumberFormat="1" applyFont="1"/>
    <xf numFmtId="168" fontId="8" fillId="0" borderId="0" xfId="7" applyNumberFormat="1" applyFont="1"/>
    <xf numFmtId="169" fontId="8" fillId="0" borderId="0" xfId="7" applyNumberFormat="1" applyFont="1"/>
    <xf numFmtId="170" fontId="8" fillId="0" borderId="0" xfId="7" applyNumberFormat="1" applyFont="1"/>
    <xf numFmtId="49" fontId="8" fillId="0" borderId="0" xfId="7" applyNumberFormat="1" applyFont="1" applyAlignment="1">
      <alignment horizontal="left" vertical="top" wrapText="1"/>
    </xf>
    <xf numFmtId="0" fontId="2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167" fontId="2" fillId="0" borderId="1" xfId="7" applyNumberFormat="1" applyFont="1" applyBorder="1" applyAlignment="1">
      <alignment horizontal="center" vertical="center" wrapText="1"/>
    </xf>
    <xf numFmtId="168" fontId="2" fillId="0" borderId="1" xfId="7" applyNumberFormat="1" applyFont="1" applyBorder="1" applyAlignment="1">
      <alignment horizontal="center" vertical="center" wrapText="1"/>
    </xf>
    <xf numFmtId="169" fontId="2" fillId="15" borderId="1" xfId="7" applyNumberFormat="1" applyFont="1" applyFill="1" applyBorder="1" applyAlignment="1">
      <alignment horizontal="center" vertical="center" wrapText="1"/>
    </xf>
    <xf numFmtId="170" fontId="2" fillId="16" borderId="1" xfId="7" applyNumberFormat="1" applyFont="1" applyFill="1" applyBorder="1" applyAlignment="1">
      <alignment horizontal="center" vertical="center" wrapText="1"/>
    </xf>
    <xf numFmtId="170" fontId="2" fillId="0" borderId="1" xfId="7" applyNumberFormat="1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11" borderId="1" xfId="7" applyFont="1" applyFill="1" applyBorder="1" applyAlignment="1">
      <alignment horizontal="center"/>
    </xf>
    <xf numFmtId="167" fontId="2" fillId="11" borderId="1" xfId="7" applyNumberFormat="1" applyFont="1" applyFill="1" applyBorder="1" applyAlignment="1">
      <alignment horizontal="center"/>
    </xf>
    <xf numFmtId="168" fontId="2" fillId="11" borderId="1" xfId="7" applyNumberFormat="1" applyFont="1" applyFill="1" applyBorder="1" applyAlignment="1">
      <alignment horizontal="center"/>
    </xf>
    <xf numFmtId="169" fontId="2" fillId="11" borderId="1" xfId="7" applyNumberFormat="1" applyFont="1" applyFill="1" applyBorder="1" applyAlignment="1">
      <alignment horizontal="center"/>
    </xf>
    <xf numFmtId="170" fontId="2" fillId="11" borderId="1" xfId="7" applyNumberFormat="1" applyFont="1" applyFill="1" applyBorder="1" applyAlignment="1">
      <alignment horizontal="center"/>
    </xf>
    <xf numFmtId="49" fontId="2" fillId="11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/>
    </xf>
    <xf numFmtId="167" fontId="8" fillId="0" borderId="1" xfId="7" applyNumberFormat="1" applyFont="1" applyBorder="1" applyAlignment="1">
      <alignment horizontal="center"/>
    </xf>
    <xf numFmtId="168" fontId="8" fillId="0" borderId="1" xfId="7" applyNumberFormat="1" applyFont="1" applyBorder="1" applyAlignment="1">
      <alignment horizontal="center"/>
    </xf>
    <xf numFmtId="169" fontId="8" fillId="15" borderId="1" xfId="7" applyNumberFormat="1" applyFont="1" applyFill="1" applyBorder="1" applyAlignment="1">
      <alignment horizontal="center"/>
    </xf>
    <xf numFmtId="170" fontId="8" fillId="16" borderId="1" xfId="7" applyNumberFormat="1" applyFont="1" applyFill="1" applyBorder="1" applyAlignment="1">
      <alignment horizontal="center"/>
    </xf>
    <xf numFmtId="170" fontId="8" fillId="0" borderId="1" xfId="7" applyNumberFormat="1" applyFont="1" applyBorder="1" applyAlignment="1">
      <alignment horizontal="center"/>
    </xf>
    <xf numFmtId="49" fontId="2" fillId="0" borderId="1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center"/>
    </xf>
    <xf numFmtId="49" fontId="8" fillId="0" borderId="1" xfId="7" applyNumberFormat="1" applyFont="1" applyBorder="1" applyAlignment="1">
      <alignment horizontal="left" vertical="top" wrapText="1"/>
    </xf>
    <xf numFmtId="167" fontId="2" fillId="0" borderId="1" xfId="7" applyNumberFormat="1" applyFont="1" applyBorder="1" applyAlignment="1">
      <alignment horizontal="center"/>
    </xf>
    <xf numFmtId="168" fontId="2" fillId="0" borderId="1" xfId="7" applyNumberFormat="1" applyFont="1" applyBorder="1" applyAlignment="1">
      <alignment horizontal="center"/>
    </xf>
    <xf numFmtId="169" fontId="2" fillId="15" borderId="1" xfId="7" applyNumberFormat="1" applyFont="1" applyFill="1" applyBorder="1" applyAlignment="1">
      <alignment horizontal="center"/>
    </xf>
    <xf numFmtId="170" fontId="2" fillId="16" borderId="1" xfId="7" applyNumberFormat="1" applyFont="1" applyFill="1" applyBorder="1" applyAlignment="1">
      <alignment horizontal="center"/>
    </xf>
    <xf numFmtId="170" fontId="2" fillId="0" borderId="1" xfId="7" applyNumberFormat="1" applyFont="1" applyBorder="1" applyAlignment="1">
      <alignment horizontal="center"/>
    </xf>
    <xf numFmtId="49" fontId="8" fillId="0" borderId="1" xfId="7" applyNumberFormat="1" applyFont="1" applyBorder="1" applyAlignment="1">
      <alignment horizontal="center" wrapText="1"/>
    </xf>
    <xf numFmtId="0" fontId="8" fillId="2" borderId="1" xfId="7" applyFont="1" applyFill="1" applyBorder="1" applyAlignment="1">
      <alignment horizontal="center"/>
    </xf>
    <xf numFmtId="0" fontId="2" fillId="17" borderId="1" xfId="7" applyFont="1" applyFill="1" applyBorder="1" applyAlignment="1">
      <alignment horizontal="center"/>
    </xf>
    <xf numFmtId="167" fontId="2" fillId="17" borderId="1" xfId="7" applyNumberFormat="1" applyFont="1" applyFill="1" applyBorder="1" applyAlignment="1">
      <alignment horizontal="center"/>
    </xf>
    <xf numFmtId="168" fontId="2" fillId="17" borderId="1" xfId="7" applyNumberFormat="1" applyFont="1" applyFill="1" applyBorder="1" applyAlignment="1">
      <alignment horizontal="center"/>
    </xf>
    <xf numFmtId="169" fontId="2" fillId="17" borderId="1" xfId="7" applyNumberFormat="1" applyFont="1" applyFill="1" applyBorder="1" applyAlignment="1">
      <alignment horizontal="center"/>
    </xf>
    <xf numFmtId="170" fontId="2" fillId="17" borderId="1" xfId="7" applyNumberFormat="1" applyFont="1" applyFill="1" applyBorder="1" applyAlignment="1">
      <alignment horizontal="center"/>
    </xf>
    <xf numFmtId="49" fontId="2" fillId="17" borderId="1" xfId="7" applyNumberFormat="1" applyFont="1" applyFill="1" applyBorder="1" applyAlignment="1">
      <alignment horizontal="left" vertical="top" wrapText="1"/>
    </xf>
    <xf numFmtId="165" fontId="8" fillId="16" borderId="1" xfId="6" applyFont="1" applyFill="1" applyBorder="1" applyAlignment="1">
      <alignment horizontal="center"/>
    </xf>
    <xf numFmtId="0" fontId="2" fillId="4" borderId="1" xfId="7" applyFont="1" applyFill="1" applyBorder="1" applyAlignment="1">
      <alignment horizontal="center"/>
    </xf>
    <xf numFmtId="167" fontId="2" fillId="4" borderId="1" xfId="7" applyNumberFormat="1" applyFont="1" applyFill="1" applyBorder="1" applyAlignment="1">
      <alignment horizontal="center"/>
    </xf>
    <xf numFmtId="168" fontId="2" fillId="4" borderId="1" xfId="7" applyNumberFormat="1" applyFont="1" applyFill="1" applyBorder="1" applyAlignment="1">
      <alignment horizontal="center"/>
    </xf>
    <xf numFmtId="169" fontId="2" fillId="4" borderId="1" xfId="7" applyNumberFormat="1" applyFont="1" applyFill="1" applyBorder="1" applyAlignment="1">
      <alignment horizontal="center"/>
    </xf>
    <xf numFmtId="170" fontId="2" fillId="4" borderId="1" xfId="7" applyNumberFormat="1" applyFont="1" applyFill="1" applyBorder="1" applyAlignment="1">
      <alignment horizontal="center"/>
    </xf>
    <xf numFmtId="49" fontId="2" fillId="4" borderId="1" xfId="7" applyNumberFormat="1" applyFont="1" applyFill="1" applyBorder="1" applyAlignment="1">
      <alignment horizontal="left" vertical="top" wrapText="1"/>
    </xf>
    <xf numFmtId="49" fontId="2" fillId="0" borderId="1" xfId="7" applyNumberFormat="1" applyFont="1" applyBorder="1" applyAlignment="1">
      <alignment horizontal="left" vertical="top"/>
    </xf>
    <xf numFmtId="0" fontId="2" fillId="18" borderId="1" xfId="7" applyFont="1" applyFill="1" applyBorder="1" applyAlignment="1">
      <alignment horizontal="center"/>
    </xf>
    <xf numFmtId="167" fontId="2" fillId="18" borderId="1" xfId="7" applyNumberFormat="1" applyFont="1" applyFill="1" applyBorder="1" applyAlignment="1">
      <alignment horizontal="center"/>
    </xf>
    <xf numFmtId="168" fontId="2" fillId="18" borderId="1" xfId="7" applyNumberFormat="1" applyFont="1" applyFill="1" applyBorder="1" applyAlignment="1">
      <alignment horizontal="center"/>
    </xf>
    <xf numFmtId="169" fontId="2" fillId="18" borderId="1" xfId="7" applyNumberFormat="1" applyFont="1" applyFill="1" applyBorder="1" applyAlignment="1">
      <alignment horizontal="center"/>
    </xf>
    <xf numFmtId="170" fontId="2" fillId="18" borderId="1" xfId="7" applyNumberFormat="1" applyFont="1" applyFill="1" applyBorder="1" applyAlignment="1">
      <alignment horizontal="center"/>
    </xf>
    <xf numFmtId="49" fontId="2" fillId="18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 wrapText="1"/>
    </xf>
    <xf numFmtId="49" fontId="8" fillId="0" borderId="1" xfId="7" applyNumberFormat="1" applyFont="1" applyBorder="1" applyAlignment="1">
      <alignment horizontal="center"/>
    </xf>
    <xf numFmtId="0" fontId="2" fillId="19" borderId="1" xfId="7" applyFont="1" applyFill="1" applyBorder="1" applyAlignment="1">
      <alignment horizontal="center"/>
    </xf>
    <xf numFmtId="167" fontId="2" fillId="19" borderId="1" xfId="7" applyNumberFormat="1" applyFont="1" applyFill="1" applyBorder="1" applyAlignment="1">
      <alignment horizontal="center"/>
    </xf>
    <xf numFmtId="168" fontId="2" fillId="19" borderId="1" xfId="7" applyNumberFormat="1" applyFont="1" applyFill="1" applyBorder="1" applyAlignment="1">
      <alignment horizontal="center"/>
    </xf>
    <xf numFmtId="169" fontId="2" fillId="19" borderId="1" xfId="7" applyNumberFormat="1" applyFont="1" applyFill="1" applyBorder="1" applyAlignment="1">
      <alignment horizontal="center"/>
    </xf>
    <xf numFmtId="170" fontId="2" fillId="19" borderId="1" xfId="7" applyNumberFormat="1" applyFont="1" applyFill="1" applyBorder="1" applyAlignment="1">
      <alignment horizontal="center"/>
    </xf>
    <xf numFmtId="49" fontId="2" fillId="19" borderId="1" xfId="7" applyNumberFormat="1" applyFont="1" applyFill="1" applyBorder="1" applyAlignment="1">
      <alignment horizontal="left" vertical="top" wrapText="1"/>
    </xf>
    <xf numFmtId="0" fontId="2" fillId="0" borderId="0" xfId="7" applyFont="1"/>
    <xf numFmtId="0" fontId="2" fillId="20" borderId="1" xfId="7" applyFont="1" applyFill="1" applyBorder="1" applyAlignment="1">
      <alignment horizontal="center"/>
    </xf>
    <xf numFmtId="167" fontId="2" fillId="20" borderId="1" xfId="7" applyNumberFormat="1" applyFont="1" applyFill="1" applyBorder="1" applyAlignment="1">
      <alignment horizontal="center"/>
    </xf>
    <xf numFmtId="168" fontId="2" fillId="20" borderId="1" xfId="7" applyNumberFormat="1" applyFont="1" applyFill="1" applyBorder="1" applyAlignment="1">
      <alignment horizontal="center"/>
    </xf>
    <xf numFmtId="169" fontId="2" fillId="20" borderId="1" xfId="7" applyNumberFormat="1" applyFont="1" applyFill="1" applyBorder="1" applyAlignment="1">
      <alignment horizontal="center"/>
    </xf>
    <xf numFmtId="170" fontId="2" fillId="20" borderId="1" xfId="7" applyNumberFormat="1" applyFont="1" applyFill="1" applyBorder="1" applyAlignment="1">
      <alignment horizontal="center"/>
    </xf>
    <xf numFmtId="49" fontId="2" fillId="20" borderId="1" xfId="7" applyNumberFormat="1" applyFont="1" applyFill="1" applyBorder="1" applyAlignment="1">
      <alignment horizontal="left" vertical="top" wrapText="1"/>
    </xf>
    <xf numFmtId="0" fontId="2" fillId="21" borderId="1" xfId="7" applyFont="1" applyFill="1" applyBorder="1" applyAlignment="1">
      <alignment horizontal="center"/>
    </xf>
    <xf numFmtId="167" fontId="2" fillId="21" borderId="1" xfId="7" applyNumberFormat="1" applyFont="1" applyFill="1" applyBorder="1" applyAlignment="1">
      <alignment horizontal="center"/>
    </xf>
    <xf numFmtId="168" fontId="2" fillId="21" borderId="1" xfId="7" applyNumberFormat="1" applyFont="1" applyFill="1" applyBorder="1" applyAlignment="1">
      <alignment horizontal="center"/>
    </xf>
    <xf numFmtId="169" fontId="2" fillId="21" borderId="1" xfId="7" applyNumberFormat="1" applyFont="1" applyFill="1" applyBorder="1" applyAlignment="1">
      <alignment horizontal="center"/>
    </xf>
    <xf numFmtId="170" fontId="2" fillId="21" borderId="1" xfId="7" applyNumberFormat="1" applyFont="1" applyFill="1" applyBorder="1" applyAlignment="1">
      <alignment horizontal="center"/>
    </xf>
    <xf numFmtId="49" fontId="2" fillId="21" borderId="1" xfId="7" applyNumberFormat="1" applyFont="1" applyFill="1" applyBorder="1" applyAlignment="1">
      <alignment horizontal="left" vertical="top" wrapText="1"/>
    </xf>
    <xf numFmtId="0" fontId="2" fillId="22" borderId="1" xfId="7" applyFont="1" applyFill="1" applyBorder="1" applyAlignment="1">
      <alignment horizontal="center"/>
    </xf>
    <xf numFmtId="167" fontId="2" fillId="22" borderId="1" xfId="7" applyNumberFormat="1" applyFont="1" applyFill="1" applyBorder="1" applyAlignment="1">
      <alignment horizontal="center"/>
    </xf>
    <xf numFmtId="168" fontId="2" fillId="22" borderId="1" xfId="7" applyNumberFormat="1" applyFont="1" applyFill="1" applyBorder="1" applyAlignment="1">
      <alignment horizontal="center"/>
    </xf>
    <xf numFmtId="169" fontId="2" fillId="22" borderId="1" xfId="7" applyNumberFormat="1" applyFont="1" applyFill="1" applyBorder="1" applyAlignment="1">
      <alignment horizontal="center"/>
    </xf>
    <xf numFmtId="170" fontId="2" fillId="22" borderId="1" xfId="7" applyNumberFormat="1" applyFont="1" applyFill="1" applyBorder="1" applyAlignment="1">
      <alignment horizontal="center"/>
    </xf>
    <xf numFmtId="0" fontId="2" fillId="22" borderId="1" xfId="7" applyFont="1" applyFill="1" applyBorder="1" applyAlignment="1">
      <alignment horizontal="left" vertical="top"/>
    </xf>
    <xf numFmtId="168" fontId="8" fillId="0" borderId="1" xfId="7" applyNumberFormat="1" applyFont="1" applyBorder="1" applyAlignment="1">
      <alignment horizontal="center" vertical="top"/>
    </xf>
    <xf numFmtId="0" fontId="2" fillId="13" borderId="1" xfId="7" applyFont="1" applyFill="1" applyBorder="1" applyAlignment="1">
      <alignment horizontal="center"/>
    </xf>
    <xf numFmtId="167" fontId="2" fillId="13" borderId="1" xfId="7" applyNumberFormat="1" applyFont="1" applyFill="1" applyBorder="1" applyAlignment="1">
      <alignment horizontal="center"/>
    </xf>
    <xf numFmtId="168" fontId="2" fillId="13" borderId="1" xfId="7" applyNumberFormat="1" applyFont="1" applyFill="1" applyBorder="1" applyAlignment="1">
      <alignment horizontal="center"/>
    </xf>
    <xf numFmtId="169" fontId="2" fillId="13" borderId="1" xfId="7" applyNumberFormat="1" applyFont="1" applyFill="1" applyBorder="1" applyAlignment="1">
      <alignment horizontal="center"/>
    </xf>
    <xf numFmtId="170" fontId="2" fillId="13" borderId="1" xfId="7" applyNumberFormat="1" applyFont="1" applyFill="1" applyBorder="1" applyAlignment="1">
      <alignment horizontal="center"/>
    </xf>
    <xf numFmtId="49" fontId="2" fillId="13" borderId="1" xfId="7" applyNumberFormat="1" applyFont="1" applyFill="1" applyBorder="1" applyAlignment="1">
      <alignment horizontal="left" vertical="top" wrapText="1"/>
    </xf>
    <xf numFmtId="170" fontId="9" fillId="0" borderId="1" xfId="7" applyNumberFormat="1" applyFont="1" applyBorder="1" applyAlignment="1">
      <alignment horizontal="center"/>
    </xf>
    <xf numFmtId="49" fontId="9" fillId="0" borderId="1" xfId="7" applyNumberFormat="1" applyFont="1" applyBorder="1" applyAlignment="1">
      <alignment horizontal="left" vertical="top" wrapText="1"/>
    </xf>
    <xf numFmtId="0" fontId="4" fillId="0" borderId="1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49" fontId="2" fillId="22" borderId="1" xfId="7" applyNumberFormat="1" applyFont="1" applyFill="1" applyBorder="1" applyAlignment="1">
      <alignment horizontal="left" vertical="top" wrapText="1"/>
    </xf>
    <xf numFmtId="0" fontId="2" fillId="23" borderId="1" xfId="7" applyFont="1" applyFill="1" applyBorder="1" applyAlignment="1">
      <alignment horizontal="center"/>
    </xf>
    <xf numFmtId="167" fontId="2" fillId="23" borderId="1" xfId="7" applyNumberFormat="1" applyFont="1" applyFill="1" applyBorder="1" applyAlignment="1">
      <alignment horizontal="center"/>
    </xf>
    <xf numFmtId="168" fontId="2" fillId="23" borderId="1" xfId="7" applyNumberFormat="1" applyFont="1" applyFill="1" applyBorder="1" applyAlignment="1">
      <alignment horizontal="center"/>
    </xf>
    <xf numFmtId="169" fontId="2" fillId="23" borderId="1" xfId="7" applyNumberFormat="1" applyFont="1" applyFill="1" applyBorder="1" applyAlignment="1">
      <alignment horizontal="center"/>
    </xf>
    <xf numFmtId="170" fontId="2" fillId="23" borderId="1" xfId="7" applyNumberFormat="1" applyFont="1" applyFill="1" applyBorder="1" applyAlignment="1">
      <alignment horizontal="center"/>
    </xf>
    <xf numFmtId="49" fontId="2" fillId="23" borderId="1" xfId="7" applyNumberFormat="1" applyFont="1" applyFill="1" applyBorder="1" applyAlignment="1">
      <alignment horizontal="left" vertical="top" wrapText="1"/>
    </xf>
    <xf numFmtId="0" fontId="2" fillId="24" borderId="1" xfId="7" applyFont="1" applyFill="1" applyBorder="1" applyAlignment="1">
      <alignment horizontal="center"/>
    </xf>
    <xf numFmtId="167" fontId="2" fillId="24" borderId="1" xfId="7" applyNumberFormat="1" applyFont="1" applyFill="1" applyBorder="1" applyAlignment="1">
      <alignment horizontal="center"/>
    </xf>
    <xf numFmtId="168" fontId="2" fillId="24" borderId="1" xfId="7" applyNumberFormat="1" applyFont="1" applyFill="1" applyBorder="1" applyAlignment="1">
      <alignment horizontal="center"/>
    </xf>
    <xf numFmtId="169" fontId="2" fillId="24" borderId="1" xfId="7" applyNumberFormat="1" applyFont="1" applyFill="1" applyBorder="1" applyAlignment="1">
      <alignment horizontal="center"/>
    </xf>
    <xf numFmtId="170" fontId="2" fillId="24" borderId="1" xfId="7" applyNumberFormat="1" applyFont="1" applyFill="1" applyBorder="1" applyAlignment="1">
      <alignment horizontal="center"/>
    </xf>
    <xf numFmtId="49" fontId="2" fillId="24" borderId="1" xfId="7" applyNumberFormat="1" applyFont="1" applyFill="1" applyBorder="1" applyAlignment="1">
      <alignment horizontal="left" vertical="top" wrapText="1"/>
    </xf>
    <xf numFmtId="0" fontId="2" fillId="25" borderId="1" xfId="7" applyFont="1" applyFill="1" applyBorder="1" applyAlignment="1">
      <alignment horizontal="center"/>
    </xf>
    <xf numFmtId="167" fontId="2" fillId="25" borderId="1" xfId="7" applyNumberFormat="1" applyFont="1" applyFill="1" applyBorder="1" applyAlignment="1">
      <alignment horizontal="center"/>
    </xf>
    <xf numFmtId="168" fontId="2" fillId="25" borderId="1" xfId="7" applyNumberFormat="1" applyFont="1" applyFill="1" applyBorder="1" applyAlignment="1">
      <alignment horizontal="center"/>
    </xf>
    <xf numFmtId="169" fontId="2" fillId="25" borderId="1" xfId="7" applyNumberFormat="1" applyFont="1" applyFill="1" applyBorder="1" applyAlignment="1">
      <alignment horizontal="center"/>
    </xf>
    <xf numFmtId="170" fontId="2" fillId="25" borderId="1" xfId="7" applyNumberFormat="1" applyFont="1" applyFill="1" applyBorder="1" applyAlignment="1">
      <alignment horizontal="center"/>
    </xf>
    <xf numFmtId="49" fontId="2" fillId="25" borderId="1" xfId="7" applyNumberFormat="1" applyFont="1" applyFill="1" applyBorder="1" applyAlignment="1">
      <alignment horizontal="left" vertical="top" wrapText="1"/>
    </xf>
    <xf numFmtId="0" fontId="2" fillId="26" borderId="1" xfId="7" applyFont="1" applyFill="1" applyBorder="1" applyAlignment="1">
      <alignment horizontal="center"/>
    </xf>
    <xf numFmtId="167" fontId="2" fillId="27" borderId="1" xfId="7" applyNumberFormat="1" applyFont="1" applyFill="1" applyBorder="1" applyAlignment="1">
      <alignment horizontal="center"/>
    </xf>
    <xf numFmtId="168" fontId="2" fillId="27" borderId="1" xfId="7" applyNumberFormat="1" applyFont="1" applyFill="1" applyBorder="1" applyAlignment="1">
      <alignment horizontal="center"/>
    </xf>
    <xf numFmtId="169" fontId="2" fillId="27" borderId="1" xfId="7" applyNumberFormat="1" applyFont="1" applyFill="1" applyBorder="1" applyAlignment="1">
      <alignment horizontal="center"/>
    </xf>
    <xf numFmtId="170" fontId="2" fillId="27" borderId="1" xfId="7" applyNumberFormat="1" applyFont="1" applyFill="1" applyBorder="1" applyAlignment="1">
      <alignment horizontal="center"/>
    </xf>
    <xf numFmtId="49" fontId="2" fillId="26" borderId="1" xfId="7" applyNumberFormat="1" applyFont="1" applyFill="1" applyBorder="1" applyAlignment="1">
      <alignment horizontal="left" vertical="top" wrapText="1"/>
    </xf>
    <xf numFmtId="0" fontId="2" fillId="27" borderId="1" xfId="7" applyFont="1" applyFill="1" applyBorder="1" applyAlignment="1">
      <alignment horizontal="center"/>
    </xf>
    <xf numFmtId="49" fontId="2" fillId="27" borderId="1" xfId="7" applyNumberFormat="1" applyFont="1" applyFill="1" applyBorder="1" applyAlignment="1">
      <alignment horizontal="left" vertical="top" wrapText="1"/>
    </xf>
    <xf numFmtId="0" fontId="8" fillId="2" borderId="11" xfId="0" applyFont="1" applyFill="1" applyBorder="1"/>
    <xf numFmtId="0" fontId="8" fillId="2" borderId="21" xfId="0" applyFont="1" applyFill="1" applyBorder="1"/>
    <xf numFmtId="0" fontId="8" fillId="0" borderId="11" xfId="0" applyFont="1" applyBorder="1"/>
    <xf numFmtId="164" fontId="1" fillId="14" borderId="21" xfId="0" applyNumberFormat="1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wrapText="1"/>
    </xf>
    <xf numFmtId="166" fontId="2" fillId="12" borderId="11" xfId="6" applyNumberFormat="1" applyFont="1" applyFill="1" applyBorder="1"/>
    <xf numFmtId="0" fontId="8" fillId="3" borderId="11" xfId="0" applyFont="1" applyFill="1" applyBorder="1" applyAlignment="1">
      <alignment wrapText="1"/>
    </xf>
    <xf numFmtId="166" fontId="8" fillId="3" borderId="11" xfId="6" applyNumberFormat="1" applyFont="1" applyFill="1" applyBorder="1"/>
    <xf numFmtId="0" fontId="8" fillId="3" borderId="11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wrapText="1"/>
    </xf>
    <xf numFmtId="166" fontId="2" fillId="6" borderId="11" xfId="6" applyNumberFormat="1" applyFont="1" applyFill="1" applyBorder="1"/>
    <xf numFmtId="0" fontId="9" fillId="3" borderId="11" xfId="0" applyFont="1" applyFill="1" applyBorder="1" applyAlignment="1">
      <alignment wrapText="1"/>
    </xf>
    <xf numFmtId="0" fontId="8" fillId="12" borderId="11" xfId="0" applyFont="1" applyFill="1" applyBorder="1"/>
    <xf numFmtId="0" fontId="8" fillId="2" borderId="11" xfId="0" applyFont="1" applyFill="1" applyBorder="1" applyAlignment="1">
      <alignment horizontal="left"/>
    </xf>
    <xf numFmtId="0" fontId="31" fillId="2" borderId="11" xfId="0" applyFont="1" applyFill="1" applyBorder="1"/>
    <xf numFmtId="0" fontId="8" fillId="3" borderId="11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32" fillId="3" borderId="11" xfId="0" applyFont="1" applyFill="1" applyBorder="1"/>
    <xf numFmtId="0" fontId="34" fillId="3" borderId="11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6" fontId="2" fillId="2" borderId="11" xfId="6" applyNumberFormat="1" applyFont="1" applyFill="1" applyBorder="1" applyAlignment="1">
      <alignment horizontal="center"/>
    </xf>
    <xf numFmtId="0" fontId="35" fillId="2" borderId="11" xfId="0" applyFont="1" applyFill="1" applyBorder="1" applyAlignment="1">
      <alignment horizontal="left"/>
    </xf>
    <xf numFmtId="0" fontId="35" fillId="2" borderId="11" xfId="0" applyFont="1" applyFill="1" applyBorder="1"/>
    <xf numFmtId="166" fontId="35" fillId="2" borderId="11" xfId="6" applyNumberFormat="1" applyFont="1" applyFill="1" applyBorder="1"/>
    <xf numFmtId="0" fontId="36" fillId="2" borderId="11" xfId="0" applyFont="1" applyFill="1" applyBorder="1" applyAlignment="1">
      <alignment horizontal="left"/>
    </xf>
    <xf numFmtId="0" fontId="36" fillId="2" borderId="11" xfId="0" applyFont="1" applyFill="1" applyBorder="1" applyAlignment="1">
      <alignment horizontal="left" indent="1"/>
    </xf>
    <xf numFmtId="166" fontId="37" fillId="2" borderId="11" xfId="6" applyNumberFormat="1" applyFont="1" applyFill="1" applyBorder="1"/>
    <xf numFmtId="0" fontId="38" fillId="2" borderId="11" xfId="0" applyFont="1" applyFill="1" applyBorder="1" applyAlignment="1">
      <alignment horizontal="left"/>
    </xf>
    <xf numFmtId="0" fontId="38" fillId="2" borderId="11" xfId="0" applyFont="1" applyFill="1" applyBorder="1" applyAlignment="1">
      <alignment horizontal="left" indent="2"/>
    </xf>
    <xf numFmtId="166" fontId="38" fillId="2" borderId="11" xfId="6" applyNumberFormat="1" applyFont="1" applyFill="1" applyBorder="1"/>
    <xf numFmtId="0" fontId="8" fillId="2" borderId="11" xfId="0" applyFont="1" applyFill="1" applyBorder="1" applyAlignment="1">
      <alignment horizontal="left" indent="4"/>
    </xf>
    <xf numFmtId="166" fontId="8" fillId="2" borderId="11" xfId="6" applyNumberFormat="1" applyFont="1" applyFill="1" applyBorder="1"/>
    <xf numFmtId="0" fontId="8" fillId="2" borderId="11" xfId="0" applyFont="1" applyFill="1" applyBorder="1" applyAlignment="1">
      <alignment horizontal="left" indent="2"/>
    </xf>
    <xf numFmtId="0" fontId="39" fillId="2" borderId="11" xfId="0" applyFont="1" applyFill="1" applyBorder="1" applyAlignment="1">
      <alignment horizontal="left"/>
    </xf>
    <xf numFmtId="0" fontId="39" fillId="2" borderId="11" xfId="0" applyFont="1" applyFill="1" applyBorder="1"/>
    <xf numFmtId="166" fontId="40" fillId="2" borderId="11" xfId="6" applyNumberFormat="1" applyFont="1" applyFill="1" applyBorder="1"/>
    <xf numFmtId="0" fontId="2" fillId="2" borderId="11" xfId="0" applyFont="1" applyFill="1" applyBorder="1" applyAlignment="1">
      <alignment horizontal="left" indent="2"/>
    </xf>
    <xf numFmtId="0" fontId="41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3"/>
    </xf>
    <xf numFmtId="0" fontId="42" fillId="2" borderId="11" xfId="0" applyFont="1" applyFill="1" applyBorder="1" applyAlignment="1">
      <alignment horizontal="left" indent="3"/>
    </xf>
    <xf numFmtId="0" fontId="41" fillId="2" borderId="11" xfId="0" applyFont="1" applyFill="1" applyBorder="1" applyAlignment="1">
      <alignment horizontal="left" indent="4"/>
    </xf>
    <xf numFmtId="166" fontId="41" fillId="2" borderId="11" xfId="6" applyNumberFormat="1" applyFont="1" applyFill="1" applyBorder="1" applyAlignment="1"/>
    <xf numFmtId="0" fontId="42" fillId="2" borderId="11" xfId="0" applyFont="1" applyFill="1" applyBorder="1" applyAlignment="1">
      <alignment horizontal="left"/>
    </xf>
    <xf numFmtId="0" fontId="39" fillId="2" borderId="11" xfId="0" applyFont="1" applyFill="1" applyBorder="1" applyAlignment="1">
      <alignment horizontal="left" indent="2"/>
    </xf>
    <xf numFmtId="0" fontId="8" fillId="2" borderId="11" xfId="0" applyFont="1" applyFill="1" applyBorder="1" applyAlignment="1">
      <alignment horizontal="left" indent="3"/>
    </xf>
    <xf numFmtId="0" fontId="43" fillId="2" borderId="11" xfId="4" applyFont="1" applyFill="1" applyBorder="1" applyAlignment="1">
      <alignment horizontal="left" indent="3"/>
    </xf>
    <xf numFmtId="0" fontId="39" fillId="11" borderId="11" xfId="0" applyFont="1" applyFill="1" applyBorder="1" applyAlignment="1">
      <alignment horizontal="left"/>
    </xf>
    <xf numFmtId="0" fontId="39" fillId="11" borderId="11" xfId="0" applyFont="1" applyFill="1" applyBorder="1" applyAlignment="1">
      <alignment horizontal="left" indent="2"/>
    </xf>
    <xf numFmtId="166" fontId="38" fillId="11" borderId="11" xfId="6" applyNumberFormat="1" applyFont="1" applyFill="1" applyBorder="1"/>
    <xf numFmtId="0" fontId="9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indent="4"/>
    </xf>
    <xf numFmtId="166" fontId="9" fillId="2" borderId="11" xfId="6" applyNumberFormat="1" applyFont="1" applyFill="1" applyBorder="1"/>
    <xf numFmtId="166" fontId="9" fillId="11" borderId="11" xfId="6" applyNumberFormat="1" applyFont="1" applyFill="1" applyBorder="1"/>
    <xf numFmtId="0" fontId="9" fillId="0" borderId="11" xfId="0" applyFont="1" applyBorder="1"/>
    <xf numFmtId="166" fontId="8" fillId="2" borderId="11" xfId="0" applyNumberFormat="1" applyFont="1" applyFill="1" applyBorder="1"/>
    <xf numFmtId="0" fontId="43" fillId="2" borderId="11" xfId="0" applyFont="1" applyFill="1" applyBorder="1" applyAlignment="1">
      <alignment horizontal="left"/>
    </xf>
    <xf numFmtId="0" fontId="43" fillId="2" borderId="11" xfId="0" applyFont="1" applyFill="1" applyBorder="1" applyAlignment="1">
      <alignment horizontal="left" indent="5"/>
    </xf>
    <xf numFmtId="0" fontId="39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 indent="3"/>
    </xf>
    <xf numFmtId="0" fontId="45" fillId="2" borderId="11" xfId="0" applyFont="1" applyFill="1" applyBorder="1" applyAlignment="1">
      <alignment horizontal="left" indent="3"/>
    </xf>
    <xf numFmtId="0" fontId="8" fillId="2" borderId="11" xfId="0" applyFont="1" applyFill="1" applyBorder="1" applyAlignment="1">
      <alignment horizontal="left" indent="5"/>
    </xf>
    <xf numFmtId="0" fontId="43" fillId="2" borderId="11" xfId="0" applyFont="1" applyFill="1" applyBorder="1" applyAlignment="1">
      <alignment horizontal="left" indent="3"/>
    </xf>
    <xf numFmtId="0" fontId="38" fillId="2" borderId="11" xfId="0" applyFont="1" applyFill="1" applyBorder="1" applyAlignment="1">
      <alignment horizontal="left" indent="4"/>
    </xf>
    <xf numFmtId="0" fontId="8" fillId="2" borderId="11" xfId="0" applyFont="1" applyFill="1" applyBorder="1" applyAlignment="1">
      <alignment horizontal="left" indent="6"/>
    </xf>
    <xf numFmtId="0" fontId="45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6"/>
    </xf>
    <xf numFmtId="0" fontId="2" fillId="2" borderId="11" xfId="0" applyFont="1" applyFill="1" applyBorder="1"/>
    <xf numFmtId="166" fontId="2" fillId="2" borderId="11" xfId="6" applyNumberFormat="1" applyFont="1" applyFill="1" applyBorder="1"/>
    <xf numFmtId="0" fontId="36" fillId="2" borderId="11" xfId="0" applyFont="1" applyFill="1" applyBorder="1"/>
    <xf numFmtId="0" fontId="35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4"/>
    </xf>
    <xf numFmtId="0" fontId="34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45" fillId="2" borderId="11" xfId="0" applyFont="1" applyFill="1" applyBorder="1" applyAlignment="1">
      <alignment horizontal="left" indent="4"/>
    </xf>
    <xf numFmtId="0" fontId="46" fillId="2" borderId="11" xfId="0" applyFont="1" applyFill="1" applyBorder="1" applyAlignment="1">
      <alignment horizontal="left"/>
    </xf>
    <xf numFmtId="0" fontId="47" fillId="2" borderId="11" xfId="0" applyFont="1" applyFill="1" applyBorder="1" applyAlignment="1">
      <alignment horizontal="left" indent="2"/>
    </xf>
    <xf numFmtId="0" fontId="46" fillId="2" borderId="11" xfId="0" applyFont="1" applyFill="1" applyBorder="1" applyAlignment="1">
      <alignment horizontal="left" indent="3"/>
    </xf>
    <xf numFmtId="0" fontId="44" fillId="2" borderId="11" xfId="0" applyFont="1" applyFill="1" applyBorder="1" applyAlignment="1">
      <alignment horizontal="left" indent="2"/>
    </xf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 indent="2"/>
    </xf>
    <xf numFmtId="166" fontId="8" fillId="4" borderId="11" xfId="6" applyNumberFormat="1" applyFont="1" applyFill="1" applyBorder="1"/>
    <xf numFmtId="0" fontId="8" fillId="2" borderId="11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2"/>
    </xf>
    <xf numFmtId="0" fontId="48" fillId="2" borderId="11" xfId="0" applyFont="1" applyFill="1" applyBorder="1" applyAlignment="1">
      <alignment horizontal="left" vertical="center" wrapText="1" indent="2"/>
    </xf>
    <xf numFmtId="0" fontId="48" fillId="2" borderId="11" xfId="0" applyFont="1" applyFill="1" applyBorder="1" applyAlignment="1">
      <alignment horizontal="left" vertical="center" wrapText="1" indent="4"/>
    </xf>
    <xf numFmtId="0" fontId="4" fillId="2" borderId="11" xfId="4" applyFont="1" applyFill="1" applyBorder="1" applyAlignment="1">
      <alignment horizontal="left"/>
    </xf>
    <xf numFmtId="165" fontId="8" fillId="2" borderId="11" xfId="6" applyFont="1" applyFill="1" applyBorder="1"/>
    <xf numFmtId="171" fontId="8" fillId="2" borderId="11" xfId="6" applyNumberFormat="1" applyFont="1" applyFill="1" applyBorder="1"/>
    <xf numFmtId="0" fontId="8" fillId="0" borderId="11" xfId="0" applyFont="1" applyBorder="1" applyAlignment="1">
      <alignment horizontal="left"/>
    </xf>
    <xf numFmtId="0" fontId="33" fillId="2" borderId="11" xfId="0" applyFont="1" applyFill="1" applyBorder="1" applyAlignment="1">
      <alignment horizontal="left" vertical="center" wrapText="1" indent="2"/>
    </xf>
    <xf numFmtId="166" fontId="29" fillId="0" borderId="11" xfId="6" applyNumberFormat="1" applyFont="1" applyFill="1" applyBorder="1" applyAlignment="1">
      <alignment horizontal="right"/>
    </xf>
    <xf numFmtId="166" fontId="48" fillId="8" borderId="11" xfId="6" applyNumberFormat="1" applyFont="1" applyFill="1" applyBorder="1" applyAlignment="1">
      <alignment horizontal="right"/>
    </xf>
    <xf numFmtId="173" fontId="48" fillId="2" borderId="11" xfId="6" applyNumberFormat="1" applyFont="1" applyFill="1" applyBorder="1" applyAlignment="1">
      <alignment horizontal="left" vertical="center" wrapText="1" indent="2"/>
    </xf>
    <xf numFmtId="166" fontId="48" fillId="2" borderId="11" xfId="6" applyNumberFormat="1" applyFont="1" applyFill="1" applyBorder="1" applyAlignment="1">
      <alignment horizontal="left" vertical="center" wrapText="1" indent="2"/>
    </xf>
    <xf numFmtId="1" fontId="8" fillId="2" borderId="11" xfId="0" applyNumberFormat="1" applyFont="1" applyFill="1" applyBorder="1" applyAlignment="1">
      <alignment horizontal="left"/>
    </xf>
    <xf numFmtId="0" fontId="45" fillId="2" borderId="11" xfId="0" applyFont="1" applyFill="1" applyBorder="1" applyAlignment="1">
      <alignment horizontal="left" vertical="center" wrapText="1" indent="2"/>
    </xf>
    <xf numFmtId="0" fontId="36" fillId="2" borderId="11" xfId="0" applyFont="1" applyFill="1" applyBorder="1" applyAlignment="1">
      <alignment horizontal="left" vertical="center" wrapText="1" indent="2"/>
    </xf>
    <xf numFmtId="0" fontId="9" fillId="2" borderId="11" xfId="4" applyFont="1" applyFill="1" applyBorder="1" applyAlignment="1">
      <alignment horizontal="left"/>
    </xf>
    <xf numFmtId="166" fontId="7" fillId="0" borderId="11" xfId="6" applyNumberFormat="1" applyFont="1" applyFill="1" applyBorder="1" applyAlignment="1">
      <alignment horizontal="right" vertical="center" wrapText="1"/>
    </xf>
    <xf numFmtId="166" fontId="3" fillId="0" borderId="11" xfId="6" applyNumberFormat="1" applyFont="1" applyFill="1" applyBorder="1" applyAlignment="1">
      <alignment horizontal="right" vertical="center" wrapText="1"/>
    </xf>
    <xf numFmtId="0" fontId="28" fillId="6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left"/>
    </xf>
    <xf numFmtId="17" fontId="33" fillId="0" borderId="11" xfId="0" applyNumberFormat="1" applyFont="1" applyBorder="1" applyAlignment="1">
      <alignment vertical="center" wrapText="1"/>
    </xf>
    <xf numFmtId="17" fontId="3" fillId="0" borderId="11" xfId="0" applyNumberFormat="1" applyFont="1" applyBorder="1"/>
    <xf numFmtId="0" fontId="50" fillId="0" borderId="11" xfId="0" applyFont="1" applyBorder="1" applyAlignment="1">
      <alignment horizontal="left"/>
    </xf>
    <xf numFmtId="0" fontId="50" fillId="0" borderId="11" xfId="0" applyFont="1" applyBorder="1"/>
    <xf numFmtId="17" fontId="22" fillId="0" borderId="11" xfId="0" applyNumberFormat="1" applyFont="1" applyBorder="1" applyAlignment="1">
      <alignment vertical="center" wrapText="1"/>
    </xf>
    <xf numFmtId="17" fontId="22" fillId="0" borderId="11" xfId="0" applyNumberFormat="1" applyFont="1" applyBorder="1"/>
    <xf numFmtId="0" fontId="2" fillId="29" borderId="11" xfId="0" applyFont="1" applyFill="1" applyBorder="1"/>
    <xf numFmtId="166" fontId="2" fillId="29" borderId="11" xfId="6" applyNumberFormat="1" applyFont="1" applyFill="1" applyBorder="1"/>
    <xf numFmtId="0" fontId="8" fillId="6" borderId="11" xfId="0" applyFont="1" applyFill="1" applyBorder="1"/>
    <xf numFmtId="166" fontId="8" fillId="6" borderId="11" xfId="6" applyNumberFormat="1" applyFont="1" applyFill="1" applyBorder="1"/>
    <xf numFmtId="0" fontId="2" fillId="27" borderId="11" xfId="0" applyFont="1" applyFill="1" applyBorder="1"/>
    <xf numFmtId="166" fontId="2" fillId="27" borderId="11" xfId="6" applyNumberFormat="1" applyFont="1" applyFill="1" applyBorder="1"/>
    <xf numFmtId="0" fontId="2" fillId="6" borderId="11" xfId="0" applyFont="1" applyFill="1" applyBorder="1"/>
    <xf numFmtId="0" fontId="4" fillId="26" borderId="11" xfId="0" applyFont="1" applyFill="1" applyBorder="1"/>
    <xf numFmtId="166" fontId="4" fillId="26" borderId="11" xfId="6" applyNumberFormat="1" applyFont="1" applyFill="1" applyBorder="1"/>
    <xf numFmtId="0" fontId="9" fillId="2" borderId="11" xfId="0" applyFont="1" applyFill="1" applyBorder="1"/>
    <xf numFmtId="0" fontId="9" fillId="2" borderId="11" xfId="0" applyFont="1" applyFill="1" applyBorder="1" applyAlignment="1">
      <alignment horizontal="left" indent="1"/>
    </xf>
    <xf numFmtId="0" fontId="9" fillId="2" borderId="11" xfId="0" applyFont="1" applyFill="1" applyBorder="1" applyAlignment="1">
      <alignment horizontal="left" indent="2"/>
    </xf>
    <xf numFmtId="166" fontId="4" fillId="29" borderId="11" xfId="6" applyNumberFormat="1" applyFont="1" applyFill="1" applyBorder="1"/>
    <xf numFmtId="165" fontId="8" fillId="2" borderId="11" xfId="6" applyFont="1" applyFill="1" applyBorder="1" applyAlignment="1">
      <alignment horizontal="left"/>
    </xf>
    <xf numFmtId="0" fontId="8" fillId="30" borderId="11" xfId="0" applyFont="1" applyFill="1" applyBorder="1"/>
    <xf numFmtId="166" fontId="8" fillId="30" borderId="11" xfId="6" applyNumberFormat="1" applyFont="1" applyFill="1" applyBorder="1"/>
    <xf numFmtId="0" fontId="41" fillId="2" borderId="11" xfId="0" applyFont="1" applyFill="1" applyBorder="1"/>
    <xf numFmtId="0" fontId="7" fillId="30" borderId="11" xfId="0" applyFont="1" applyFill="1" applyBorder="1" applyAlignment="1">
      <alignment horizontal="left" indent="2"/>
    </xf>
    <xf numFmtId="166" fontId="8" fillId="0" borderId="11" xfId="6" applyNumberFormat="1" applyFont="1" applyFill="1" applyBorder="1"/>
    <xf numFmtId="171" fontId="37" fillId="2" borderId="11" xfId="6" applyNumberFormat="1" applyFont="1" applyFill="1" applyBorder="1" applyAlignment="1">
      <alignment horizontal="left" indent="2"/>
    </xf>
    <xf numFmtId="174" fontId="29" fillId="2" borderId="11" xfId="0" applyNumberFormat="1" applyFont="1" applyFill="1" applyBorder="1" applyAlignment="1">
      <alignment horizontal="right"/>
    </xf>
    <xf numFmtId="174" fontId="8" fillId="2" borderId="11" xfId="0" applyNumberFormat="1" applyFont="1" applyFill="1" applyBorder="1"/>
    <xf numFmtId="0" fontId="32" fillId="2" borderId="11" xfId="0" applyFont="1" applyFill="1" applyBorder="1"/>
    <xf numFmtId="0" fontId="33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171" fontId="8" fillId="2" borderId="11" xfId="6" applyNumberFormat="1" applyFont="1" applyFill="1" applyBorder="1" applyAlignment="1">
      <alignment horizontal="right"/>
    </xf>
    <xf numFmtId="0" fontId="27" fillId="2" borderId="11" xfId="0" applyFont="1" applyFill="1" applyBorder="1" applyAlignment="1">
      <alignment horizontal="left"/>
    </xf>
    <xf numFmtId="0" fontId="27" fillId="0" borderId="11" xfId="0" applyFont="1" applyBorder="1"/>
    <xf numFmtId="0" fontId="53" fillId="14" borderId="11" xfId="0" applyFont="1" applyFill="1" applyBorder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/>
    </xf>
    <xf numFmtId="0" fontId="25" fillId="14" borderId="11" xfId="0" applyFont="1" applyFill="1" applyBorder="1" applyAlignment="1">
      <alignment horizontal="left"/>
    </xf>
    <xf numFmtId="171" fontId="25" fillId="14" borderId="11" xfId="6" applyNumberFormat="1" applyFont="1" applyFill="1" applyBorder="1" applyAlignment="1">
      <alignment horizontal="center"/>
    </xf>
    <xf numFmtId="0" fontId="25" fillId="0" borderId="11" xfId="0" applyFont="1" applyBorder="1"/>
    <xf numFmtId="0" fontId="7" fillId="0" borderId="0" xfId="0" applyFont="1"/>
    <xf numFmtId="0" fontId="8" fillId="0" borderId="11" xfId="0" applyFont="1" applyBorder="1" applyAlignment="1">
      <alignment horizontal="center"/>
    </xf>
    <xf numFmtId="0" fontId="55" fillId="0" borderId="0" xfId="0" applyFont="1"/>
    <xf numFmtId="0" fontId="50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4" fontId="13" fillId="2" borderId="0" xfId="6" applyNumberFormat="1" applyFont="1" applyFill="1"/>
    <xf numFmtId="0" fontId="13" fillId="2" borderId="0" xfId="0" applyFont="1" applyFill="1"/>
    <xf numFmtId="166" fontId="13" fillId="2" borderId="0" xfId="0" applyNumberFormat="1" applyFont="1" applyFill="1"/>
    <xf numFmtId="4" fontId="15" fillId="2" borderId="0" xfId="6" applyNumberFormat="1" applyFont="1" applyFill="1"/>
    <xf numFmtId="0" fontId="56" fillId="5" borderId="0" xfId="0" applyFont="1" applyFill="1" applyAlignment="1">
      <alignment horizontal="center"/>
    </xf>
    <xf numFmtId="4" fontId="15" fillId="2" borderId="0" xfId="0" applyNumberFormat="1" applyFont="1" applyFill="1"/>
    <xf numFmtId="166" fontId="15" fillId="2" borderId="0" xfId="6" applyNumberFormat="1" applyFont="1" applyFill="1" applyAlignment="1">
      <alignment horizontal="right"/>
    </xf>
    <xf numFmtId="166" fontId="13" fillId="2" borderId="0" xfId="6" applyNumberFormat="1" applyFont="1" applyFill="1"/>
    <xf numFmtId="4" fontId="58" fillId="2" borderId="0" xfId="6" applyNumberFormat="1" applyFont="1" applyFill="1"/>
    <xf numFmtId="166" fontId="58" fillId="2" borderId="0" xfId="6" applyNumberFormat="1" applyFont="1" applyFill="1"/>
    <xf numFmtId="4" fontId="59" fillId="2" borderId="0" xfId="6" applyNumberFormat="1" applyFont="1" applyFill="1" applyAlignment="1">
      <alignment horizontal="left" indent="1"/>
    </xf>
    <xf numFmtId="166" fontId="60" fillId="2" borderId="0" xfId="6" applyNumberFormat="1" applyFont="1" applyFill="1"/>
    <xf numFmtId="4" fontId="61" fillId="2" borderId="0" xfId="6" applyNumberFormat="1" applyFont="1" applyFill="1" applyAlignment="1">
      <alignment horizontal="left" indent="1"/>
    </xf>
    <xf numFmtId="166" fontId="61" fillId="2" borderId="0" xfId="6" applyNumberFormat="1" applyFont="1" applyFill="1"/>
    <xf numFmtId="4" fontId="62" fillId="2" borderId="0" xfId="6" applyNumberFormat="1" applyFont="1" applyFill="1" applyAlignment="1">
      <alignment horizontal="left" indent="1"/>
    </xf>
    <xf numFmtId="166" fontId="62" fillId="2" borderId="0" xfId="6" applyNumberFormat="1" applyFont="1" applyFill="1"/>
    <xf numFmtId="4" fontId="13" fillId="2" borderId="0" xfId="6" applyNumberFormat="1" applyFont="1" applyFill="1" applyAlignment="1">
      <alignment horizontal="left" indent="1"/>
    </xf>
    <xf numFmtId="4" fontId="61" fillId="2" borderId="0" xfId="6" applyNumberFormat="1" applyFont="1" applyFill="1"/>
    <xf numFmtId="4" fontId="62" fillId="2" borderId="0" xfId="6" applyNumberFormat="1" applyFont="1" applyFill="1"/>
    <xf numFmtId="4" fontId="59" fillId="2" borderId="0" xfId="6" applyNumberFormat="1" applyFont="1" applyFill="1"/>
    <xf numFmtId="165" fontId="60" fillId="2" borderId="0" xfId="6" applyFont="1" applyFill="1"/>
    <xf numFmtId="4" fontId="14" fillId="2" borderId="0" xfId="6" applyNumberFormat="1" applyFont="1" applyFill="1" applyAlignment="1">
      <alignment horizontal="left" indent="1"/>
    </xf>
    <xf numFmtId="4" fontId="15" fillId="2" borderId="0" xfId="6" applyNumberFormat="1" applyFont="1" applyFill="1" applyAlignment="1">
      <alignment horizontal="left" indent="1"/>
    </xf>
    <xf numFmtId="4" fontId="13" fillId="2" borderId="0" xfId="6" applyNumberFormat="1" applyFont="1" applyFill="1" applyAlignment="1">
      <alignment horizontal="left" indent="2"/>
    </xf>
    <xf numFmtId="166" fontId="63" fillId="2" borderId="0" xfId="6" applyNumberFormat="1" applyFont="1" applyFill="1"/>
    <xf numFmtId="4" fontId="64" fillId="2" borderId="0" xfId="6" applyNumberFormat="1" applyFont="1" applyFill="1" applyAlignment="1">
      <alignment horizontal="left" indent="2"/>
    </xf>
    <xf numFmtId="4" fontId="61" fillId="2" borderId="0" xfId="6" applyNumberFormat="1" applyFont="1" applyFill="1" applyAlignment="1">
      <alignment horizontal="left"/>
    </xf>
    <xf numFmtId="4" fontId="13" fillId="2" borderId="0" xfId="6" applyNumberFormat="1" applyFont="1" applyFill="1" applyAlignment="1">
      <alignment horizontal="left" indent="3"/>
    </xf>
    <xf numFmtId="4" fontId="64" fillId="2" borderId="0" xfId="6" applyNumberFormat="1" applyFont="1" applyFill="1" applyAlignment="1">
      <alignment horizontal="left"/>
    </xf>
    <xf numFmtId="3" fontId="13" fillId="2" borderId="0" xfId="6" applyNumberFormat="1" applyFont="1" applyFill="1"/>
    <xf numFmtId="4" fontId="13" fillId="2" borderId="0" xfId="0" applyNumberFormat="1" applyFont="1" applyFill="1"/>
    <xf numFmtId="165" fontId="13" fillId="2" borderId="0" xfId="6" applyFont="1" applyFill="1"/>
    <xf numFmtId="0" fontId="65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66" fillId="2" borderId="22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4" fontId="13" fillId="33" borderId="0" xfId="0" applyNumberFormat="1" applyFont="1" applyFill="1"/>
    <xf numFmtId="0" fontId="13" fillId="33" borderId="0" xfId="0" applyFont="1" applyFill="1"/>
    <xf numFmtId="0" fontId="13" fillId="28" borderId="0" xfId="0" applyFont="1" applyFill="1"/>
    <xf numFmtId="0" fontId="2" fillId="12" borderId="11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/>
    </xf>
    <xf numFmtId="0" fontId="2" fillId="5" borderId="11" xfId="10" applyFont="1" applyFill="1" applyBorder="1" applyAlignment="1">
      <alignment vertical="center"/>
    </xf>
    <xf numFmtId="166" fontId="2" fillId="5" borderId="11" xfId="6" applyNumberFormat="1" applyFont="1" applyFill="1" applyBorder="1"/>
    <xf numFmtId="0" fontId="8" fillId="3" borderId="11" xfId="10" applyFont="1" applyFill="1" applyBorder="1" applyAlignment="1">
      <alignment vertical="center"/>
    </xf>
    <xf numFmtId="0" fontId="30" fillId="6" borderId="11" xfId="0" applyFont="1" applyFill="1" applyBorder="1" applyAlignment="1">
      <alignment horizontal="center"/>
    </xf>
    <xf numFmtId="0" fontId="2" fillId="0" borderId="1" xfId="7" applyFont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5" fillId="6" borderId="11" xfId="7" applyFont="1" applyFill="1" applyBorder="1" applyAlignment="1">
      <alignment horizontal="center"/>
    </xf>
    <xf numFmtId="0" fontId="8" fillId="2" borderId="0" xfId="0" applyFont="1" applyFill="1"/>
    <xf numFmtId="0" fontId="2" fillId="0" borderId="0" xfId="0" applyFont="1"/>
    <xf numFmtId="49" fontId="22" fillId="10" borderId="11" xfId="0" applyNumberFormat="1" applyFont="1" applyFill="1" applyBorder="1" applyAlignment="1">
      <alignment horizontal="center" vertical="center" wrapText="1"/>
    </xf>
    <xf numFmtId="49" fontId="25" fillId="10" borderId="11" xfId="0" applyNumberFormat="1" applyFont="1" applyFill="1" applyBorder="1" applyAlignment="1">
      <alignment horizontal="center" vertical="center" wrapText="1"/>
    </xf>
    <xf numFmtId="0" fontId="25" fillId="10" borderId="11" xfId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1" fontId="22" fillId="14" borderId="2" xfId="4" applyNumberFormat="1" applyFont="1" applyFill="1" applyBorder="1" applyAlignment="1">
      <alignment horizontal="center"/>
    </xf>
    <xf numFmtId="0" fontId="22" fillId="14" borderId="2" xfId="4" applyFont="1" applyFill="1" applyBorder="1" applyAlignment="1">
      <alignment horizontal="left"/>
    </xf>
    <xf numFmtId="0" fontId="22" fillId="14" borderId="2" xfId="4" applyFont="1" applyFill="1" applyBorder="1" applyAlignment="1">
      <alignment horizontal="centerContinuous"/>
    </xf>
    <xf numFmtId="0" fontId="22" fillId="14" borderId="2" xfId="4" applyFont="1" applyFill="1" applyBorder="1" applyAlignment="1">
      <alignment horizontal="center"/>
    </xf>
    <xf numFmtId="0" fontId="50" fillId="14" borderId="2" xfId="0" applyFont="1" applyFill="1" applyBorder="1" applyAlignment="1">
      <alignment horizontal="left" indent="1"/>
    </xf>
    <xf numFmtId="49" fontId="22" fillId="14" borderId="2" xfId="0" quotePrefix="1" applyNumberFormat="1" applyFont="1" applyFill="1" applyBorder="1" applyAlignment="1">
      <alignment horizontal="center"/>
    </xf>
    <xf numFmtId="49" fontId="22" fillId="14" borderId="2" xfId="0" quotePrefix="1" applyNumberFormat="1" applyFont="1" applyFill="1" applyBorder="1" applyAlignment="1">
      <alignment horizontal="left" indent="1"/>
    </xf>
    <xf numFmtId="0" fontId="22" fillId="14" borderId="0" xfId="1" applyFont="1" applyFill="1" applyAlignment="1">
      <alignment horizontal="left" indent="1"/>
    </xf>
    <xf numFmtId="0" fontId="22" fillId="14" borderId="9" xfId="1" applyFont="1" applyFill="1" applyBorder="1" applyAlignment="1">
      <alignment horizontal="left" indent="1"/>
    </xf>
    <xf numFmtId="0" fontId="22" fillId="14" borderId="13" xfId="1" applyFont="1" applyFill="1" applyBorder="1" applyAlignment="1">
      <alignment horizontal="left" indent="1"/>
    </xf>
    <xf numFmtId="0" fontId="50" fillId="14" borderId="2" xfId="0" applyFont="1" applyFill="1" applyBorder="1"/>
    <xf numFmtId="0" fontId="34" fillId="0" borderId="1" xfId="4" applyFont="1" applyBorder="1" applyAlignment="1">
      <alignment horizontal="centerContinuous"/>
    </xf>
    <xf numFmtId="0" fontId="34" fillId="0" borderId="1" xfId="4" applyFont="1" applyBorder="1"/>
    <xf numFmtId="0" fontId="34" fillId="0" borderId="1" xfId="4" applyFont="1" applyBorder="1" applyAlignment="1">
      <alignment horizontal="center"/>
    </xf>
    <xf numFmtId="0" fontId="7" fillId="2" borderId="1" xfId="0" applyFont="1" applyFill="1" applyBorder="1"/>
    <xf numFmtId="0" fontId="34" fillId="5" borderId="1" xfId="4" applyFont="1" applyFill="1" applyBorder="1" applyAlignment="1">
      <alignment horizontal="centerContinuous"/>
    </xf>
    <xf numFmtId="0" fontId="34" fillId="5" borderId="1" xfId="4" applyFont="1" applyFill="1" applyBorder="1"/>
    <xf numFmtId="0" fontId="34" fillId="5" borderId="1" xfId="4" applyFont="1" applyFill="1" applyBorder="1" applyAlignment="1">
      <alignment horizontal="center"/>
    </xf>
    <xf numFmtId="0" fontId="43" fillId="5" borderId="1" xfId="4" applyFont="1" applyFill="1" applyBorder="1" applyAlignment="1">
      <alignment horizontal="centerContinuous"/>
    </xf>
    <xf numFmtId="0" fontId="43" fillId="5" borderId="1" xfId="4" applyFont="1" applyFill="1" applyBorder="1"/>
    <xf numFmtId="0" fontId="43" fillId="5" borderId="1" xfId="4" applyFont="1" applyFill="1" applyBorder="1" applyAlignment="1">
      <alignment horizontal="center"/>
    </xf>
    <xf numFmtId="0" fontId="43" fillId="0" borderId="1" xfId="4" applyFont="1" applyBorder="1" applyAlignment="1">
      <alignment horizontal="centerContinuous"/>
    </xf>
    <xf numFmtId="0" fontId="43" fillId="0" borderId="1" xfId="4" applyFont="1" applyBorder="1"/>
    <xf numFmtId="0" fontId="43" fillId="0" borderId="1" xfId="4" applyFont="1" applyBorder="1" applyAlignment="1">
      <alignment horizontal="center"/>
    </xf>
    <xf numFmtId="0" fontId="43" fillId="0" borderId="4" xfId="4" applyFont="1" applyBorder="1" applyAlignment="1">
      <alignment horizontal="centerContinuous"/>
    </xf>
    <xf numFmtId="0" fontId="43" fillId="0" borderId="4" xfId="4" applyFont="1" applyBorder="1"/>
    <xf numFmtId="0" fontId="43" fillId="0" borderId="4" xfId="4" applyFont="1" applyBorder="1" applyAlignment="1">
      <alignment horizontal="center"/>
    </xf>
    <xf numFmtId="0" fontId="8" fillId="5" borderId="1" xfId="0" applyFont="1" applyFill="1" applyBorder="1" applyAlignment="1">
      <alignment horizontal="left" indent="1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 indent="1"/>
    </xf>
    <xf numFmtId="0" fontId="8" fillId="5" borderId="1" xfId="1" applyFont="1" applyFill="1" applyBorder="1" applyAlignment="1">
      <alignment horizontal="left" indent="1"/>
    </xf>
    <xf numFmtId="0" fontId="8" fillId="5" borderId="6" xfId="1" applyFont="1" applyFill="1" applyBorder="1" applyAlignment="1">
      <alignment horizontal="left" indent="1"/>
    </xf>
    <xf numFmtId="0" fontId="8" fillId="5" borderId="1" xfId="0" applyFont="1" applyFill="1" applyBorder="1"/>
    <xf numFmtId="0" fontId="8" fillId="5" borderId="0" xfId="0" applyFont="1" applyFill="1"/>
    <xf numFmtId="0" fontId="8" fillId="0" borderId="1" xfId="0" applyFont="1" applyBorder="1"/>
    <xf numFmtId="0" fontId="2" fillId="2" borderId="1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Continuous"/>
    </xf>
    <xf numFmtId="0" fontId="2" fillId="0" borderId="1" xfId="4" applyFont="1" applyBorder="1"/>
    <xf numFmtId="0" fontId="2" fillId="0" borderId="1" xfId="4" applyFont="1" applyBorder="1" applyAlignment="1">
      <alignment horizontal="center"/>
    </xf>
    <xf numFmtId="0" fontId="8" fillId="5" borderId="1" xfId="4" applyFont="1" applyFill="1" applyBorder="1" applyAlignment="1">
      <alignment horizontal="centerContinuous"/>
    </xf>
    <xf numFmtId="0" fontId="8" fillId="5" borderId="1" xfId="4" applyFont="1" applyFill="1" applyBorder="1"/>
    <xf numFmtId="0" fontId="8" fillId="5" borderId="1" xfId="4" applyFont="1" applyFill="1" applyBorder="1" applyAlignment="1">
      <alignment horizontal="center"/>
    </xf>
    <xf numFmtId="0" fontId="8" fillId="0" borderId="1" xfId="4" applyFont="1" applyBorder="1" applyAlignment="1">
      <alignment horizontal="centerContinuous"/>
    </xf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2" fillId="5" borderId="1" xfId="4" applyFont="1" applyFill="1" applyBorder="1"/>
    <xf numFmtId="0" fontId="43" fillId="5" borderId="4" xfId="4" applyFont="1" applyFill="1" applyBorder="1" applyAlignment="1">
      <alignment horizontal="centerContinuous"/>
    </xf>
    <xf numFmtId="0" fontId="43" fillId="5" borderId="4" xfId="4" applyFont="1" applyFill="1" applyBorder="1"/>
    <xf numFmtId="0" fontId="7" fillId="5" borderId="1" xfId="0" applyFont="1" applyFill="1" applyBorder="1" applyAlignment="1">
      <alignment horizontal="left" indent="1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 indent="1"/>
    </xf>
    <xf numFmtId="0" fontId="3" fillId="5" borderId="1" xfId="1" applyFont="1" applyFill="1" applyBorder="1" applyAlignment="1">
      <alignment horizontal="left" indent="1"/>
    </xf>
    <xf numFmtId="0" fontId="7" fillId="5" borderId="1" xfId="1" applyFont="1" applyFill="1" applyBorder="1" applyAlignment="1">
      <alignment horizontal="left" indent="1"/>
    </xf>
    <xf numFmtId="0" fontId="7" fillId="5" borderId="6" xfId="1" applyFont="1" applyFill="1" applyBorder="1" applyAlignment="1">
      <alignment horizontal="left" indent="1"/>
    </xf>
    <xf numFmtId="0" fontId="7" fillId="5" borderId="1" xfId="0" applyFont="1" applyFill="1" applyBorder="1"/>
    <xf numFmtId="0" fontId="67" fillId="0" borderId="0" xfId="0" applyFont="1"/>
    <xf numFmtId="0" fontId="2" fillId="5" borderId="1" xfId="4" applyFont="1" applyFill="1" applyBorder="1" applyAlignment="1">
      <alignment horizontal="center"/>
    </xf>
    <xf numFmtId="0" fontId="3" fillId="5" borderId="3" xfId="1" applyFont="1" applyFill="1" applyBorder="1" applyAlignment="1">
      <alignment horizontal="left" indent="1"/>
    </xf>
    <xf numFmtId="0" fontId="7" fillId="5" borderId="3" xfId="1" applyFont="1" applyFill="1" applyBorder="1" applyAlignment="1">
      <alignment horizontal="left" indent="1"/>
    </xf>
    <xf numFmtId="0" fontId="9" fillId="5" borderId="3" xfId="1" applyFont="1" applyFill="1" applyBorder="1" applyAlignment="1">
      <alignment horizontal="left" indent="1"/>
    </xf>
    <xf numFmtId="0" fontId="49" fillId="5" borderId="1" xfId="4" applyFont="1" applyFill="1" applyBorder="1"/>
    <xf numFmtId="0" fontId="68" fillId="0" borderId="1" xfId="4" applyFont="1" applyBorder="1"/>
    <xf numFmtId="0" fontId="69" fillId="0" borderId="1" xfId="4" applyFont="1" applyBorder="1"/>
    <xf numFmtId="0" fontId="37" fillId="5" borderId="1" xfId="4" applyFont="1" applyFill="1" applyBorder="1"/>
    <xf numFmtId="0" fontId="9" fillId="5" borderId="1" xfId="4" applyFont="1" applyFill="1" applyBorder="1" applyAlignment="1">
      <alignment horizontal="centerContinuous"/>
    </xf>
    <xf numFmtId="0" fontId="9" fillId="5" borderId="1" xfId="4" applyFont="1" applyFill="1" applyBorder="1"/>
    <xf numFmtId="0" fontId="9" fillId="5" borderId="1" xfId="4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34" fillId="0" borderId="1" xfId="4" applyFont="1" applyBorder="1" applyAlignment="1">
      <alignment horizontal="center" wrapText="1"/>
    </xf>
    <xf numFmtId="0" fontId="4" fillId="0" borderId="1" xfId="0" applyFont="1" applyBorder="1" applyAlignment="1">
      <alignment horizontal="left" indent="1"/>
    </xf>
    <xf numFmtId="0" fontId="4" fillId="0" borderId="6" xfId="1" applyFont="1" applyBorder="1" applyAlignment="1">
      <alignment horizontal="left" indent="1"/>
    </xf>
    <xf numFmtId="0" fontId="4" fillId="0" borderId="1" xfId="0" applyFont="1" applyBorder="1"/>
    <xf numFmtId="0" fontId="9" fillId="11" borderId="1" xfId="0" applyFont="1" applyFill="1" applyBorder="1" applyAlignment="1">
      <alignment horizontal="left" indent="1"/>
    </xf>
    <xf numFmtId="49" fontId="4" fillId="11" borderId="2" xfId="0" applyNumberFormat="1" applyFont="1" applyFill="1" applyBorder="1" applyAlignment="1">
      <alignment horizontal="center" vertical="center"/>
    </xf>
    <xf numFmtId="49" fontId="4" fillId="11" borderId="2" xfId="0" applyNumberFormat="1" applyFont="1" applyFill="1" applyBorder="1" applyAlignment="1">
      <alignment horizontal="left" vertical="center"/>
    </xf>
    <xf numFmtId="0" fontId="9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/>
    </xf>
    <xf numFmtId="0" fontId="9" fillId="11" borderId="2" xfId="1" applyFont="1" applyFill="1" applyBorder="1" applyAlignment="1">
      <alignment horizontal="left" vertical="center" indent="1"/>
    </xf>
    <xf numFmtId="0" fontId="7" fillId="11" borderId="2" xfId="1" applyFont="1" applyFill="1" applyBorder="1" applyAlignment="1">
      <alignment horizontal="left" vertical="center" indent="1"/>
    </xf>
    <xf numFmtId="0" fontId="4" fillId="11" borderId="2" xfId="1" applyFont="1" applyFill="1" applyBorder="1" applyAlignment="1">
      <alignment horizontal="left" vertical="center" indent="1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49" fontId="3" fillId="5" borderId="1" xfId="0" quotePrefix="1" applyNumberFormat="1" applyFont="1" applyFill="1" applyBorder="1" applyAlignment="1">
      <alignment horizontal="center"/>
    </xf>
    <xf numFmtId="49" fontId="3" fillId="5" borderId="1" xfId="0" quotePrefix="1" applyNumberFormat="1" applyFont="1" applyFill="1" applyBorder="1" applyAlignment="1">
      <alignment horizontal="left" indent="1"/>
    </xf>
    <xf numFmtId="0" fontId="7" fillId="5" borderId="1" xfId="0" applyFont="1" applyFill="1" applyBorder="1" applyAlignment="1">
      <alignment horizontal="center"/>
    </xf>
    <xf numFmtId="0" fontId="7" fillId="5" borderId="0" xfId="0" applyFont="1" applyFill="1"/>
    <xf numFmtId="0" fontId="43" fillId="5" borderId="1" xfId="4" applyFont="1" applyFill="1" applyBorder="1" applyAlignment="1">
      <alignment wrapText="1"/>
    </xf>
    <xf numFmtId="0" fontId="43" fillId="0" borderId="1" xfId="4" applyFont="1" applyBorder="1" applyAlignment="1">
      <alignment wrapText="1"/>
    </xf>
    <xf numFmtId="0" fontId="3" fillId="2" borderId="4" xfId="1" applyFont="1" applyFill="1" applyBorder="1" applyAlignment="1">
      <alignment horizontal="left" indent="1"/>
    </xf>
    <xf numFmtId="0" fontId="7" fillId="2" borderId="24" xfId="1" applyFont="1" applyFill="1" applyBorder="1" applyAlignment="1">
      <alignment horizontal="left" indent="1"/>
    </xf>
    <xf numFmtId="0" fontId="2" fillId="5" borderId="1" xfId="1" applyFont="1" applyFill="1" applyBorder="1" applyAlignment="1">
      <alignment horizontal="left" indent="1"/>
    </xf>
    <xf numFmtId="0" fontId="8" fillId="5" borderId="4" xfId="0" applyFont="1" applyFill="1" applyBorder="1" applyAlignment="1">
      <alignment horizontal="left" indent="1"/>
    </xf>
    <xf numFmtId="0" fontId="7" fillId="0" borderId="1" xfId="0" applyFont="1" applyBorder="1"/>
    <xf numFmtId="49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 indent="1"/>
    </xf>
    <xf numFmtId="0" fontId="9" fillId="2" borderId="3" xfId="0" applyFont="1" applyFill="1" applyBorder="1" applyAlignment="1">
      <alignment horizontal="left" indent="1"/>
    </xf>
    <xf numFmtId="0" fontId="7" fillId="2" borderId="15" xfId="1" applyFont="1" applyFill="1" applyBorder="1" applyAlignment="1">
      <alignment horizontal="left" indent="1"/>
    </xf>
    <xf numFmtId="0" fontId="9" fillId="0" borderId="15" xfId="1" applyFont="1" applyBorder="1" applyAlignment="1">
      <alignment horizontal="left" indent="1"/>
    </xf>
    <xf numFmtId="0" fontId="22" fillId="14" borderId="1" xfId="4" applyFont="1" applyFill="1" applyBorder="1" applyAlignment="1">
      <alignment horizontal="center"/>
    </xf>
    <xf numFmtId="0" fontId="22" fillId="14" borderId="2" xfId="0" applyFont="1" applyFill="1" applyBorder="1" applyAlignment="1">
      <alignment horizontal="left" indent="1"/>
    </xf>
    <xf numFmtId="49" fontId="22" fillId="14" borderId="2" xfId="0" applyNumberFormat="1" applyFont="1" applyFill="1" applyBorder="1" applyAlignment="1">
      <alignment horizontal="center"/>
    </xf>
    <xf numFmtId="49" fontId="22" fillId="14" borderId="2" xfId="0" applyNumberFormat="1" applyFont="1" applyFill="1" applyBorder="1" applyAlignment="1">
      <alignment horizontal="left" indent="1"/>
    </xf>
    <xf numFmtId="0" fontId="22" fillId="14" borderId="8" xfId="1" applyFont="1" applyFill="1" applyBorder="1" applyAlignment="1">
      <alignment horizontal="left" indent="1"/>
    </xf>
    <xf numFmtId="0" fontId="22" fillId="14" borderId="1" xfId="1" applyFont="1" applyFill="1" applyBorder="1" applyAlignment="1">
      <alignment horizontal="left" indent="1"/>
    </xf>
    <xf numFmtId="0" fontId="22" fillId="14" borderId="1" xfId="0" applyFont="1" applyFill="1" applyBorder="1"/>
    <xf numFmtId="0" fontId="3" fillId="0" borderId="1" xfId="0" applyFont="1" applyBorder="1"/>
    <xf numFmtId="0" fontId="4" fillId="5" borderId="3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wrapText="1"/>
    </xf>
    <xf numFmtId="0" fontId="8" fillId="0" borderId="1" xfId="4" applyFont="1" applyBorder="1" applyAlignment="1">
      <alignment vertical="top"/>
    </xf>
    <xf numFmtId="0" fontId="2" fillId="0" borderId="1" xfId="4" applyFont="1" applyBorder="1" applyAlignment="1">
      <alignment vertical="top"/>
    </xf>
    <xf numFmtId="0" fontId="7" fillId="5" borderId="6" xfId="0" applyFont="1" applyFill="1" applyBorder="1" applyAlignment="1">
      <alignment horizontal="left" indent="1"/>
    </xf>
    <xf numFmtId="0" fontId="8" fillId="0" borderId="1" xfId="4" applyFont="1" applyBorder="1" applyAlignment="1">
      <alignment vertical="center"/>
    </xf>
    <xf numFmtId="0" fontId="8" fillId="0" borderId="15" xfId="4" applyFont="1" applyBorder="1"/>
    <xf numFmtId="0" fontId="7" fillId="5" borderId="1" xfId="0" applyFont="1" applyFill="1" applyBorder="1" applyAlignment="1">
      <alignment horizontal="center" vertical="center"/>
    </xf>
    <xf numFmtId="0" fontId="8" fillId="0" borderId="4" xfId="4" applyFont="1" applyBorder="1"/>
    <xf numFmtId="0" fontId="8" fillId="2" borderId="1" xfId="4" applyFont="1" applyFill="1" applyBorder="1" applyAlignment="1">
      <alignment horizontal="center"/>
    </xf>
    <xf numFmtId="0" fontId="8" fillId="2" borderId="1" xfId="4" applyFont="1" applyFill="1" applyBorder="1"/>
    <xf numFmtId="0" fontId="7" fillId="5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 indent="1"/>
    </xf>
    <xf numFmtId="0" fontId="2" fillId="5" borderId="3" xfId="0" applyFont="1" applyFill="1" applyBorder="1" applyAlignment="1">
      <alignment horizontal="left" indent="1"/>
    </xf>
    <xf numFmtId="0" fontId="8" fillId="5" borderId="3" xfId="1" applyFont="1" applyFill="1" applyBorder="1" applyAlignment="1">
      <alignment horizontal="left" indent="1"/>
    </xf>
    <xf numFmtId="0" fontId="50" fillId="14" borderId="1" xfId="0" applyFont="1" applyFill="1" applyBorder="1" applyAlignment="1">
      <alignment horizontal="left" indent="1"/>
    </xf>
    <xf numFmtId="49" fontId="22" fillId="14" borderId="1" xfId="0" applyNumberFormat="1" applyFont="1" applyFill="1" applyBorder="1" applyAlignment="1">
      <alignment horizontal="center"/>
    </xf>
    <xf numFmtId="49" fontId="22" fillId="14" borderId="1" xfId="0" applyNumberFormat="1" applyFont="1" applyFill="1" applyBorder="1" applyAlignment="1">
      <alignment horizontal="left" indent="1"/>
    </xf>
    <xf numFmtId="0" fontId="50" fillId="14" borderId="1" xfId="1" applyFont="1" applyFill="1" applyBorder="1" applyAlignment="1">
      <alignment horizontal="left" indent="1"/>
    </xf>
    <xf numFmtId="0" fontId="50" fillId="14" borderId="6" xfId="1" applyFont="1" applyFill="1" applyBorder="1" applyAlignment="1">
      <alignment horizontal="left" indent="1"/>
    </xf>
    <xf numFmtId="0" fontId="50" fillId="14" borderId="1" xfId="0" applyFont="1" applyFill="1" applyBorder="1"/>
    <xf numFmtId="0" fontId="2" fillId="0" borderId="4" xfId="4" applyFont="1" applyBorder="1"/>
    <xf numFmtId="0" fontId="8" fillId="0" borderId="4" xfId="4" applyFont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 applyAlignment="1">
      <alignment horizontal="left" indent="1"/>
    </xf>
    <xf numFmtId="0" fontId="2" fillId="5" borderId="4" xfId="4" applyFont="1" applyFill="1" applyBorder="1"/>
    <xf numFmtId="0" fontId="8" fillId="5" borderId="4" xfId="4" applyFont="1" applyFill="1" applyBorder="1" applyAlignment="1">
      <alignment horizontal="center"/>
    </xf>
    <xf numFmtId="0" fontId="8" fillId="5" borderId="6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8" fillId="2" borderId="4" xfId="4" applyFont="1" applyFill="1" applyBorder="1" applyAlignment="1">
      <alignment horizontal="center"/>
    </xf>
    <xf numFmtId="0" fontId="50" fillId="14" borderId="1" xfId="4" applyFont="1" applyFill="1" applyBorder="1" applyAlignment="1">
      <alignment horizontal="center"/>
    </xf>
    <xf numFmtId="0" fontId="22" fillId="14" borderId="1" xfId="4" applyFont="1" applyFill="1" applyBorder="1"/>
    <xf numFmtId="0" fontId="50" fillId="14" borderId="4" xfId="4" applyFont="1" applyFill="1" applyBorder="1" applyAlignment="1">
      <alignment horizontal="center"/>
    </xf>
    <xf numFmtId="0" fontId="50" fillId="14" borderId="7" xfId="0" applyFont="1" applyFill="1" applyBorder="1" applyAlignment="1">
      <alignment horizontal="left" indent="1"/>
    </xf>
    <xf numFmtId="0" fontId="34" fillId="0" borderId="2" xfId="4" applyFont="1" applyBorder="1" applyAlignment="1">
      <alignment horizontal="centerContinuous"/>
    </xf>
    <xf numFmtId="0" fontId="34" fillId="0" borderId="2" xfId="4" applyFont="1" applyBorder="1"/>
    <xf numFmtId="0" fontId="34" fillId="0" borderId="25" xfId="4" applyFont="1" applyBorder="1"/>
    <xf numFmtId="0" fontId="34" fillId="0" borderId="1" xfId="4" applyFont="1" applyBorder="1" applyAlignment="1">
      <alignment horizontal="left"/>
    </xf>
    <xf numFmtId="0" fontId="34" fillId="0" borderId="25" xfId="4" applyFont="1" applyBorder="1" applyAlignment="1">
      <alignment horizontal="left"/>
    </xf>
    <xf numFmtId="0" fontId="43" fillId="0" borderId="2" xfId="4" applyFont="1" applyBorder="1" applyAlignment="1">
      <alignment horizontal="centerContinuous"/>
    </xf>
    <xf numFmtId="0" fontId="43" fillId="0" borderId="2" xfId="4" applyFont="1" applyBorder="1"/>
    <xf numFmtId="0" fontId="43" fillId="0" borderId="25" xfId="4" quotePrefix="1" applyFont="1" applyBorder="1" applyAlignment="1">
      <alignment horizontal="left"/>
    </xf>
    <xf numFmtId="0" fontId="43" fillId="0" borderId="25" xfId="4" applyFont="1" applyBorder="1"/>
    <xf numFmtId="0" fontId="7" fillId="5" borderId="0" xfId="0" applyFont="1" applyFill="1" applyAlignment="1">
      <alignment horizontal="left" indent="1"/>
    </xf>
    <xf numFmtId="0" fontId="3" fillId="5" borderId="6" xfId="1" applyFont="1" applyFill="1" applyBorder="1" applyAlignment="1">
      <alignment horizontal="left" indent="1"/>
    </xf>
    <xf numFmtId="0" fontId="34" fillId="0" borderId="15" xfId="4" applyFont="1" applyBorder="1"/>
    <xf numFmtId="0" fontId="43" fillId="0" borderId="25" xfId="4" applyFont="1" applyBorder="1" applyAlignment="1">
      <alignment horizontal="left"/>
    </xf>
    <xf numFmtId="0" fontId="43" fillId="5" borderId="2" xfId="4" applyFont="1" applyFill="1" applyBorder="1" applyAlignment="1">
      <alignment horizontal="centerContinuous"/>
    </xf>
    <xf numFmtId="0" fontId="43" fillId="5" borderId="2" xfId="4" applyFont="1" applyFill="1" applyBorder="1"/>
    <xf numFmtId="0" fontId="43" fillId="5" borderId="25" xfId="4" applyFont="1" applyFill="1" applyBorder="1"/>
    <xf numFmtId="0" fontId="43" fillId="0" borderId="1" xfId="4" applyFont="1" applyBorder="1" applyAlignment="1">
      <alignment horizontal="left"/>
    </xf>
    <xf numFmtId="0" fontId="43" fillId="0" borderId="15" xfId="4" applyFont="1" applyBorder="1"/>
    <xf numFmtId="0" fontId="34" fillId="0" borderId="1" xfId="4" quotePrefix="1" applyFont="1" applyBorder="1" applyAlignment="1">
      <alignment horizontal="left"/>
    </xf>
    <xf numFmtId="0" fontId="43" fillId="0" borderId="9" xfId="4" applyFont="1" applyBorder="1" applyAlignment="1">
      <alignment horizontal="centerContinuous"/>
    </xf>
    <xf numFmtId="0" fontId="43" fillId="0" borderId="9" xfId="4" applyFont="1" applyBorder="1"/>
    <xf numFmtId="0" fontId="43" fillId="0" borderId="14" xfId="4" applyFont="1" applyBorder="1"/>
    <xf numFmtId="0" fontId="43" fillId="4" borderId="1" xfId="4" applyFont="1" applyFill="1" applyBorder="1" applyAlignment="1">
      <alignment horizontal="center" vertical="center"/>
    </xf>
    <xf numFmtId="0" fontId="43" fillId="4" borderId="1" xfId="4" applyFont="1" applyFill="1" applyBorder="1"/>
    <xf numFmtId="0" fontId="43" fillId="4" borderId="6" xfId="4" applyFont="1" applyFill="1" applyBorder="1" applyAlignment="1">
      <alignment vertical="center"/>
    </xf>
    <xf numFmtId="0" fontId="43" fillId="4" borderId="15" xfId="4" applyFont="1" applyFill="1" applyBorder="1" applyAlignment="1">
      <alignment vertical="center"/>
    </xf>
    <xf numFmtId="0" fontId="7" fillId="4" borderId="1" xfId="0" applyFont="1" applyFill="1" applyBorder="1" applyAlignment="1">
      <alignment horizontal="left" indent="1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indent="1"/>
    </xf>
    <xf numFmtId="0" fontId="3" fillId="4" borderId="1" xfId="1" applyFont="1" applyFill="1" applyBorder="1" applyAlignment="1">
      <alignment horizontal="left" indent="1"/>
    </xf>
    <xf numFmtId="0" fontId="7" fillId="4" borderId="6" xfId="0" applyFont="1" applyFill="1" applyBorder="1" applyAlignment="1">
      <alignment horizontal="left" indent="1"/>
    </xf>
    <xf numFmtId="0" fontId="7" fillId="4" borderId="1" xfId="0" applyFont="1" applyFill="1" applyBorder="1"/>
    <xf numFmtId="0" fontId="34" fillId="0" borderId="2" xfId="4" applyFont="1" applyBorder="1" applyAlignment="1">
      <alignment horizontal="center"/>
    </xf>
    <xf numFmtId="0" fontId="8" fillId="0" borderId="2" xfId="4" applyFont="1" applyBorder="1" applyAlignment="1">
      <alignment horizontal="centerContinuous"/>
    </xf>
    <xf numFmtId="0" fontId="8" fillId="0" borderId="2" xfId="4" applyFont="1" applyBorder="1"/>
    <xf numFmtId="0" fontId="2" fillId="0" borderId="2" xfId="4" applyFont="1" applyBorder="1" applyAlignment="1">
      <alignment horizontal="centerContinuous"/>
    </xf>
    <xf numFmtId="0" fontId="2" fillId="0" borderId="2" xfId="4" applyFont="1" applyBorder="1"/>
    <xf numFmtId="0" fontId="2" fillId="0" borderId="25" xfId="4" applyFont="1" applyBorder="1"/>
    <xf numFmtId="0" fontId="8" fillId="0" borderId="25" xfId="4" applyFont="1" applyBorder="1"/>
    <xf numFmtId="0" fontId="43" fillId="0" borderId="1" xfId="4" quotePrefix="1" applyFont="1" applyBorder="1" applyAlignment="1">
      <alignment horizontal="left"/>
    </xf>
    <xf numFmtId="0" fontId="7" fillId="4" borderId="1" xfId="1" applyFont="1" applyFill="1" applyBorder="1" applyAlignment="1">
      <alignment horizontal="left" indent="1"/>
    </xf>
    <xf numFmtId="0" fontId="7" fillId="4" borderId="0" xfId="0" applyFont="1" applyFill="1"/>
    <xf numFmtId="0" fontId="34" fillId="5" borderId="9" xfId="4" applyFont="1" applyFill="1" applyBorder="1"/>
    <xf numFmtId="0" fontId="34" fillId="5" borderId="2" xfId="4" applyFont="1" applyFill="1" applyBorder="1"/>
    <xf numFmtId="0" fontId="43" fillId="0" borderId="2" xfId="4" applyFont="1" applyBorder="1" applyAlignment="1">
      <alignment horizontal="center"/>
    </xf>
    <xf numFmtId="0" fontId="3" fillId="5" borderId="1" xfId="0" applyFont="1" applyFill="1" applyBorder="1" applyAlignment="1">
      <alignment horizontal="left" indent="1"/>
    </xf>
    <xf numFmtId="0" fontId="7" fillId="2" borderId="15" xfId="0" applyFont="1" applyFill="1" applyBorder="1" applyAlignment="1">
      <alignment horizontal="left" indent="1"/>
    </xf>
    <xf numFmtId="0" fontId="22" fillId="14" borderId="1" xfId="4" applyFont="1" applyFill="1" applyBorder="1" applyAlignment="1">
      <alignment horizontal="centerContinuous"/>
    </xf>
    <xf numFmtId="0" fontId="22" fillId="14" borderId="15" xfId="4" applyFont="1" applyFill="1" applyBorder="1"/>
    <xf numFmtId="0" fontId="34" fillId="0" borderId="15" xfId="4" applyFont="1" applyBorder="1" applyAlignment="1">
      <alignment horizontal="left"/>
    </xf>
    <xf numFmtId="0" fontId="43" fillId="0" borderId="2" xfId="4" quotePrefix="1" applyFont="1" applyBorder="1" applyAlignment="1">
      <alignment horizontal="left"/>
    </xf>
    <xf numFmtId="0" fontId="43" fillId="0" borderId="15" xfId="4" applyFont="1" applyBorder="1" applyAlignment="1">
      <alignment horizontal="left"/>
    </xf>
    <xf numFmtId="0" fontId="7" fillId="5" borderId="15" xfId="0" applyFont="1" applyFill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2" fillId="0" borderId="15" xfId="4" applyFont="1" applyBorder="1"/>
    <xf numFmtId="0" fontId="2" fillId="0" borderId="2" xfId="4" quotePrefix="1" applyFont="1" applyBorder="1" applyAlignment="1">
      <alignment horizontal="left"/>
    </xf>
    <xf numFmtId="0" fontId="8" fillId="5" borderId="2" xfId="4" applyFont="1" applyFill="1" applyBorder="1"/>
    <xf numFmtId="0" fontId="8" fillId="5" borderId="25" xfId="4" applyFont="1" applyFill="1" applyBorder="1"/>
    <xf numFmtId="0" fontId="2" fillId="0" borderId="1" xfId="4" applyFont="1" applyBorder="1" applyAlignment="1">
      <alignment horizontal="left"/>
    </xf>
    <xf numFmtId="0" fontId="8" fillId="0" borderId="2" xfId="4" quotePrefix="1" applyFont="1" applyBorder="1" applyAlignment="1">
      <alignment horizontal="left"/>
    </xf>
    <xf numFmtId="0" fontId="43" fillId="0" borderId="2" xfId="4" applyFont="1" applyBorder="1" applyAlignment="1">
      <alignment horizontal="left"/>
    </xf>
    <xf numFmtId="0" fontId="43" fillId="5" borderId="2" xfId="4" applyFont="1" applyFill="1" applyBorder="1" applyAlignment="1">
      <alignment horizontal="left"/>
    </xf>
    <xf numFmtId="0" fontId="43" fillId="5" borderId="2" xfId="4" quotePrefix="1" applyFont="1" applyFill="1" applyBorder="1" applyAlignment="1">
      <alignment horizontal="left"/>
    </xf>
    <xf numFmtId="0" fontId="34" fillId="0" borderId="2" xfId="4" applyFont="1" applyBorder="1" applyAlignment="1">
      <alignment horizontal="left"/>
    </xf>
    <xf numFmtId="0" fontId="48" fillId="11" borderId="0" xfId="0" applyFont="1" applyFill="1"/>
    <xf numFmtId="0" fontId="8" fillId="5" borderId="2" xfId="1" applyFont="1" applyFill="1" applyBorder="1" applyAlignment="1">
      <alignment horizontal="left" indent="1"/>
    </xf>
    <xf numFmtId="0" fontId="2" fillId="0" borderId="15" xfId="4" applyFont="1" applyBorder="1" applyAlignment="1">
      <alignment horizontal="center"/>
    </xf>
    <xf numFmtId="0" fontId="8" fillId="2" borderId="6" xfId="0" applyFont="1" applyFill="1" applyBorder="1" applyAlignment="1">
      <alignment horizontal="left" indent="1"/>
    </xf>
    <xf numFmtId="0" fontId="8" fillId="5" borderId="1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7" fillId="0" borderId="15" xfId="0" applyFont="1" applyBorder="1"/>
    <xf numFmtId="0" fontId="7" fillId="2" borderId="9" xfId="0" applyFont="1" applyFill="1" applyBorder="1" applyAlignment="1">
      <alignment horizontal="left" indent="1"/>
    </xf>
    <xf numFmtId="0" fontId="22" fillId="14" borderId="1" xfId="4" quotePrefix="1" applyFont="1" applyFill="1" applyBorder="1" applyAlignment="1">
      <alignment horizontal="centerContinuous"/>
    </xf>
    <xf numFmtId="0" fontId="22" fillId="14" borderId="25" xfId="4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left" indent="1"/>
    </xf>
    <xf numFmtId="0" fontId="22" fillId="14" borderId="1" xfId="0" applyFont="1" applyFill="1" applyBorder="1" applyAlignment="1">
      <alignment horizontal="left" indent="1"/>
    </xf>
    <xf numFmtId="0" fontId="50" fillId="14" borderId="6" xfId="0" applyFont="1" applyFill="1" applyBorder="1" applyAlignment="1">
      <alignment horizontal="left" indent="1"/>
    </xf>
    <xf numFmtId="0" fontId="34" fillId="0" borderId="1" xfId="4" quotePrefix="1" applyFont="1" applyBorder="1" applyAlignment="1">
      <alignment horizontal="centerContinuous"/>
    </xf>
    <xf numFmtId="0" fontId="43" fillId="0" borderId="2" xfId="4" quotePrefix="1" applyFont="1" applyBorder="1" applyAlignment="1">
      <alignment horizontal="centerContinuous"/>
    </xf>
    <xf numFmtId="0" fontId="43" fillId="0" borderId="1" xfId="4" quotePrefix="1" applyFont="1" applyBorder="1" applyAlignment="1">
      <alignment horizontal="centerContinuous"/>
    </xf>
    <xf numFmtId="0" fontId="43" fillId="0" borderId="9" xfId="4" quotePrefix="1" applyFont="1" applyBorder="1" applyAlignment="1">
      <alignment horizontal="centerContinuous"/>
    </xf>
    <xf numFmtId="0" fontId="68" fillId="5" borderId="1" xfId="4" applyFont="1" applyFill="1" applyBorder="1"/>
    <xf numFmtId="0" fontId="7" fillId="0" borderId="0" xfId="0" applyFont="1" applyAlignment="1">
      <alignment horizontal="center"/>
    </xf>
    <xf numFmtId="0" fontId="2" fillId="5" borderId="1" xfId="4" applyFont="1" applyFill="1" applyBorder="1" applyAlignment="1">
      <alignment horizontal="centerContinuous"/>
    </xf>
    <xf numFmtId="0" fontId="10" fillId="0" borderId="1" xfId="0" applyFont="1" applyBorder="1"/>
    <xf numFmtId="0" fontId="4" fillId="2" borderId="1" xfId="1" applyFont="1" applyFill="1" applyBorder="1" applyAlignment="1">
      <alignment horizontal="left" indent="1"/>
    </xf>
    <xf numFmtId="49" fontId="3" fillId="3" borderId="1" xfId="0" applyNumberFormat="1" applyFont="1" applyFill="1" applyBorder="1" applyAlignment="1">
      <alignment horizontal="left" indent="1"/>
    </xf>
    <xf numFmtId="0" fontId="9" fillId="0" borderId="1" xfId="0" applyFont="1" applyBorder="1"/>
    <xf numFmtId="0" fontId="9" fillId="2" borderId="1" xfId="0" applyFont="1" applyFill="1" applyBorder="1"/>
    <xf numFmtId="49" fontId="4" fillId="4" borderId="2" xfId="0" applyNumberFormat="1" applyFont="1" applyFill="1" applyBorder="1" applyAlignment="1">
      <alignment horizontal="left" vertical="center" inden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7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 indent="1"/>
    </xf>
    <xf numFmtId="0" fontId="4" fillId="4" borderId="1" xfId="0" applyFont="1" applyFill="1" applyBorder="1"/>
    <xf numFmtId="0" fontId="9" fillId="4" borderId="1" xfId="0" applyFont="1" applyFill="1" applyBorder="1"/>
    <xf numFmtId="0" fontId="10" fillId="0" borderId="1" xfId="1" applyFont="1" applyBorder="1" applyAlignment="1">
      <alignment horizontal="left" indent="1"/>
    </xf>
    <xf numFmtId="0" fontId="10" fillId="2" borderId="1" xfId="0" applyFont="1" applyFill="1" applyBorder="1"/>
    <xf numFmtId="49" fontId="7" fillId="2" borderId="0" xfId="0" applyNumberFormat="1" applyFont="1" applyFill="1"/>
    <xf numFmtId="49" fontId="2" fillId="2" borderId="2" xfId="0" quotePrefix="1" applyNumberFormat="1" applyFont="1" applyFill="1" applyBorder="1" applyAlignment="1">
      <alignment horizontal="left" indent="1"/>
    </xf>
    <xf numFmtId="0" fontId="3" fillId="2" borderId="0" xfId="1" applyFont="1" applyFill="1" applyAlignment="1">
      <alignment horizontal="left" indent="1"/>
    </xf>
    <xf numFmtId="0" fontId="3" fillId="2" borderId="9" xfId="1" applyFont="1" applyFill="1" applyBorder="1" applyAlignment="1">
      <alignment horizontal="left" indent="1"/>
    </xf>
    <xf numFmtId="0" fontId="7" fillId="2" borderId="2" xfId="0" applyFont="1" applyFill="1" applyBorder="1"/>
    <xf numFmtId="0" fontId="22" fillId="10" borderId="11" xfId="1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172" fontId="8" fillId="0" borderId="11" xfId="0" applyNumberFormat="1" applyFont="1" applyBorder="1"/>
    <xf numFmtId="43" fontId="29" fillId="0" borderId="11" xfId="3" applyFont="1" applyFill="1" applyBorder="1" applyAlignment="1">
      <alignment horizontal="right"/>
    </xf>
    <xf numFmtId="43" fontId="48" fillId="7" borderId="11" xfId="3" applyFont="1" applyFill="1" applyBorder="1" applyAlignment="1">
      <alignment horizontal="right"/>
    </xf>
    <xf numFmtId="43" fontId="29" fillId="0" borderId="11" xfId="3" applyFont="1" applyBorder="1" applyAlignment="1">
      <alignment horizontal="right"/>
    </xf>
    <xf numFmtId="43" fontId="12" fillId="0" borderId="10" xfId="3" applyFont="1" applyFill="1" applyBorder="1" applyAlignment="1">
      <alignment horizontal="right"/>
    </xf>
    <xf numFmtId="43" fontId="11" fillId="8" borderId="10" xfId="3" applyFont="1" applyFill="1" applyBorder="1" applyAlignment="1">
      <alignment horizontal="right"/>
    </xf>
    <xf numFmtId="43" fontId="12" fillId="0" borderId="10" xfId="3" applyFont="1" applyBorder="1" applyAlignment="1">
      <alignment horizontal="right"/>
    </xf>
    <xf numFmtId="0" fontId="72" fillId="0" borderId="0" xfId="11"/>
    <xf numFmtId="0" fontId="25" fillId="14" borderId="11" xfId="7" applyFont="1" applyFill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2" fillId="0" borderId="6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49" fontId="28" fillId="27" borderId="23" xfId="0" applyNumberFormat="1" applyFont="1" applyFill="1" applyBorder="1" applyAlignment="1">
      <alignment horizontal="center" vertical="center" wrapText="1"/>
    </xf>
    <xf numFmtId="49" fontId="28" fillId="27" borderId="0" xfId="0" applyNumberFormat="1" applyFont="1" applyFill="1" applyAlignment="1">
      <alignment horizontal="center" vertical="center" wrapText="1"/>
    </xf>
    <xf numFmtId="0" fontId="28" fillId="31" borderId="11" xfId="0" applyFont="1" applyFill="1" applyBorder="1" applyAlignment="1">
      <alignment horizontal="center" vertical="center"/>
    </xf>
    <xf numFmtId="49" fontId="22" fillId="10" borderId="11" xfId="0" applyNumberFormat="1" applyFont="1" applyFill="1" applyBorder="1" applyAlignment="1">
      <alignment horizontal="center" vertical="center" wrapText="1"/>
    </xf>
    <xf numFmtId="49" fontId="25" fillId="10" borderId="1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4" xfId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left" vertical="center"/>
    </xf>
    <xf numFmtId="0" fontId="7" fillId="5" borderId="16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5" borderId="0" xfId="1" applyFont="1" applyFill="1" applyAlignment="1">
      <alignment horizontal="left" vertical="center"/>
    </xf>
    <xf numFmtId="0" fontId="7" fillId="5" borderId="14" xfId="1" applyFont="1" applyFill="1" applyBorder="1" applyAlignment="1">
      <alignment horizontal="left" vertical="center"/>
    </xf>
    <xf numFmtId="0" fontId="7" fillId="5" borderId="7" xfId="1" applyFont="1" applyFill="1" applyBorder="1" applyAlignment="1">
      <alignment horizontal="left" vertical="center"/>
    </xf>
    <xf numFmtId="0" fontId="7" fillId="5" borderId="8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7" fillId="5" borderId="4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43" fillId="5" borderId="4" xfId="4" applyFont="1" applyFill="1" applyBorder="1" applyAlignment="1">
      <alignment horizontal="center" vertical="center"/>
    </xf>
    <xf numFmtId="0" fontId="43" fillId="5" borderId="9" xfId="4" applyFont="1" applyFill="1" applyBorder="1" applyAlignment="1">
      <alignment horizontal="center" vertical="center"/>
    </xf>
    <xf numFmtId="0" fontId="43" fillId="5" borderId="2" xfId="4" applyFont="1" applyFill="1" applyBorder="1" applyAlignment="1">
      <alignment horizontal="center" vertical="center"/>
    </xf>
    <xf numFmtId="0" fontId="43" fillId="5" borderId="4" xfId="4" applyFont="1" applyFill="1" applyBorder="1" applyAlignment="1">
      <alignment horizontal="center"/>
    </xf>
    <xf numFmtId="0" fontId="43" fillId="5" borderId="9" xfId="4" applyFont="1" applyFill="1" applyBorder="1" applyAlignment="1">
      <alignment horizontal="center"/>
    </xf>
    <xf numFmtId="0" fontId="43" fillId="5" borderId="2" xfId="4" applyFont="1" applyFill="1" applyBorder="1" applyAlignment="1">
      <alignment horizontal="center"/>
    </xf>
    <xf numFmtId="0" fontId="43" fillId="5" borderId="24" xfId="4" applyFont="1" applyFill="1" applyBorder="1" applyAlignment="1">
      <alignment horizontal="left" vertical="center"/>
    </xf>
    <xf numFmtId="0" fontId="43" fillId="5" borderId="16" xfId="4" applyFont="1" applyFill="1" applyBorder="1" applyAlignment="1">
      <alignment horizontal="left" vertical="center"/>
    </xf>
    <xf numFmtId="0" fontId="43" fillId="5" borderId="13" xfId="4" applyFont="1" applyFill="1" applyBorder="1" applyAlignment="1">
      <alignment horizontal="left" vertical="center"/>
    </xf>
    <xf numFmtId="0" fontId="43" fillId="5" borderId="14" xfId="4" applyFont="1" applyFill="1" applyBorder="1" applyAlignment="1">
      <alignment horizontal="left" vertical="center"/>
    </xf>
    <xf numFmtId="0" fontId="43" fillId="5" borderId="7" xfId="4" applyFont="1" applyFill="1" applyBorder="1" applyAlignment="1">
      <alignment horizontal="left" vertical="center"/>
    </xf>
    <xf numFmtId="0" fontId="43" fillId="5" borderId="25" xfId="4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0" fontId="7" fillId="5" borderId="16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7" fillId="5" borderId="8" xfId="0" applyFont="1" applyFill="1" applyBorder="1" applyAlignment="1">
      <alignment horizontal="left" vertical="center" indent="1"/>
    </xf>
    <xf numFmtId="0" fontId="7" fillId="5" borderId="25" xfId="0" applyFont="1" applyFill="1" applyBorder="1" applyAlignment="1">
      <alignment horizontal="left" vertical="center" indent="1"/>
    </xf>
    <xf numFmtId="0" fontId="43" fillId="5" borderId="1" xfId="4" applyFont="1" applyFill="1" applyBorder="1" applyAlignment="1">
      <alignment horizontal="center" vertical="center"/>
    </xf>
    <xf numFmtId="0" fontId="43" fillId="5" borderId="1" xfId="4" applyFont="1" applyFill="1" applyBorder="1" applyAlignment="1">
      <alignment horizontal="center"/>
    </xf>
    <xf numFmtId="0" fontId="43" fillId="5" borderId="24" xfId="4" applyFont="1" applyFill="1" applyBorder="1" applyAlignment="1">
      <alignment horizontal="center" vertical="center" wrapText="1"/>
    </xf>
    <xf numFmtId="0" fontId="43" fillId="5" borderId="5" xfId="4" applyFont="1" applyFill="1" applyBorder="1" applyAlignment="1">
      <alignment horizontal="center" vertical="center" wrapText="1"/>
    </xf>
    <xf numFmtId="0" fontId="43" fillId="5" borderId="16" xfId="4" applyFont="1" applyFill="1" applyBorder="1" applyAlignment="1">
      <alignment horizontal="center" vertical="center" wrapText="1"/>
    </xf>
    <xf numFmtId="0" fontId="43" fillId="5" borderId="13" xfId="4" applyFont="1" applyFill="1" applyBorder="1" applyAlignment="1">
      <alignment horizontal="center" vertical="center" wrapText="1"/>
    </xf>
    <xf numFmtId="0" fontId="43" fillId="5" borderId="0" xfId="4" applyFont="1" applyFill="1" applyAlignment="1">
      <alignment horizontal="center" vertical="center" wrapText="1"/>
    </xf>
    <xf numFmtId="0" fontId="43" fillId="5" borderId="14" xfId="4" applyFont="1" applyFill="1" applyBorder="1" applyAlignment="1">
      <alignment horizontal="center" vertical="center" wrapText="1"/>
    </xf>
    <xf numFmtId="0" fontId="43" fillId="5" borderId="7" xfId="4" applyFont="1" applyFill="1" applyBorder="1" applyAlignment="1">
      <alignment horizontal="center" vertical="center" wrapText="1"/>
    </xf>
    <xf numFmtId="0" fontId="43" fillId="5" borderId="8" xfId="4" applyFont="1" applyFill="1" applyBorder="1" applyAlignment="1">
      <alignment horizontal="center" vertical="center" wrapText="1"/>
    </xf>
    <xf numFmtId="0" fontId="43" fillId="5" borderId="25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center" vertical="center"/>
    </xf>
    <xf numFmtId="0" fontId="2" fillId="5" borderId="24" xfId="4" applyFont="1" applyFill="1" applyBorder="1" applyAlignment="1">
      <alignment horizontal="left" vertical="center" wrapText="1"/>
    </xf>
    <xf numFmtId="0" fontId="2" fillId="5" borderId="5" xfId="4" applyFont="1" applyFill="1" applyBorder="1" applyAlignment="1">
      <alignment horizontal="left" vertical="center" wrapText="1"/>
    </xf>
    <xf numFmtId="0" fontId="2" fillId="5" borderId="16" xfId="4" applyFont="1" applyFill="1" applyBorder="1" applyAlignment="1">
      <alignment horizontal="left" vertical="center" wrapText="1"/>
    </xf>
    <xf numFmtId="0" fontId="2" fillId="5" borderId="13" xfId="4" applyFont="1" applyFill="1" applyBorder="1" applyAlignment="1">
      <alignment horizontal="left" vertical="center" wrapText="1"/>
    </xf>
    <xf numFmtId="0" fontId="2" fillId="5" borderId="0" xfId="4" applyFont="1" applyFill="1" applyAlignment="1">
      <alignment horizontal="left" vertical="center" wrapText="1"/>
    </xf>
    <xf numFmtId="0" fontId="2" fillId="5" borderId="14" xfId="4" applyFont="1" applyFill="1" applyBorder="1" applyAlignment="1">
      <alignment horizontal="left" vertical="center" wrapText="1"/>
    </xf>
    <xf numFmtId="0" fontId="2" fillId="5" borderId="7" xfId="4" applyFont="1" applyFill="1" applyBorder="1" applyAlignment="1">
      <alignment horizontal="left" vertical="center" wrapText="1"/>
    </xf>
    <xf numFmtId="0" fontId="2" fillId="5" borderId="8" xfId="4" applyFont="1" applyFill="1" applyBorder="1" applyAlignment="1">
      <alignment horizontal="left" vertical="center" wrapText="1"/>
    </xf>
    <xf numFmtId="0" fontId="2" fillId="5" borderId="25" xfId="4" applyFont="1" applyFill="1" applyBorder="1" applyAlignment="1">
      <alignment horizontal="left" vertical="center" wrapText="1"/>
    </xf>
    <xf numFmtId="0" fontId="2" fillId="5" borderId="4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2" xfId="4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left" vertical="center" indent="1"/>
    </xf>
    <xf numFmtId="0" fontId="7" fillId="5" borderId="16" xfId="1" applyFont="1" applyFill="1" applyBorder="1" applyAlignment="1">
      <alignment horizontal="left" vertical="center" indent="1"/>
    </xf>
    <xf numFmtId="0" fontId="7" fillId="5" borderId="7" xfId="1" applyFont="1" applyFill="1" applyBorder="1" applyAlignment="1">
      <alignment horizontal="left" vertical="center" indent="1"/>
    </xf>
    <xf numFmtId="0" fontId="7" fillId="5" borderId="25" xfId="1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4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16" xfId="4" applyFont="1" applyFill="1" applyBorder="1" applyAlignment="1">
      <alignment horizontal="center" vertical="center" wrapText="1"/>
    </xf>
    <xf numFmtId="0" fontId="8" fillId="5" borderId="13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 wrapText="1"/>
    </xf>
    <xf numFmtId="0" fontId="8" fillId="5" borderId="8" xfId="4" applyFont="1" applyFill="1" applyBorder="1" applyAlignment="1">
      <alignment horizontal="center" vertical="center" wrapText="1"/>
    </xf>
    <xf numFmtId="0" fontId="8" fillId="5" borderId="25" xfId="4" applyFont="1" applyFill="1" applyBorder="1" applyAlignment="1">
      <alignment horizontal="center" vertical="center" wrapText="1"/>
    </xf>
    <xf numFmtId="0" fontId="2" fillId="0" borderId="6" xfId="4" applyFont="1" applyBorder="1" applyAlignment="1">
      <alignment horizontal="left" wrapText="1"/>
    </xf>
    <xf numFmtId="0" fontId="2" fillId="0" borderId="3" xfId="4" applyFont="1" applyBorder="1" applyAlignment="1">
      <alignment horizontal="left" wrapText="1"/>
    </xf>
    <xf numFmtId="0" fontId="2" fillId="0" borderId="15" xfId="4" applyFont="1" applyBorder="1" applyAlignment="1">
      <alignment horizontal="left" wrapText="1"/>
    </xf>
    <xf numFmtId="0" fontId="7" fillId="5" borderId="4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0" fontId="7" fillId="5" borderId="4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3" fillId="5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7" fillId="5" borderId="5" xfId="1" applyFont="1" applyFill="1" applyBorder="1" applyAlignment="1">
      <alignment horizontal="left" vertical="center" indent="1"/>
    </xf>
    <xf numFmtId="0" fontId="7" fillId="5" borderId="8" xfId="1" applyFont="1" applyFill="1" applyBorder="1" applyAlignment="1">
      <alignment horizontal="left" vertical="center" indent="1"/>
    </xf>
    <xf numFmtId="0" fontId="43" fillId="5" borderId="5" xfId="4" applyFont="1" applyFill="1" applyBorder="1" applyAlignment="1">
      <alignment horizontal="left" vertical="center"/>
    </xf>
    <xf numFmtId="0" fontId="43" fillId="5" borderId="8" xfId="4" applyFont="1" applyFill="1" applyBorder="1" applyAlignment="1">
      <alignment horizontal="left" vertical="center"/>
    </xf>
    <xf numFmtId="0" fontId="43" fillId="5" borderId="0" xfId="4" applyFont="1" applyFill="1" applyAlignment="1">
      <alignment horizontal="left" vertical="center"/>
    </xf>
    <xf numFmtId="0" fontId="2" fillId="5" borderId="4" xfId="4" applyFont="1" applyFill="1" applyBorder="1" applyAlignment="1">
      <alignment horizontal="center"/>
    </xf>
    <xf numFmtId="0" fontId="2" fillId="5" borderId="9" xfId="4" applyFont="1" applyFill="1" applyBorder="1" applyAlignment="1">
      <alignment horizontal="center"/>
    </xf>
    <xf numFmtId="0" fontId="2" fillId="5" borderId="2" xfId="4" applyFont="1" applyFill="1" applyBorder="1" applyAlignment="1">
      <alignment horizontal="center"/>
    </xf>
    <xf numFmtId="0" fontId="2" fillId="5" borderId="24" xfId="4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center" vertical="center"/>
    </xf>
    <xf numFmtId="0" fontId="2" fillId="5" borderId="16" xfId="4" applyFont="1" applyFill="1" applyBorder="1" applyAlignment="1">
      <alignment horizontal="center" vertical="center"/>
    </xf>
    <xf numFmtId="0" fontId="2" fillId="5" borderId="13" xfId="4" applyFont="1" applyFill="1" applyBorder="1" applyAlignment="1">
      <alignment horizontal="center" vertical="center"/>
    </xf>
    <xf numFmtId="0" fontId="2" fillId="5" borderId="0" xfId="4" applyFont="1" applyFill="1" applyAlignment="1">
      <alignment horizontal="center" vertical="center"/>
    </xf>
    <xf numFmtId="0" fontId="2" fillId="5" borderId="14" xfId="4" applyFont="1" applyFill="1" applyBorder="1" applyAlignment="1">
      <alignment horizontal="center" vertical="center"/>
    </xf>
    <xf numFmtId="0" fontId="2" fillId="5" borderId="7" xfId="4" applyFont="1" applyFill="1" applyBorder="1" applyAlignment="1">
      <alignment horizontal="center" vertical="center"/>
    </xf>
    <xf numFmtId="0" fontId="2" fillId="5" borderId="8" xfId="4" applyFont="1" applyFill="1" applyBorder="1" applyAlignment="1">
      <alignment horizontal="center" vertical="center"/>
    </xf>
    <xf numFmtId="0" fontId="2" fillId="5" borderId="25" xfId="4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left" vertical="center" indent="1"/>
    </xf>
    <xf numFmtId="0" fontId="7" fillId="5" borderId="9" xfId="0" applyFont="1" applyFill="1" applyBorder="1" applyAlignment="1">
      <alignment horizontal="left" vertical="center" indent="1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9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0" fontId="43" fillId="5" borderId="24" xfId="4" applyFont="1" applyFill="1" applyBorder="1" applyAlignment="1">
      <alignment horizontal="center" vertical="center"/>
    </xf>
    <xf numFmtId="0" fontId="43" fillId="5" borderId="16" xfId="4" applyFont="1" applyFill="1" applyBorder="1" applyAlignment="1">
      <alignment horizontal="center" vertical="center"/>
    </xf>
    <xf numFmtId="0" fontId="43" fillId="5" borderId="13" xfId="4" applyFont="1" applyFill="1" applyBorder="1" applyAlignment="1">
      <alignment horizontal="center" vertical="center"/>
    </xf>
    <xf numFmtId="0" fontId="43" fillId="5" borderId="14" xfId="4" applyFont="1" applyFill="1" applyBorder="1" applyAlignment="1">
      <alignment horizontal="center" vertical="center"/>
    </xf>
    <xf numFmtId="0" fontId="43" fillId="5" borderId="7" xfId="4" applyFont="1" applyFill="1" applyBorder="1" applyAlignment="1">
      <alignment horizontal="center" vertical="center"/>
    </xf>
    <xf numFmtId="0" fontId="43" fillId="5" borderId="25" xfId="4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43" fillId="0" borderId="6" xfId="4" applyFont="1" applyBorder="1" applyAlignment="1">
      <alignment wrapText="1"/>
    </xf>
    <xf numFmtId="0" fontId="43" fillId="0" borderId="3" xfId="4" applyFont="1" applyBorder="1" applyAlignment="1">
      <alignment wrapText="1"/>
    </xf>
    <xf numFmtId="0" fontId="43" fillId="0" borderId="15" xfId="4" applyFont="1" applyBorder="1" applyAlignment="1">
      <alignment wrapText="1"/>
    </xf>
    <xf numFmtId="0" fontId="34" fillId="5" borderId="1" xfId="4" applyFont="1" applyFill="1" applyBorder="1" applyAlignment="1">
      <alignment wrapText="1"/>
    </xf>
    <xf numFmtId="0" fontId="36" fillId="5" borderId="1" xfId="4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indent="1"/>
    </xf>
    <xf numFmtId="0" fontId="2" fillId="5" borderId="1" xfId="4" applyFont="1" applyFill="1" applyBorder="1" applyAlignment="1">
      <alignment horizontal="center" vertical="center"/>
    </xf>
    <xf numFmtId="0" fontId="22" fillId="14" borderId="6" xfId="4" applyFont="1" applyFill="1" applyBorder="1" applyAlignment="1">
      <alignment horizontal="center"/>
    </xf>
    <xf numFmtId="0" fontId="22" fillId="14" borderId="3" xfId="4" applyFont="1" applyFill="1" applyBorder="1" applyAlignment="1">
      <alignment horizontal="center"/>
    </xf>
    <xf numFmtId="0" fontId="22" fillId="14" borderId="15" xfId="4" applyFont="1" applyFill="1" applyBorder="1" applyAlignment="1">
      <alignment horizontal="center"/>
    </xf>
    <xf numFmtId="0" fontId="34" fillId="5" borderId="4" xfId="4" applyFont="1" applyFill="1" applyBorder="1" applyAlignment="1">
      <alignment horizontal="center" vertical="center"/>
    </xf>
    <xf numFmtId="0" fontId="34" fillId="5" borderId="9" xfId="4" applyFont="1" applyFill="1" applyBorder="1" applyAlignment="1">
      <alignment horizontal="center" vertical="center"/>
    </xf>
    <xf numFmtId="0" fontId="34" fillId="5" borderId="2" xfId="4" applyFont="1" applyFill="1" applyBorder="1" applyAlignment="1">
      <alignment horizontal="center" vertical="center"/>
    </xf>
    <xf numFmtId="0" fontId="34" fillId="5" borderId="4" xfId="4" applyFont="1" applyFill="1" applyBorder="1" applyAlignment="1">
      <alignment horizontal="center"/>
    </xf>
    <xf numFmtId="0" fontId="34" fillId="5" borderId="9" xfId="4" applyFont="1" applyFill="1" applyBorder="1" applyAlignment="1">
      <alignment horizontal="center"/>
    </xf>
    <xf numFmtId="0" fontId="34" fillId="5" borderId="2" xfId="4" applyFont="1" applyFill="1" applyBorder="1" applyAlignment="1">
      <alignment horizontal="center"/>
    </xf>
    <xf numFmtId="0" fontId="2" fillId="5" borderId="24" xfId="4" applyFont="1" applyFill="1" applyBorder="1" applyAlignment="1">
      <alignment horizontal="left" vertical="center"/>
    </xf>
    <xf numFmtId="0" fontId="2" fillId="5" borderId="16" xfId="4" applyFont="1" applyFill="1" applyBorder="1" applyAlignment="1">
      <alignment horizontal="left" vertical="center"/>
    </xf>
    <xf numFmtId="0" fontId="2" fillId="5" borderId="13" xfId="4" applyFont="1" applyFill="1" applyBorder="1" applyAlignment="1">
      <alignment horizontal="left" vertical="center"/>
    </xf>
    <xf numFmtId="0" fontId="2" fillId="5" borderId="14" xfId="4" applyFont="1" applyFill="1" applyBorder="1" applyAlignment="1">
      <alignment horizontal="left" vertical="center"/>
    </xf>
    <xf numFmtId="0" fontId="2" fillId="5" borderId="7" xfId="4" applyFont="1" applyFill="1" applyBorder="1" applyAlignment="1">
      <alignment horizontal="left" vertical="center"/>
    </xf>
    <xf numFmtId="0" fontId="2" fillId="5" borderId="25" xfId="4" applyFont="1" applyFill="1" applyBorder="1" applyAlignment="1">
      <alignment horizontal="left" vertical="center"/>
    </xf>
    <xf numFmtId="0" fontId="2" fillId="0" borderId="1" xfId="4" applyFont="1" applyBorder="1" applyAlignment="1">
      <alignment horizontal="left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wrapText="1"/>
    </xf>
    <xf numFmtId="0" fontId="8" fillId="5" borderId="9" xfId="4" applyFont="1" applyFill="1" applyBorder="1" applyAlignment="1">
      <alignment horizontal="center" wrapText="1"/>
    </xf>
    <xf numFmtId="0" fontId="8" fillId="5" borderId="2" xfId="4" applyFont="1" applyFill="1" applyBorder="1" applyAlignment="1">
      <alignment horizontal="center" wrapText="1"/>
    </xf>
    <xf numFmtId="0" fontId="8" fillId="5" borderId="24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 vertical="center"/>
    </xf>
    <xf numFmtId="0" fontId="8" fillId="5" borderId="13" xfId="4" applyFont="1" applyFill="1" applyBorder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8" fillId="5" borderId="14" xfId="4" applyFont="1" applyFill="1" applyBorder="1" applyAlignment="1">
      <alignment horizontal="center" vertical="center"/>
    </xf>
    <xf numFmtId="0" fontId="8" fillId="5" borderId="7" xfId="4" applyFont="1" applyFill="1" applyBorder="1" applyAlignment="1">
      <alignment horizontal="center" vertical="center"/>
    </xf>
    <xf numFmtId="0" fontId="8" fillId="5" borderId="8" xfId="4" applyFont="1" applyFill="1" applyBorder="1" applyAlignment="1">
      <alignment horizontal="center" vertical="center"/>
    </xf>
    <xf numFmtId="0" fontId="8" fillId="5" borderId="25" xfId="4" applyFont="1" applyFill="1" applyBorder="1" applyAlignment="1">
      <alignment horizontal="center" vertical="center"/>
    </xf>
    <xf numFmtId="0" fontId="2" fillId="5" borderId="4" xfId="4" applyFont="1" applyFill="1" applyBorder="1" applyAlignment="1">
      <alignment horizontal="center" vertical="top"/>
    </xf>
    <xf numFmtId="0" fontId="2" fillId="5" borderId="9" xfId="4" applyFont="1" applyFill="1" applyBorder="1" applyAlignment="1">
      <alignment horizontal="center" vertical="top"/>
    </xf>
    <xf numFmtId="0" fontId="2" fillId="5" borderId="2" xfId="4" applyFont="1" applyFill="1" applyBorder="1" applyAlignment="1">
      <alignment horizontal="center" vertical="top"/>
    </xf>
    <xf numFmtId="0" fontId="34" fillId="5" borderId="4" xfId="4" applyFont="1" applyFill="1" applyBorder="1" applyAlignment="1">
      <alignment horizontal="center" vertical="center" wrapText="1"/>
    </xf>
    <xf numFmtId="0" fontId="34" fillId="5" borderId="9" xfId="4" applyFont="1" applyFill="1" applyBorder="1" applyAlignment="1">
      <alignment horizontal="center" vertical="center" wrapText="1"/>
    </xf>
    <xf numFmtId="0" fontId="34" fillId="5" borderId="2" xfId="4" applyFont="1" applyFill="1" applyBorder="1" applyAlignment="1">
      <alignment horizontal="center" vertical="center" wrapText="1"/>
    </xf>
    <xf numFmtId="0" fontId="34" fillId="5" borderId="24" xfId="4" applyFont="1" applyFill="1" applyBorder="1" applyAlignment="1">
      <alignment horizontal="left" vertical="center"/>
    </xf>
    <xf numFmtId="0" fontId="34" fillId="5" borderId="5" xfId="4" applyFont="1" applyFill="1" applyBorder="1" applyAlignment="1">
      <alignment horizontal="left" vertical="center"/>
    </xf>
    <xf numFmtId="0" fontId="34" fillId="5" borderId="16" xfId="4" applyFont="1" applyFill="1" applyBorder="1" applyAlignment="1">
      <alignment horizontal="left" vertical="center"/>
    </xf>
    <xf numFmtId="0" fontId="34" fillId="5" borderId="13" xfId="4" applyFont="1" applyFill="1" applyBorder="1" applyAlignment="1">
      <alignment horizontal="left" vertical="center"/>
    </xf>
    <xf numFmtId="0" fontId="34" fillId="5" borderId="0" xfId="4" applyFont="1" applyFill="1" applyAlignment="1">
      <alignment horizontal="left" vertical="center"/>
    </xf>
    <xf numFmtId="0" fontId="34" fillId="5" borderId="14" xfId="4" applyFont="1" applyFill="1" applyBorder="1" applyAlignment="1">
      <alignment horizontal="left" vertical="center"/>
    </xf>
    <xf numFmtId="0" fontId="34" fillId="5" borderId="7" xfId="4" applyFont="1" applyFill="1" applyBorder="1" applyAlignment="1">
      <alignment horizontal="left" vertical="center"/>
    </xf>
    <xf numFmtId="0" fontId="34" fillId="5" borderId="8" xfId="4" applyFont="1" applyFill="1" applyBorder="1" applyAlignment="1">
      <alignment horizontal="left" vertical="center"/>
    </xf>
    <xf numFmtId="0" fontId="34" fillId="5" borderId="25" xfId="4" applyFont="1" applyFill="1" applyBorder="1" applyAlignment="1">
      <alignment horizontal="left" vertical="center"/>
    </xf>
    <xf numFmtId="0" fontId="8" fillId="5" borderId="24" xfId="4" applyFont="1" applyFill="1" applyBorder="1" applyAlignment="1">
      <alignment horizontal="left" vertical="center"/>
    </xf>
    <xf numFmtId="0" fontId="8" fillId="5" borderId="5" xfId="4" applyFont="1" applyFill="1" applyBorder="1" applyAlignment="1">
      <alignment horizontal="left" vertical="center"/>
    </xf>
    <xf numFmtId="0" fontId="8" fillId="5" borderId="16" xfId="4" applyFont="1" applyFill="1" applyBorder="1" applyAlignment="1">
      <alignment horizontal="left" vertical="center"/>
    </xf>
    <xf numFmtId="0" fontId="8" fillId="5" borderId="7" xfId="4" applyFont="1" applyFill="1" applyBorder="1" applyAlignment="1">
      <alignment horizontal="left" vertical="center"/>
    </xf>
    <xf numFmtId="0" fontId="8" fillId="5" borderId="8" xfId="4" applyFont="1" applyFill="1" applyBorder="1" applyAlignment="1">
      <alignment horizontal="left" vertical="center"/>
    </xf>
    <xf numFmtId="0" fontId="8" fillId="5" borderId="25" xfId="4" applyFont="1" applyFill="1" applyBorder="1" applyAlignment="1">
      <alignment horizontal="left" vertical="center"/>
    </xf>
    <xf numFmtId="0" fontId="8" fillId="5" borderId="4" xfId="4" applyFont="1" applyFill="1" applyBorder="1" applyAlignment="1">
      <alignment horizontal="center"/>
    </xf>
    <xf numFmtId="0" fontId="8" fillId="5" borderId="2" xfId="4" applyFont="1" applyFill="1" applyBorder="1" applyAlignment="1">
      <alignment horizontal="center"/>
    </xf>
    <xf numFmtId="0" fontId="8" fillId="5" borderId="4" xfId="4" applyFont="1" applyFill="1" applyBorder="1" applyAlignment="1">
      <alignment horizontal="left" vertical="center"/>
    </xf>
    <xf numFmtId="0" fontId="8" fillId="5" borderId="2" xfId="4" applyFont="1" applyFill="1" applyBorder="1" applyAlignment="1">
      <alignment horizontal="left" vertical="center"/>
    </xf>
    <xf numFmtId="0" fontId="43" fillId="5" borderId="4" xfId="4" applyFont="1" applyFill="1" applyBorder="1" applyAlignment="1">
      <alignment horizontal="left" vertical="center"/>
    </xf>
    <xf numFmtId="0" fontId="43" fillId="5" borderId="2" xfId="4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left" vertical="center"/>
    </xf>
    <xf numFmtId="49" fontId="2" fillId="5" borderId="9" xfId="0" applyNumberFormat="1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49" fontId="8" fillId="5" borderId="4" xfId="0" applyNumberFormat="1" applyFont="1" applyFill="1" applyBorder="1" applyAlignment="1">
      <alignment horizontal="left" vertical="center"/>
    </xf>
    <xf numFmtId="49" fontId="8" fillId="5" borderId="9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9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indent="1"/>
    </xf>
    <xf numFmtId="0" fontId="8" fillId="5" borderId="13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left" vertical="center"/>
    </xf>
    <xf numFmtId="0" fontId="8" fillId="5" borderId="14" xfId="4" applyFont="1" applyFill="1" applyBorder="1" applyAlignment="1">
      <alignment horizontal="left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left" vertical="center"/>
    </xf>
    <xf numFmtId="0" fontId="2" fillId="5" borderId="8" xfId="4" applyFont="1" applyFill="1" applyBorder="1" applyAlignment="1">
      <alignment horizontal="left" vertical="center"/>
    </xf>
    <xf numFmtId="0" fontId="43" fillId="5" borderId="9" xfId="4" applyFont="1" applyFill="1" applyBorder="1" applyAlignment="1">
      <alignment horizontal="left" vertical="center"/>
    </xf>
    <xf numFmtId="0" fontId="43" fillId="5" borderId="1" xfId="4" applyFont="1" applyFill="1" applyBorder="1" applyAlignment="1">
      <alignment horizontal="left" vertical="center" indent="1"/>
    </xf>
    <xf numFmtId="49" fontId="3" fillId="5" borderId="1" xfId="0" applyNumberFormat="1" applyFont="1" applyFill="1" applyBorder="1" applyAlignment="1">
      <alignment vertical="center"/>
    </xf>
    <xf numFmtId="0" fontId="8" fillId="5" borderId="9" xfId="4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49" fontId="3" fillId="5" borderId="1" xfId="0" applyNumberFormat="1" applyFont="1" applyFill="1" applyBorder="1" applyAlignment="1">
      <alignment horizontal="left" vertical="center" indent="1"/>
    </xf>
    <xf numFmtId="49" fontId="3" fillId="5" borderId="24" xfId="0" applyNumberFormat="1" applyFont="1" applyFill="1" applyBorder="1" applyAlignment="1">
      <alignment horizontal="left" vertical="center" indent="1"/>
    </xf>
    <xf numFmtId="49" fontId="3" fillId="5" borderId="5" xfId="0" applyNumberFormat="1" applyFont="1" applyFill="1" applyBorder="1" applyAlignment="1">
      <alignment horizontal="left" vertical="center" indent="1"/>
    </xf>
    <xf numFmtId="49" fontId="3" fillId="5" borderId="16" xfId="0" applyNumberFormat="1" applyFont="1" applyFill="1" applyBorder="1" applyAlignment="1">
      <alignment horizontal="left" vertical="center" indent="1"/>
    </xf>
    <xf numFmtId="49" fontId="3" fillId="5" borderId="7" xfId="0" applyNumberFormat="1" applyFont="1" applyFill="1" applyBorder="1" applyAlignment="1">
      <alignment horizontal="left" vertical="center" indent="1"/>
    </xf>
    <xf numFmtId="49" fontId="3" fillId="5" borderId="8" xfId="0" applyNumberFormat="1" applyFont="1" applyFill="1" applyBorder="1" applyAlignment="1">
      <alignment horizontal="left" vertical="center" indent="1"/>
    </xf>
    <xf numFmtId="49" fontId="3" fillId="5" borderId="25" xfId="0" applyNumberFormat="1" applyFont="1" applyFill="1" applyBorder="1" applyAlignment="1">
      <alignment horizontal="left" vertical="center" indent="1"/>
    </xf>
    <xf numFmtId="0" fontId="43" fillId="5" borderId="5" xfId="4" applyFont="1" applyFill="1" applyBorder="1" applyAlignment="1">
      <alignment horizontal="center" vertical="center"/>
    </xf>
    <xf numFmtId="0" fontId="43" fillId="5" borderId="0" xfId="4" applyFont="1" applyFill="1" applyAlignment="1">
      <alignment horizontal="center" vertical="center"/>
    </xf>
    <xf numFmtId="0" fontId="43" fillId="5" borderId="8" xfId="4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71" fillId="5" borderId="4" xfId="0" applyFont="1" applyFill="1" applyBorder="1" applyAlignment="1">
      <alignment horizontal="center" vertical="center"/>
    </xf>
    <xf numFmtId="0" fontId="71" fillId="5" borderId="9" xfId="0" applyFont="1" applyFill="1" applyBorder="1" applyAlignment="1">
      <alignment horizontal="center" vertical="center"/>
    </xf>
    <xf numFmtId="0" fontId="71" fillId="5" borderId="2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 indent="1"/>
    </xf>
    <xf numFmtId="49" fontId="3" fillId="5" borderId="2" xfId="0" applyNumberFormat="1" applyFont="1" applyFill="1" applyBorder="1" applyAlignment="1">
      <alignment horizontal="left" vertical="center" indent="1"/>
    </xf>
    <xf numFmtId="0" fontId="8" fillId="5" borderId="1" xfId="4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43" fillId="5" borderId="4" xfId="4" quotePrefix="1" applyFont="1" applyFill="1" applyBorder="1" applyAlignment="1">
      <alignment horizontal="center" vertical="center"/>
    </xf>
    <xf numFmtId="0" fontId="43" fillId="5" borderId="9" xfId="4" quotePrefix="1" applyFont="1" applyFill="1" applyBorder="1" applyAlignment="1">
      <alignment horizontal="center" vertical="center"/>
    </xf>
    <xf numFmtId="0" fontId="43" fillId="5" borderId="2" xfId="4" quotePrefix="1" applyFont="1" applyFill="1" applyBorder="1" applyAlignment="1">
      <alignment horizontal="center" vertical="center"/>
    </xf>
    <xf numFmtId="0" fontId="43" fillId="5" borderId="24" xfId="4" quotePrefix="1" applyFont="1" applyFill="1" applyBorder="1" applyAlignment="1">
      <alignment horizontal="left" vertical="center"/>
    </xf>
    <xf numFmtId="0" fontId="43" fillId="5" borderId="5" xfId="4" quotePrefix="1" applyFont="1" applyFill="1" applyBorder="1" applyAlignment="1">
      <alignment horizontal="left" vertical="center"/>
    </xf>
    <xf numFmtId="0" fontId="43" fillId="5" borderId="16" xfId="4" quotePrefix="1" applyFont="1" applyFill="1" applyBorder="1" applyAlignment="1">
      <alignment horizontal="left" vertical="center"/>
    </xf>
    <xf numFmtId="0" fontId="43" fillId="5" borderId="13" xfId="4" quotePrefix="1" applyFont="1" applyFill="1" applyBorder="1" applyAlignment="1">
      <alignment horizontal="left" vertical="center"/>
    </xf>
    <xf numFmtId="0" fontId="43" fillId="5" borderId="0" xfId="4" quotePrefix="1" applyFont="1" applyFill="1" applyAlignment="1">
      <alignment horizontal="left" vertical="center"/>
    </xf>
    <xf numFmtId="0" fontId="43" fillId="5" borderId="14" xfId="4" quotePrefix="1" applyFont="1" applyFill="1" applyBorder="1" applyAlignment="1">
      <alignment horizontal="left" vertical="center"/>
    </xf>
    <xf numFmtId="0" fontId="43" fillId="5" borderId="7" xfId="4" quotePrefix="1" applyFont="1" applyFill="1" applyBorder="1" applyAlignment="1">
      <alignment horizontal="left" vertical="center"/>
    </xf>
    <xf numFmtId="0" fontId="43" fillId="5" borderId="8" xfId="4" quotePrefix="1" applyFont="1" applyFill="1" applyBorder="1" applyAlignment="1">
      <alignment horizontal="left" vertical="center"/>
    </xf>
    <xf numFmtId="0" fontId="43" fillId="5" borderId="25" xfId="4" quotePrefix="1" applyFont="1" applyFill="1" applyBorder="1" applyAlignment="1">
      <alignment horizontal="left" vertical="center"/>
    </xf>
    <xf numFmtId="0" fontId="2" fillId="5" borderId="0" xfId="4" applyFont="1" applyFill="1" applyAlignment="1">
      <alignment horizontal="left" vertical="center"/>
    </xf>
    <xf numFmtId="0" fontId="8" fillId="5" borderId="4" xfId="1" applyFont="1" applyFill="1" applyBorder="1" applyAlignment="1">
      <alignment horizontal="left" vertical="center" indent="1"/>
    </xf>
    <xf numFmtId="0" fontId="8" fillId="5" borderId="9" xfId="1" applyFont="1" applyFill="1" applyBorder="1" applyAlignment="1">
      <alignment horizontal="left" vertical="center" indent="1"/>
    </xf>
    <xf numFmtId="0" fontId="8" fillId="5" borderId="2" xfId="1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24" xfId="1" applyFont="1" applyFill="1" applyBorder="1" applyAlignment="1">
      <alignment horizontal="left" vertical="center" indent="1"/>
    </xf>
    <xf numFmtId="0" fontId="8" fillId="5" borderId="5" xfId="1" applyFont="1" applyFill="1" applyBorder="1" applyAlignment="1">
      <alignment horizontal="left" vertical="center" indent="1"/>
    </xf>
    <xf numFmtId="0" fontId="8" fillId="5" borderId="16" xfId="1" applyFont="1" applyFill="1" applyBorder="1" applyAlignment="1">
      <alignment horizontal="left" vertical="center" indent="1"/>
    </xf>
    <xf numFmtId="0" fontId="8" fillId="5" borderId="13" xfId="1" applyFont="1" applyFill="1" applyBorder="1" applyAlignment="1">
      <alignment horizontal="left" vertical="center" indent="1"/>
    </xf>
    <xf numFmtId="0" fontId="8" fillId="5" borderId="0" xfId="1" applyFont="1" applyFill="1" applyAlignment="1">
      <alignment horizontal="left" vertical="center" indent="1"/>
    </xf>
    <xf numFmtId="0" fontId="8" fillId="5" borderId="14" xfId="1" applyFont="1" applyFill="1" applyBorder="1" applyAlignment="1">
      <alignment horizontal="left" vertical="center" indent="1"/>
    </xf>
    <xf numFmtId="0" fontId="8" fillId="5" borderId="7" xfId="1" applyFont="1" applyFill="1" applyBorder="1" applyAlignment="1">
      <alignment horizontal="left" vertical="center" indent="1"/>
    </xf>
    <xf numFmtId="0" fontId="8" fillId="5" borderId="8" xfId="1" applyFont="1" applyFill="1" applyBorder="1" applyAlignment="1">
      <alignment horizontal="left" vertical="center" indent="1"/>
    </xf>
    <xf numFmtId="0" fontId="8" fillId="5" borderId="25" xfId="1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2" fillId="31" borderId="11" xfId="0" applyFont="1" applyFill="1" applyBorder="1" applyAlignment="1">
      <alignment horizontal="center"/>
    </xf>
    <xf numFmtId="0" fontId="8" fillId="31" borderId="1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16" xfId="0" applyFont="1" applyFill="1" applyBorder="1" applyAlignment="1">
      <alignment horizontal="left" vertical="center" indent="1"/>
    </xf>
    <xf numFmtId="0" fontId="8" fillId="5" borderId="7" xfId="0" applyFont="1" applyFill="1" applyBorder="1" applyAlignment="1">
      <alignment horizontal="left" vertical="center" indent="1"/>
    </xf>
    <xf numFmtId="0" fontId="8" fillId="5" borderId="8" xfId="0" applyFont="1" applyFill="1" applyBorder="1" applyAlignment="1">
      <alignment horizontal="left" vertical="center" indent="1"/>
    </xf>
    <xf numFmtId="0" fontId="8" fillId="5" borderId="25" xfId="0" applyFont="1" applyFill="1" applyBorder="1" applyAlignment="1">
      <alignment horizontal="left" vertical="center" indent="1"/>
    </xf>
    <xf numFmtId="0" fontId="1" fillId="14" borderId="8" xfId="0" applyFont="1" applyFill="1" applyBorder="1" applyAlignment="1">
      <alignment horizontal="center"/>
    </xf>
    <xf numFmtId="175" fontId="72" fillId="0" borderId="0" xfId="11" applyNumberFormat="1" applyAlignment="1">
      <alignment horizontal="right" vertical="center"/>
    </xf>
    <xf numFmtId="0" fontId="72" fillId="0" borderId="0" xfId="11"/>
    <xf numFmtId="0" fontId="73" fillId="34" borderId="0" xfId="11" applyFont="1" applyFill="1" applyAlignment="1">
      <alignment horizontal="center" vertical="center" wrapText="1"/>
    </xf>
    <xf numFmtId="0" fontId="72" fillId="34" borderId="0" xfId="11" applyFill="1"/>
    <xf numFmtId="0" fontId="74" fillId="0" borderId="26" xfId="11" applyFont="1" applyBorder="1" applyAlignment="1">
      <alignment vertical="center"/>
    </xf>
    <xf numFmtId="0" fontId="72" fillId="0" borderId="26" xfId="11" applyBorder="1"/>
    <xf numFmtId="0" fontId="75" fillId="0" borderId="27" xfId="11" applyFont="1" applyBorder="1" applyAlignment="1">
      <alignment horizontal="center" vertical="top"/>
    </xf>
    <xf numFmtId="0" fontId="72" fillId="0" borderId="28" xfId="11" applyBorder="1"/>
    <xf numFmtId="0" fontId="72" fillId="0" borderId="29" xfId="11" applyBorder="1"/>
    <xf numFmtId="0" fontId="72" fillId="0" borderId="32" xfId="11" applyBorder="1"/>
    <xf numFmtId="0" fontId="72" fillId="0" borderId="33" xfId="11" applyBorder="1"/>
    <xf numFmtId="0" fontId="72" fillId="0" borderId="34" xfId="11" applyBorder="1"/>
    <xf numFmtId="0" fontId="76" fillId="32" borderId="12" xfId="11" applyFont="1" applyFill="1" applyBorder="1" applyAlignment="1">
      <alignment horizontal="center" vertical="top"/>
    </xf>
    <xf numFmtId="0" fontId="72" fillId="32" borderId="30" xfId="11" applyFill="1" applyBorder="1"/>
    <xf numFmtId="0" fontId="72" fillId="32" borderId="31" xfId="11" applyFill="1" applyBorder="1"/>
    <xf numFmtId="176" fontId="54" fillId="0" borderId="35" xfId="11" applyNumberFormat="1" applyFont="1" applyBorder="1" applyAlignment="1">
      <alignment horizontal="right" vertical="top"/>
    </xf>
    <xf numFmtId="176" fontId="54" fillId="0" borderId="36" xfId="11" applyNumberFormat="1" applyFont="1" applyBorder="1" applyAlignment="1">
      <alignment horizontal="right" vertical="top"/>
    </xf>
    <xf numFmtId="0" fontId="54" fillId="32" borderId="12" xfId="11" applyFont="1" applyFill="1" applyBorder="1" applyAlignment="1">
      <alignment horizontal="left" vertical="center" indent="3"/>
    </xf>
    <xf numFmtId="0" fontId="72" fillId="32" borderId="31" xfId="11" applyFill="1" applyBorder="1" applyAlignment="1">
      <alignment horizontal="left" vertical="center" indent="3"/>
    </xf>
    <xf numFmtId="0" fontId="72" fillId="32" borderId="30" xfId="11" applyFill="1" applyBorder="1" applyAlignment="1">
      <alignment horizontal="left" vertical="center" indent="3"/>
    </xf>
    <xf numFmtId="17" fontId="33" fillId="3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4" fontId="22" fillId="14" borderId="11" xfId="6" applyNumberFormat="1" applyFont="1" applyFill="1" applyBorder="1" applyAlignment="1">
      <alignment horizontal="center" vertical="center"/>
    </xf>
    <xf numFmtId="17" fontId="2" fillId="12" borderId="11" xfId="0" applyNumberFormat="1" applyFont="1" applyFill="1" applyBorder="1" applyAlignment="1">
      <alignment horizontal="center"/>
    </xf>
    <xf numFmtId="17" fontId="22" fillId="14" borderId="11" xfId="0" applyNumberFormat="1" applyFont="1" applyFill="1" applyBorder="1" applyAlignment="1">
      <alignment horizontal="center"/>
    </xf>
    <xf numFmtId="17" fontId="30" fillId="6" borderId="11" xfId="0" applyNumberFormat="1" applyFont="1" applyFill="1" applyBorder="1" applyAlignment="1">
      <alignment horizontal="center"/>
    </xf>
    <xf numFmtId="17" fontId="56" fillId="5" borderId="0" xfId="0" applyNumberFormat="1" applyFont="1" applyFill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54" fillId="32" borderId="12" xfId="11" applyFont="1" applyFill="1" applyBorder="1" applyAlignment="1">
      <alignment horizontal="left" vertical="center" indent="1"/>
    </xf>
    <xf numFmtId="0" fontId="72" fillId="32" borderId="31" xfId="11" applyFill="1" applyBorder="1" applyAlignment="1">
      <alignment horizontal="left" vertical="center" indent="1"/>
    </xf>
    <xf numFmtId="0" fontId="72" fillId="32" borderId="30" xfId="11" applyFill="1" applyBorder="1" applyAlignment="1">
      <alignment horizontal="left" vertical="center" indent="1"/>
    </xf>
    <xf numFmtId="0" fontId="54" fillId="32" borderId="12" xfId="11" applyFont="1" applyFill="1" applyBorder="1" applyAlignment="1">
      <alignment horizontal="left" vertical="center" indent="5"/>
    </xf>
    <xf numFmtId="0" fontId="72" fillId="32" borderId="31" xfId="11" applyFill="1" applyBorder="1" applyAlignment="1">
      <alignment horizontal="left" vertical="center" indent="5"/>
    </xf>
    <xf numFmtId="0" fontId="72" fillId="32" borderId="30" xfId="11" applyFill="1" applyBorder="1" applyAlignment="1">
      <alignment horizontal="left" vertical="center" indent="5"/>
    </xf>
  </cellXfs>
  <cellStyles count="12">
    <cellStyle name="Millares" xfId="3" builtinId="3"/>
    <cellStyle name="Millares 2" xfId="6" xr:uid="{00000000-0005-0000-0000-000001000000}"/>
    <cellStyle name="Millares 3" xfId="9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3" xfId="5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3B003D1F-97D9-4278-BC90-90524D75F5CF}"/>
    <cellStyle name="Normal_Hoja1" xfId="10" xr:uid="{CA7BF518-6347-42F0-A1AF-FA996D52A4FE}"/>
    <cellStyle name="Porcentaje 2" xfId="8" xr:uid="{00000000-0005-0000-0000-000009000000}"/>
  </cellStyles>
  <dxfs count="4">
    <dxf>
      <numFmt numFmtId="177" formatCode="\-"/>
    </dxf>
    <dxf>
      <numFmt numFmtId="177" formatCode="\-"/>
    </dxf>
    <dxf>
      <numFmt numFmtId="177" formatCode="\-"/>
    </dxf>
    <dxf>
      <numFmt numFmtId="177" formatCode="\-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2082-895B-4BB7-9F20-1039BAA7C481}">
  <dimension ref="B1:L1134"/>
  <sheetViews>
    <sheetView workbookViewId="0">
      <selection activeCell="I26" sqref="I26"/>
    </sheetView>
  </sheetViews>
  <sheetFormatPr baseColWidth="10" defaultColWidth="11.453125" defaultRowHeight="10.5" x14ac:dyDescent="0.25"/>
  <cols>
    <col min="1" max="1" width="4.7265625" style="140" customWidth="1"/>
    <col min="2" max="2" width="7.81640625" style="140" customWidth="1"/>
    <col min="3" max="3" width="7.54296875" style="142" customWidth="1"/>
    <col min="4" max="4" width="6.54296875" style="143" customWidth="1"/>
    <col min="5" max="5" width="6.26953125" style="144" customWidth="1"/>
    <col min="6" max="6" width="10" style="145" customWidth="1"/>
    <col min="7" max="7" width="23.7265625" style="145" customWidth="1"/>
    <col min="8" max="8" width="23.81640625" style="145" bestFit="1" customWidth="1"/>
    <col min="9" max="9" width="59.81640625" style="146" customWidth="1"/>
    <col min="10" max="10" width="3.81640625" style="147" customWidth="1"/>
    <col min="11" max="11" width="7.7265625" style="148" customWidth="1"/>
    <col min="12" max="12" width="24.7265625" style="148" customWidth="1"/>
    <col min="13" max="16384" width="11.453125" style="140"/>
  </cols>
  <sheetData>
    <row r="1" spans="2:12" ht="18" customHeight="1" x14ac:dyDescent="0.25">
      <c r="B1" s="734" t="s">
        <v>1588</v>
      </c>
      <c r="C1" s="734"/>
      <c r="D1" s="734"/>
      <c r="E1" s="734"/>
      <c r="F1" s="734"/>
      <c r="G1" s="734"/>
      <c r="H1" s="734"/>
      <c r="I1" s="734"/>
      <c r="J1" s="734"/>
      <c r="K1" s="734"/>
      <c r="L1" s="734"/>
    </row>
    <row r="2" spans="2:12" ht="18" customHeight="1" x14ac:dyDescent="0.3">
      <c r="B2" s="735" t="s">
        <v>1589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</row>
    <row r="3" spans="2:12" s="141" customFormat="1" ht="13.5" customHeight="1" x14ac:dyDescent="0.3">
      <c r="B3" s="463"/>
      <c r="C3" s="464"/>
      <c r="D3" s="464"/>
      <c r="E3" s="464"/>
      <c r="F3" s="464"/>
      <c r="G3" s="464"/>
      <c r="H3" s="463">
        <v>1</v>
      </c>
      <c r="I3" s="463">
        <v>2</v>
      </c>
      <c r="J3" s="463">
        <v>3</v>
      </c>
      <c r="K3" s="463">
        <v>4</v>
      </c>
      <c r="L3" s="463">
        <v>5</v>
      </c>
    </row>
    <row r="4" spans="2:12" s="149" customFormat="1" ht="18" customHeight="1" x14ac:dyDescent="0.35">
      <c r="B4" s="736" t="s">
        <v>1590</v>
      </c>
      <c r="C4" s="737"/>
      <c r="D4" s="737"/>
      <c r="E4" s="737"/>
      <c r="F4" s="737"/>
      <c r="G4" s="738"/>
      <c r="H4" s="739" t="s">
        <v>1591</v>
      </c>
      <c r="I4" s="739"/>
      <c r="J4" s="739"/>
      <c r="K4" s="737" t="s">
        <v>1592</v>
      </c>
      <c r="L4" s="737"/>
    </row>
    <row r="5" spans="2:12" s="149" customFormat="1" ht="24.75" customHeight="1" x14ac:dyDescent="0.35">
      <c r="B5" s="150" t="s">
        <v>1593</v>
      </c>
      <c r="C5" s="151" t="s">
        <v>1594</v>
      </c>
      <c r="D5" s="152" t="s">
        <v>1546</v>
      </c>
      <c r="E5" s="153" t="s">
        <v>1595</v>
      </c>
      <c r="F5" s="154" t="s">
        <v>1596</v>
      </c>
      <c r="G5" s="154" t="s">
        <v>1597</v>
      </c>
      <c r="H5" s="155" t="s">
        <v>1598</v>
      </c>
      <c r="I5" s="462" t="s">
        <v>1599</v>
      </c>
      <c r="J5" s="156" t="s">
        <v>1600</v>
      </c>
      <c r="K5" s="150" t="s">
        <v>1601</v>
      </c>
      <c r="L5" s="462" t="s">
        <v>1599</v>
      </c>
    </row>
    <row r="6" spans="2:12" ht="18" customHeight="1" x14ac:dyDescent="0.25">
      <c r="B6" s="157" t="s">
        <v>1602</v>
      </c>
      <c r="C6" s="158">
        <v>0</v>
      </c>
      <c r="D6" s="159">
        <v>0</v>
      </c>
      <c r="E6" s="160">
        <v>0</v>
      </c>
      <c r="F6" s="161">
        <v>0</v>
      </c>
      <c r="G6" s="161" t="s">
        <v>1603</v>
      </c>
      <c r="H6" s="161" t="s">
        <v>1603</v>
      </c>
      <c r="I6" s="162" t="s">
        <v>1604</v>
      </c>
      <c r="J6" s="157" t="s">
        <v>892</v>
      </c>
      <c r="K6" s="163"/>
      <c r="L6" s="163"/>
    </row>
    <row r="7" spans="2:12" ht="18" customHeight="1" x14ac:dyDescent="0.25">
      <c r="B7" s="163" t="s">
        <v>1602</v>
      </c>
      <c r="C7" s="164" t="s">
        <v>1605</v>
      </c>
      <c r="D7" s="165">
        <v>0</v>
      </c>
      <c r="E7" s="166">
        <v>0</v>
      </c>
      <c r="F7" s="167">
        <v>0</v>
      </c>
      <c r="G7" s="167" t="s">
        <v>1606</v>
      </c>
      <c r="H7" s="168" t="s">
        <v>1606</v>
      </c>
      <c r="I7" s="169" t="s">
        <v>1607</v>
      </c>
      <c r="J7" s="170" t="s">
        <v>892</v>
      </c>
      <c r="K7" s="163"/>
      <c r="L7" s="163"/>
    </row>
    <row r="8" spans="2:12" ht="18" customHeight="1" x14ac:dyDescent="0.25">
      <c r="B8" s="163" t="s">
        <v>1602</v>
      </c>
      <c r="C8" s="164" t="s">
        <v>1605</v>
      </c>
      <c r="D8" s="165" t="s">
        <v>1608</v>
      </c>
      <c r="E8" s="166">
        <v>0</v>
      </c>
      <c r="F8" s="167">
        <v>0</v>
      </c>
      <c r="G8" s="167" t="s">
        <v>1609</v>
      </c>
      <c r="H8" s="168" t="s">
        <v>1609</v>
      </c>
      <c r="I8" s="171" t="s">
        <v>1610</v>
      </c>
      <c r="J8" s="170" t="s">
        <v>892</v>
      </c>
      <c r="K8" s="163"/>
      <c r="L8" s="163"/>
    </row>
    <row r="9" spans="2:12" ht="18" customHeight="1" x14ac:dyDescent="0.25">
      <c r="B9" s="163" t="s">
        <v>1602</v>
      </c>
      <c r="C9" s="164" t="s">
        <v>1605</v>
      </c>
      <c r="D9" s="165" t="s">
        <v>1608</v>
      </c>
      <c r="E9" s="166" t="s">
        <v>1611</v>
      </c>
      <c r="F9" s="167">
        <v>0</v>
      </c>
      <c r="G9" s="167" t="s">
        <v>1612</v>
      </c>
      <c r="H9" s="168" t="s">
        <v>1612</v>
      </c>
      <c r="I9" s="171" t="s">
        <v>1613</v>
      </c>
      <c r="J9" s="170" t="s">
        <v>892</v>
      </c>
      <c r="K9" s="163"/>
      <c r="L9" s="163"/>
    </row>
    <row r="10" spans="2:12" ht="18" customHeight="1" x14ac:dyDescent="0.25">
      <c r="B10" s="170" t="s">
        <v>1602</v>
      </c>
      <c r="C10" s="172" t="s">
        <v>1605</v>
      </c>
      <c r="D10" s="173" t="s">
        <v>1608</v>
      </c>
      <c r="E10" s="174" t="s">
        <v>1611</v>
      </c>
      <c r="F10" s="175" t="s">
        <v>1614</v>
      </c>
      <c r="G10" s="175" t="s">
        <v>1615</v>
      </c>
      <c r="H10" s="176" t="s">
        <v>1615</v>
      </c>
      <c r="I10" s="169" t="s">
        <v>1616</v>
      </c>
      <c r="J10" s="170" t="s">
        <v>896</v>
      </c>
      <c r="K10" s="163">
        <v>1022</v>
      </c>
      <c r="L10" s="163" t="s">
        <v>1617</v>
      </c>
    </row>
    <row r="11" spans="2:12" ht="18" customHeight="1" x14ac:dyDescent="0.25">
      <c r="B11" s="163" t="s">
        <v>1602</v>
      </c>
      <c r="C11" s="164" t="s">
        <v>1605</v>
      </c>
      <c r="D11" s="165" t="s">
        <v>1608</v>
      </c>
      <c r="E11" s="166" t="s">
        <v>1611</v>
      </c>
      <c r="F11" s="167" t="s">
        <v>1618</v>
      </c>
      <c r="G11" s="167" t="s">
        <v>1619</v>
      </c>
      <c r="H11" s="168" t="s">
        <v>1619</v>
      </c>
      <c r="I11" s="169" t="s">
        <v>1620</v>
      </c>
      <c r="J11" s="170" t="s">
        <v>896</v>
      </c>
      <c r="K11" s="163">
        <v>1013</v>
      </c>
      <c r="L11" s="163" t="s">
        <v>1620</v>
      </c>
    </row>
    <row r="12" spans="2:12" ht="18" customHeight="1" x14ac:dyDescent="0.25">
      <c r="B12" s="163" t="s">
        <v>1602</v>
      </c>
      <c r="C12" s="164" t="s">
        <v>1605</v>
      </c>
      <c r="D12" s="165" t="s">
        <v>1608</v>
      </c>
      <c r="E12" s="166" t="s">
        <v>1621</v>
      </c>
      <c r="F12" s="167">
        <v>0</v>
      </c>
      <c r="G12" s="167" t="s">
        <v>1622</v>
      </c>
      <c r="H12" s="168" t="s">
        <v>1622</v>
      </c>
      <c r="I12" s="171" t="s">
        <v>1623</v>
      </c>
      <c r="J12" s="170" t="s">
        <v>896</v>
      </c>
      <c r="K12" s="163">
        <v>1011</v>
      </c>
      <c r="L12" s="163" t="s">
        <v>1624</v>
      </c>
    </row>
    <row r="13" spans="2:12" ht="18" customHeight="1" x14ac:dyDescent="0.25">
      <c r="B13" s="163" t="s">
        <v>1602</v>
      </c>
      <c r="C13" s="164" t="s">
        <v>1605</v>
      </c>
      <c r="D13" s="165" t="s">
        <v>1608</v>
      </c>
      <c r="E13" s="166" t="s">
        <v>1625</v>
      </c>
      <c r="F13" s="167">
        <v>0</v>
      </c>
      <c r="G13" s="167" t="s">
        <v>1626</v>
      </c>
      <c r="H13" s="168" t="s">
        <v>1626</v>
      </c>
      <c r="I13" s="171" t="s">
        <v>1627</v>
      </c>
      <c r="J13" s="170" t="s">
        <v>892</v>
      </c>
      <c r="K13" s="163"/>
      <c r="L13" s="163"/>
    </row>
    <row r="14" spans="2:12" ht="18" customHeight="1" x14ac:dyDescent="0.25">
      <c r="B14" s="163" t="s">
        <v>1602</v>
      </c>
      <c r="C14" s="164" t="s">
        <v>1605</v>
      </c>
      <c r="D14" s="165" t="s">
        <v>1608</v>
      </c>
      <c r="E14" s="166" t="s">
        <v>1625</v>
      </c>
      <c r="F14" s="167" t="s">
        <v>1628</v>
      </c>
      <c r="G14" s="167" t="s">
        <v>1629</v>
      </c>
      <c r="H14" s="168" t="s">
        <v>1629</v>
      </c>
      <c r="I14" s="169" t="s">
        <v>1630</v>
      </c>
      <c r="J14" s="170" t="s">
        <v>896</v>
      </c>
      <c r="K14" s="163">
        <v>1033</v>
      </c>
      <c r="L14" s="163" t="s">
        <v>1630</v>
      </c>
    </row>
    <row r="15" spans="2:12" ht="18" customHeight="1" x14ac:dyDescent="0.25">
      <c r="B15" s="163" t="s">
        <v>1602</v>
      </c>
      <c r="C15" s="164" t="s">
        <v>1605</v>
      </c>
      <c r="D15" s="165" t="s">
        <v>1608</v>
      </c>
      <c r="E15" s="166" t="s">
        <v>1625</v>
      </c>
      <c r="F15" s="167" t="s">
        <v>1631</v>
      </c>
      <c r="G15" s="167" t="s">
        <v>1632</v>
      </c>
      <c r="H15" s="168" t="s">
        <v>1632</v>
      </c>
      <c r="I15" s="169" t="s">
        <v>1633</v>
      </c>
      <c r="J15" s="170" t="s">
        <v>896</v>
      </c>
      <c r="K15" s="163">
        <v>1034</v>
      </c>
      <c r="L15" s="163" t="s">
        <v>1633</v>
      </c>
    </row>
    <row r="16" spans="2:12" ht="18" customHeight="1" x14ac:dyDescent="0.25">
      <c r="B16" s="163" t="s">
        <v>1602</v>
      </c>
      <c r="C16" s="164" t="s">
        <v>1605</v>
      </c>
      <c r="D16" s="165" t="s">
        <v>1608</v>
      </c>
      <c r="E16" s="166" t="s">
        <v>1634</v>
      </c>
      <c r="F16" s="167">
        <v>0</v>
      </c>
      <c r="G16" s="167" t="s">
        <v>1635</v>
      </c>
      <c r="H16" s="168" t="s">
        <v>1635</v>
      </c>
      <c r="I16" s="171" t="s">
        <v>1636</v>
      </c>
      <c r="J16" s="170" t="s">
        <v>896</v>
      </c>
      <c r="K16" s="163">
        <v>1031</v>
      </c>
      <c r="L16" s="163" t="s">
        <v>1637</v>
      </c>
    </row>
    <row r="17" spans="2:12" ht="18" customHeight="1" x14ac:dyDescent="0.25">
      <c r="B17" s="163" t="s">
        <v>1602</v>
      </c>
      <c r="C17" s="164" t="s">
        <v>1605</v>
      </c>
      <c r="D17" s="165" t="s">
        <v>1608</v>
      </c>
      <c r="E17" s="166" t="s">
        <v>1638</v>
      </c>
      <c r="F17" s="167">
        <v>0</v>
      </c>
      <c r="G17" s="167" t="s">
        <v>1639</v>
      </c>
      <c r="H17" s="168" t="s">
        <v>1639</v>
      </c>
      <c r="I17" s="171" t="s">
        <v>1640</v>
      </c>
      <c r="J17" s="170" t="s">
        <v>896</v>
      </c>
      <c r="K17" s="163">
        <v>1039</v>
      </c>
      <c r="L17" s="163" t="s">
        <v>1641</v>
      </c>
    </row>
    <row r="18" spans="2:12" ht="18" customHeight="1" x14ac:dyDescent="0.25">
      <c r="B18" s="163" t="s">
        <v>1602</v>
      </c>
      <c r="C18" s="164" t="s">
        <v>1605</v>
      </c>
      <c r="D18" s="165" t="s">
        <v>1608</v>
      </c>
      <c r="E18" s="166" t="s">
        <v>1642</v>
      </c>
      <c r="F18" s="167">
        <v>0</v>
      </c>
      <c r="G18" s="167" t="s">
        <v>1643</v>
      </c>
      <c r="H18" s="168" t="s">
        <v>1643</v>
      </c>
      <c r="I18" s="171" t="s">
        <v>1644</v>
      </c>
      <c r="J18" s="170" t="s">
        <v>896</v>
      </c>
      <c r="K18" s="163">
        <v>1039</v>
      </c>
      <c r="L18" s="163" t="s">
        <v>1641</v>
      </c>
    </row>
    <row r="19" spans="2:12" ht="18" customHeight="1" x14ac:dyDescent="0.25">
      <c r="B19" s="163" t="s">
        <v>1602</v>
      </c>
      <c r="C19" s="164" t="s">
        <v>1605</v>
      </c>
      <c r="D19" s="165" t="s">
        <v>1608</v>
      </c>
      <c r="E19" s="166" t="s">
        <v>1645</v>
      </c>
      <c r="F19" s="167">
        <v>0</v>
      </c>
      <c r="G19" s="167" t="s">
        <v>1646</v>
      </c>
      <c r="H19" s="168" t="s">
        <v>1646</v>
      </c>
      <c r="I19" s="171" t="s">
        <v>1647</v>
      </c>
      <c r="J19" s="170" t="s">
        <v>896</v>
      </c>
      <c r="K19" s="163">
        <v>1012</v>
      </c>
      <c r="L19" s="163" t="s">
        <v>1648</v>
      </c>
    </row>
    <row r="20" spans="2:12" ht="18" customHeight="1" x14ac:dyDescent="0.25">
      <c r="B20" s="163" t="s">
        <v>1602</v>
      </c>
      <c r="C20" s="164" t="s">
        <v>1605</v>
      </c>
      <c r="D20" s="165" t="s">
        <v>1608</v>
      </c>
      <c r="E20" s="166" t="s">
        <v>1649</v>
      </c>
      <c r="F20" s="167">
        <v>0</v>
      </c>
      <c r="G20" s="167" t="s">
        <v>1650</v>
      </c>
      <c r="H20" s="168" t="s">
        <v>1650</v>
      </c>
      <c r="I20" s="171" t="s">
        <v>1651</v>
      </c>
      <c r="J20" s="170" t="s">
        <v>892</v>
      </c>
      <c r="K20" s="163"/>
      <c r="L20" s="163"/>
    </row>
    <row r="21" spans="2:12" ht="18" customHeight="1" x14ac:dyDescent="0.25">
      <c r="B21" s="163" t="s">
        <v>1602</v>
      </c>
      <c r="C21" s="164" t="s">
        <v>1605</v>
      </c>
      <c r="D21" s="165" t="s">
        <v>1608</v>
      </c>
      <c r="E21" s="166" t="s">
        <v>1649</v>
      </c>
      <c r="F21" s="167">
        <v>1191</v>
      </c>
      <c r="G21" s="167" t="s">
        <v>1652</v>
      </c>
      <c r="H21" s="168" t="s">
        <v>1652</v>
      </c>
      <c r="I21" s="171" t="s">
        <v>1653</v>
      </c>
      <c r="J21" s="170" t="s">
        <v>896</v>
      </c>
      <c r="K21" s="163">
        <v>1014</v>
      </c>
      <c r="L21" s="163" t="s">
        <v>1654</v>
      </c>
    </row>
    <row r="22" spans="2:12" ht="18" customHeight="1" x14ac:dyDescent="0.25">
      <c r="B22" s="163" t="s">
        <v>1602</v>
      </c>
      <c r="C22" s="164" t="s">
        <v>1605</v>
      </c>
      <c r="D22" s="165" t="s">
        <v>1608</v>
      </c>
      <c r="E22" s="166" t="s">
        <v>1649</v>
      </c>
      <c r="F22" s="167">
        <v>1192</v>
      </c>
      <c r="G22" s="167" t="s">
        <v>1655</v>
      </c>
      <c r="H22" s="168" t="s">
        <v>1655</v>
      </c>
      <c r="I22" s="171" t="s">
        <v>1656</v>
      </c>
      <c r="J22" s="170" t="s">
        <v>896</v>
      </c>
      <c r="K22" s="163">
        <v>1023</v>
      </c>
      <c r="L22" s="163" t="s">
        <v>1657</v>
      </c>
    </row>
    <row r="23" spans="2:12" ht="18" customHeight="1" x14ac:dyDescent="0.25">
      <c r="B23" s="170" t="s">
        <v>1602</v>
      </c>
      <c r="C23" s="172" t="s">
        <v>1605</v>
      </c>
      <c r="D23" s="173" t="s">
        <v>1658</v>
      </c>
      <c r="E23" s="174">
        <v>0</v>
      </c>
      <c r="F23" s="175">
        <v>0</v>
      </c>
      <c r="G23" s="175" t="s">
        <v>1659</v>
      </c>
      <c r="H23" s="176" t="s">
        <v>1659</v>
      </c>
      <c r="I23" s="169" t="s">
        <v>1660</v>
      </c>
      <c r="J23" s="170" t="s">
        <v>892</v>
      </c>
      <c r="K23" s="163"/>
      <c r="L23" s="163"/>
    </row>
    <row r="24" spans="2:12" ht="18" customHeight="1" x14ac:dyDescent="0.25">
      <c r="B24" s="163" t="s">
        <v>1602</v>
      </c>
      <c r="C24" s="164" t="s">
        <v>1605</v>
      </c>
      <c r="D24" s="165" t="s">
        <v>1658</v>
      </c>
      <c r="E24" s="166" t="s">
        <v>1661</v>
      </c>
      <c r="F24" s="167">
        <v>0</v>
      </c>
      <c r="G24" s="167" t="s">
        <v>1662</v>
      </c>
      <c r="H24" s="168" t="s">
        <v>1662</v>
      </c>
      <c r="I24" s="171" t="s">
        <v>1663</v>
      </c>
      <c r="J24" s="170" t="s">
        <v>896</v>
      </c>
      <c r="K24" s="163">
        <v>1036</v>
      </c>
      <c r="L24" s="163" t="s">
        <v>1664</v>
      </c>
    </row>
    <row r="25" spans="2:12" ht="18" customHeight="1" x14ac:dyDescent="0.25">
      <c r="B25" s="163" t="s">
        <v>1602</v>
      </c>
      <c r="C25" s="164" t="s">
        <v>1605</v>
      </c>
      <c r="D25" s="165" t="s">
        <v>1658</v>
      </c>
      <c r="E25" s="166" t="s">
        <v>1665</v>
      </c>
      <c r="F25" s="167">
        <v>0</v>
      </c>
      <c r="G25" s="167" t="s">
        <v>1666</v>
      </c>
      <c r="H25" s="168" t="s">
        <v>1666</v>
      </c>
      <c r="I25" s="171" t="s">
        <v>1667</v>
      </c>
      <c r="J25" s="170" t="s">
        <v>896</v>
      </c>
      <c r="K25" s="163">
        <v>1035</v>
      </c>
      <c r="L25" s="163" t="s">
        <v>1668</v>
      </c>
    </row>
    <row r="26" spans="2:12" ht="18" customHeight="1" x14ac:dyDescent="0.25">
      <c r="B26" s="163" t="s">
        <v>1602</v>
      </c>
      <c r="C26" s="164" t="s">
        <v>1605</v>
      </c>
      <c r="D26" s="165" t="s">
        <v>1658</v>
      </c>
      <c r="E26" s="166" t="s">
        <v>1669</v>
      </c>
      <c r="F26" s="167">
        <v>0</v>
      </c>
      <c r="G26" s="167" t="s">
        <v>1670</v>
      </c>
      <c r="H26" s="168" t="s">
        <v>1670</v>
      </c>
      <c r="I26" s="171" t="s">
        <v>1671</v>
      </c>
      <c r="J26" s="170" t="s">
        <v>896</v>
      </c>
      <c r="K26" s="163">
        <v>1039</v>
      </c>
      <c r="L26" s="163" t="s">
        <v>1641</v>
      </c>
    </row>
    <row r="27" spans="2:12" ht="18" customHeight="1" x14ac:dyDescent="0.25">
      <c r="B27" s="163" t="s">
        <v>1602</v>
      </c>
      <c r="C27" s="164" t="s">
        <v>1605</v>
      </c>
      <c r="D27" s="165" t="s">
        <v>1658</v>
      </c>
      <c r="E27" s="166" t="s">
        <v>1672</v>
      </c>
      <c r="F27" s="167">
        <v>0</v>
      </c>
      <c r="G27" s="167" t="s">
        <v>1673</v>
      </c>
      <c r="H27" s="168" t="s">
        <v>1673</v>
      </c>
      <c r="I27" s="171" t="s">
        <v>1674</v>
      </c>
      <c r="J27" s="170" t="s">
        <v>892</v>
      </c>
      <c r="K27" s="163"/>
      <c r="L27" s="163"/>
    </row>
    <row r="28" spans="2:12" ht="18" customHeight="1" x14ac:dyDescent="0.25">
      <c r="B28" s="163" t="s">
        <v>1602</v>
      </c>
      <c r="C28" s="164" t="s">
        <v>1605</v>
      </c>
      <c r="D28" s="165" t="s">
        <v>1658</v>
      </c>
      <c r="E28" s="166" t="s">
        <v>1672</v>
      </c>
      <c r="F28" s="167" t="s">
        <v>1675</v>
      </c>
      <c r="G28" s="167" t="s">
        <v>1676</v>
      </c>
      <c r="H28" s="168" t="s">
        <v>1676</v>
      </c>
      <c r="I28" s="169" t="s">
        <v>1677</v>
      </c>
      <c r="J28" s="170" t="s">
        <v>896</v>
      </c>
      <c r="K28" s="163">
        <v>1032</v>
      </c>
      <c r="L28" s="163" t="s">
        <v>1677</v>
      </c>
    </row>
    <row r="29" spans="2:12" ht="18" customHeight="1" x14ac:dyDescent="0.25">
      <c r="B29" s="163" t="s">
        <v>1602</v>
      </c>
      <c r="C29" s="164" t="s">
        <v>1605</v>
      </c>
      <c r="D29" s="165" t="s">
        <v>1658</v>
      </c>
      <c r="E29" s="166" t="s">
        <v>1672</v>
      </c>
      <c r="F29" s="167" t="s">
        <v>1678</v>
      </c>
      <c r="G29" s="167" t="s">
        <v>1679</v>
      </c>
      <c r="H29" s="168" t="s">
        <v>1679</v>
      </c>
      <c r="I29" s="169" t="s">
        <v>1680</v>
      </c>
      <c r="J29" s="170" t="s">
        <v>896</v>
      </c>
      <c r="K29" s="163">
        <v>1021</v>
      </c>
      <c r="L29" s="163" t="s">
        <v>1680</v>
      </c>
    </row>
    <row r="30" spans="2:12" ht="18" customHeight="1" x14ac:dyDescent="0.25">
      <c r="B30" s="163" t="s">
        <v>1602</v>
      </c>
      <c r="C30" s="164" t="s">
        <v>1605</v>
      </c>
      <c r="D30" s="165" t="s">
        <v>1658</v>
      </c>
      <c r="E30" s="166" t="s">
        <v>1681</v>
      </c>
      <c r="F30" s="167">
        <v>0</v>
      </c>
      <c r="G30" s="167" t="s">
        <v>1682</v>
      </c>
      <c r="H30" s="168" t="s">
        <v>1682</v>
      </c>
      <c r="I30" s="171" t="s">
        <v>1683</v>
      </c>
      <c r="J30" s="170" t="s">
        <v>896</v>
      </c>
      <c r="K30" s="163">
        <v>1039</v>
      </c>
      <c r="L30" s="163" t="s">
        <v>1641</v>
      </c>
    </row>
    <row r="31" spans="2:12" ht="18" customHeight="1" x14ac:dyDescent="0.25">
      <c r="B31" s="163" t="s">
        <v>1602</v>
      </c>
      <c r="C31" s="164" t="s">
        <v>1605</v>
      </c>
      <c r="D31" s="165" t="s">
        <v>1658</v>
      </c>
      <c r="E31" s="166" t="s">
        <v>1684</v>
      </c>
      <c r="F31" s="167">
        <v>0</v>
      </c>
      <c r="G31" s="167" t="s">
        <v>1685</v>
      </c>
      <c r="H31" s="168" t="s">
        <v>1685</v>
      </c>
      <c r="I31" s="171" t="s">
        <v>1686</v>
      </c>
      <c r="J31" s="170" t="s">
        <v>896</v>
      </c>
      <c r="K31" s="163">
        <v>1039</v>
      </c>
      <c r="L31" s="163" t="s">
        <v>1641</v>
      </c>
    </row>
    <row r="32" spans="2:12" ht="18" customHeight="1" x14ac:dyDescent="0.25">
      <c r="B32" s="170" t="s">
        <v>1602</v>
      </c>
      <c r="C32" s="172" t="s">
        <v>1605</v>
      </c>
      <c r="D32" s="173" t="s">
        <v>1687</v>
      </c>
      <c r="E32" s="174">
        <v>0</v>
      </c>
      <c r="F32" s="175">
        <v>0</v>
      </c>
      <c r="G32" s="175" t="s">
        <v>1688</v>
      </c>
      <c r="H32" s="176" t="s">
        <v>1688</v>
      </c>
      <c r="I32" s="169" t="s">
        <v>1689</v>
      </c>
      <c r="J32" s="170" t="s">
        <v>892</v>
      </c>
      <c r="K32" s="163"/>
      <c r="L32" s="163"/>
    </row>
    <row r="33" spans="2:12" ht="18" customHeight="1" x14ac:dyDescent="0.25">
      <c r="B33" s="163" t="s">
        <v>1602</v>
      </c>
      <c r="C33" s="164" t="s">
        <v>1605</v>
      </c>
      <c r="D33" s="165" t="s">
        <v>1687</v>
      </c>
      <c r="E33" s="166" t="s">
        <v>1690</v>
      </c>
      <c r="F33" s="167">
        <v>0</v>
      </c>
      <c r="G33" s="167" t="s">
        <v>1691</v>
      </c>
      <c r="H33" s="168" t="s">
        <v>1691</v>
      </c>
      <c r="I33" s="171" t="s">
        <v>1689</v>
      </c>
      <c r="J33" s="170" t="s">
        <v>896</v>
      </c>
      <c r="K33" s="163">
        <v>1039</v>
      </c>
      <c r="L33" s="163" t="s">
        <v>1641</v>
      </c>
    </row>
    <row r="34" spans="2:12" ht="18" customHeight="1" x14ac:dyDescent="0.25">
      <c r="B34" s="170" t="s">
        <v>1602</v>
      </c>
      <c r="C34" s="172" t="s">
        <v>1605</v>
      </c>
      <c r="D34" s="173" t="s">
        <v>1692</v>
      </c>
      <c r="E34" s="174">
        <v>0</v>
      </c>
      <c r="F34" s="175">
        <v>0</v>
      </c>
      <c r="G34" s="175" t="s">
        <v>1693</v>
      </c>
      <c r="H34" s="176" t="s">
        <v>1693</v>
      </c>
      <c r="I34" s="169" t="s">
        <v>1694</v>
      </c>
      <c r="J34" s="170" t="s">
        <v>892</v>
      </c>
      <c r="K34" s="163"/>
      <c r="L34" s="163"/>
    </row>
    <row r="35" spans="2:12" ht="18" customHeight="1" x14ac:dyDescent="0.25">
      <c r="B35" s="163" t="s">
        <v>1602</v>
      </c>
      <c r="C35" s="164" t="s">
        <v>1605</v>
      </c>
      <c r="D35" s="165" t="s">
        <v>1692</v>
      </c>
      <c r="E35" s="166" t="s">
        <v>1695</v>
      </c>
      <c r="F35" s="167">
        <v>0</v>
      </c>
      <c r="G35" s="167" t="s">
        <v>1696</v>
      </c>
      <c r="H35" s="168" t="s">
        <v>1696</v>
      </c>
      <c r="I35" s="171" t="s">
        <v>1697</v>
      </c>
      <c r="J35" s="170" t="s">
        <v>896</v>
      </c>
      <c r="K35" s="163">
        <v>1101</v>
      </c>
      <c r="L35" s="163" t="s">
        <v>1698</v>
      </c>
    </row>
    <row r="36" spans="2:12" ht="18" customHeight="1" x14ac:dyDescent="0.25">
      <c r="B36" s="163" t="s">
        <v>1602</v>
      </c>
      <c r="C36" s="164" t="s">
        <v>1605</v>
      </c>
      <c r="D36" s="165" t="s">
        <v>1692</v>
      </c>
      <c r="E36" s="166" t="s">
        <v>1699</v>
      </c>
      <c r="F36" s="167">
        <v>0</v>
      </c>
      <c r="G36" s="167" t="s">
        <v>1700</v>
      </c>
      <c r="H36" s="168" t="s">
        <v>1700</v>
      </c>
      <c r="I36" s="171" t="s">
        <v>1701</v>
      </c>
      <c r="J36" s="170" t="s">
        <v>896</v>
      </c>
      <c r="K36" s="163">
        <v>1104</v>
      </c>
      <c r="L36" s="163" t="s">
        <v>1702</v>
      </c>
    </row>
    <row r="37" spans="2:12" ht="18" customHeight="1" x14ac:dyDescent="0.25">
      <c r="B37" s="163" t="s">
        <v>1602</v>
      </c>
      <c r="C37" s="164" t="s">
        <v>1605</v>
      </c>
      <c r="D37" s="165" t="s">
        <v>1692</v>
      </c>
      <c r="E37" s="166" t="s">
        <v>1703</v>
      </c>
      <c r="F37" s="167">
        <v>0</v>
      </c>
      <c r="G37" s="167" t="s">
        <v>1704</v>
      </c>
      <c r="H37" s="168" t="s">
        <v>1704</v>
      </c>
      <c r="I37" s="171" t="s">
        <v>1705</v>
      </c>
      <c r="J37" s="170" t="s">
        <v>896</v>
      </c>
      <c r="K37" s="163">
        <v>1109</v>
      </c>
      <c r="L37" s="163" t="s">
        <v>1706</v>
      </c>
    </row>
    <row r="38" spans="2:12" ht="18" customHeight="1" x14ac:dyDescent="0.25">
      <c r="B38" s="163" t="s">
        <v>1602</v>
      </c>
      <c r="C38" s="164" t="s">
        <v>1605</v>
      </c>
      <c r="D38" s="165" t="s">
        <v>1692</v>
      </c>
      <c r="E38" s="166" t="s">
        <v>1707</v>
      </c>
      <c r="F38" s="167">
        <v>0</v>
      </c>
      <c r="G38" s="167" t="s">
        <v>1708</v>
      </c>
      <c r="H38" s="168" t="s">
        <v>1708</v>
      </c>
      <c r="I38" s="171" t="s">
        <v>1709</v>
      </c>
      <c r="J38" s="170" t="s">
        <v>896</v>
      </c>
      <c r="K38" s="163">
        <v>1102</v>
      </c>
      <c r="L38" s="163" t="s">
        <v>1710</v>
      </c>
    </row>
    <row r="39" spans="2:12" ht="18" customHeight="1" x14ac:dyDescent="0.25">
      <c r="B39" s="163" t="s">
        <v>1602</v>
      </c>
      <c r="C39" s="164" t="s">
        <v>1605</v>
      </c>
      <c r="D39" s="165" t="s">
        <v>1692</v>
      </c>
      <c r="E39" s="166" t="s">
        <v>1711</v>
      </c>
      <c r="F39" s="167">
        <v>0</v>
      </c>
      <c r="G39" s="167" t="s">
        <v>1712</v>
      </c>
      <c r="H39" s="168" t="s">
        <v>1712</v>
      </c>
      <c r="I39" s="171" t="s">
        <v>1713</v>
      </c>
      <c r="J39" s="170" t="s">
        <v>896</v>
      </c>
      <c r="K39" s="163">
        <v>1103</v>
      </c>
      <c r="L39" s="163" t="s">
        <v>1714</v>
      </c>
    </row>
    <row r="40" spans="2:12" ht="18" customHeight="1" x14ac:dyDescent="0.25">
      <c r="B40" s="163" t="s">
        <v>1602</v>
      </c>
      <c r="C40" s="164" t="s">
        <v>1605</v>
      </c>
      <c r="D40" s="165" t="s">
        <v>1692</v>
      </c>
      <c r="E40" s="166" t="s">
        <v>1715</v>
      </c>
      <c r="F40" s="167">
        <v>0</v>
      </c>
      <c r="G40" s="167" t="s">
        <v>1716</v>
      </c>
      <c r="H40" s="168" t="s">
        <v>1716</v>
      </c>
      <c r="I40" s="171" t="s">
        <v>1717</v>
      </c>
      <c r="J40" s="170" t="s">
        <v>896</v>
      </c>
      <c r="K40" s="163">
        <v>1109</v>
      </c>
      <c r="L40" s="163" t="s">
        <v>1706</v>
      </c>
    </row>
    <row r="41" spans="2:12" ht="18" customHeight="1" x14ac:dyDescent="0.25">
      <c r="B41" s="163" t="s">
        <v>1602</v>
      </c>
      <c r="C41" s="164" t="s">
        <v>1605</v>
      </c>
      <c r="D41" s="165" t="s">
        <v>1692</v>
      </c>
      <c r="E41" s="166" t="s">
        <v>1715</v>
      </c>
      <c r="F41" s="167" t="s">
        <v>1718</v>
      </c>
      <c r="G41" s="167" t="s">
        <v>1719</v>
      </c>
      <c r="H41" s="168" t="s">
        <v>1719</v>
      </c>
      <c r="I41" s="171" t="s">
        <v>1720</v>
      </c>
      <c r="J41" s="170" t="s">
        <v>896</v>
      </c>
      <c r="K41" s="163">
        <v>1106</v>
      </c>
      <c r="L41" s="163" t="s">
        <v>1721</v>
      </c>
    </row>
    <row r="42" spans="2:12" ht="18" customHeight="1" x14ac:dyDescent="0.25">
      <c r="B42" s="170" t="s">
        <v>1602</v>
      </c>
      <c r="C42" s="172" t="s">
        <v>1605</v>
      </c>
      <c r="D42" s="173" t="s">
        <v>1722</v>
      </c>
      <c r="E42" s="174">
        <v>0</v>
      </c>
      <c r="F42" s="175">
        <v>0</v>
      </c>
      <c r="G42" s="175" t="s">
        <v>1723</v>
      </c>
      <c r="H42" s="176" t="s">
        <v>1723</v>
      </c>
      <c r="I42" s="169" t="s">
        <v>1724</v>
      </c>
      <c r="J42" s="170" t="s">
        <v>892</v>
      </c>
      <c r="K42" s="163"/>
      <c r="L42" s="163"/>
    </row>
    <row r="43" spans="2:12" ht="18" customHeight="1" x14ac:dyDescent="0.25">
      <c r="B43" s="163" t="s">
        <v>1602</v>
      </c>
      <c r="C43" s="164" t="s">
        <v>1605</v>
      </c>
      <c r="D43" s="165" t="s">
        <v>1722</v>
      </c>
      <c r="E43" s="166" t="s">
        <v>1725</v>
      </c>
      <c r="F43" s="167">
        <v>0</v>
      </c>
      <c r="G43" s="167" t="s">
        <v>1726</v>
      </c>
      <c r="H43" s="168" t="s">
        <v>1726</v>
      </c>
      <c r="I43" s="171" t="s">
        <v>1724</v>
      </c>
      <c r="J43" s="170" t="s">
        <v>892</v>
      </c>
      <c r="K43" s="163"/>
      <c r="L43" s="163"/>
    </row>
    <row r="44" spans="2:12" ht="18" customHeight="1" x14ac:dyDescent="0.25">
      <c r="B44" s="163" t="s">
        <v>1602</v>
      </c>
      <c r="C44" s="164" t="s">
        <v>1605</v>
      </c>
      <c r="D44" s="165" t="s">
        <v>1722</v>
      </c>
      <c r="E44" s="166" t="s">
        <v>1725</v>
      </c>
      <c r="F44" s="167" t="s">
        <v>1727</v>
      </c>
      <c r="G44" s="167" t="s">
        <v>1728</v>
      </c>
      <c r="H44" s="168" t="s">
        <v>1728</v>
      </c>
      <c r="I44" s="169" t="s">
        <v>1624</v>
      </c>
      <c r="J44" s="170" t="s">
        <v>896</v>
      </c>
      <c r="K44" s="163">
        <v>1011</v>
      </c>
      <c r="L44" s="163" t="s">
        <v>1624</v>
      </c>
    </row>
    <row r="45" spans="2:12" ht="18" customHeight="1" x14ac:dyDescent="0.25">
      <c r="B45" s="163" t="s">
        <v>1602</v>
      </c>
      <c r="C45" s="164" t="s">
        <v>1605</v>
      </c>
      <c r="D45" s="165" t="s">
        <v>1722</v>
      </c>
      <c r="E45" s="166" t="s">
        <v>1725</v>
      </c>
      <c r="F45" s="167" t="s">
        <v>1729</v>
      </c>
      <c r="G45" s="167" t="s">
        <v>1730</v>
      </c>
      <c r="H45" s="168" t="s">
        <v>1730</v>
      </c>
      <c r="I45" s="169" t="s">
        <v>1648</v>
      </c>
      <c r="J45" s="170" t="s">
        <v>896</v>
      </c>
      <c r="K45" s="163">
        <v>1012</v>
      </c>
      <c r="L45" s="163" t="s">
        <v>1648</v>
      </c>
    </row>
    <row r="46" spans="2:12" ht="18" customHeight="1" x14ac:dyDescent="0.25">
      <c r="B46" s="163" t="s">
        <v>1602</v>
      </c>
      <c r="C46" s="164" t="s">
        <v>1605</v>
      </c>
      <c r="D46" s="165" t="s">
        <v>1722</v>
      </c>
      <c r="E46" s="166" t="s">
        <v>1725</v>
      </c>
      <c r="F46" s="167" t="s">
        <v>1731</v>
      </c>
      <c r="G46" s="167" t="s">
        <v>1732</v>
      </c>
      <c r="H46" s="168" t="s">
        <v>1732</v>
      </c>
      <c r="I46" s="169" t="s">
        <v>1620</v>
      </c>
      <c r="J46" s="170" t="s">
        <v>896</v>
      </c>
      <c r="K46" s="163">
        <v>1013</v>
      </c>
      <c r="L46" s="163" t="s">
        <v>1620</v>
      </c>
    </row>
    <row r="47" spans="2:12" ht="18" customHeight="1" x14ac:dyDescent="0.25">
      <c r="B47" s="163" t="s">
        <v>1602</v>
      </c>
      <c r="C47" s="164" t="s">
        <v>1605</v>
      </c>
      <c r="D47" s="165" t="s">
        <v>1722</v>
      </c>
      <c r="E47" s="166" t="s">
        <v>1725</v>
      </c>
      <c r="F47" s="167" t="s">
        <v>1733</v>
      </c>
      <c r="G47" s="167" t="s">
        <v>1734</v>
      </c>
      <c r="H47" s="168" t="s">
        <v>1734</v>
      </c>
      <c r="I47" s="169" t="s">
        <v>1735</v>
      </c>
      <c r="J47" s="170" t="s">
        <v>896</v>
      </c>
      <c r="K47" s="163">
        <v>1014</v>
      </c>
      <c r="L47" s="177" t="s">
        <v>1735</v>
      </c>
    </row>
    <row r="48" spans="2:12" ht="18" customHeight="1" x14ac:dyDescent="0.25">
      <c r="B48" s="163" t="s">
        <v>1602</v>
      </c>
      <c r="C48" s="164" t="s">
        <v>1605</v>
      </c>
      <c r="D48" s="165" t="s">
        <v>1722</v>
      </c>
      <c r="E48" s="166" t="s">
        <v>1725</v>
      </c>
      <c r="F48" s="167" t="s">
        <v>1736</v>
      </c>
      <c r="G48" s="167" t="s">
        <v>1737</v>
      </c>
      <c r="H48" s="168" t="s">
        <v>1737</v>
      </c>
      <c r="I48" s="169" t="s">
        <v>1680</v>
      </c>
      <c r="J48" s="170" t="s">
        <v>896</v>
      </c>
      <c r="K48" s="163">
        <v>1021</v>
      </c>
      <c r="L48" s="163" t="s">
        <v>1680</v>
      </c>
    </row>
    <row r="49" spans="2:12" ht="18" customHeight="1" x14ac:dyDescent="0.25">
      <c r="B49" s="163" t="s">
        <v>1602</v>
      </c>
      <c r="C49" s="164" t="s">
        <v>1605</v>
      </c>
      <c r="D49" s="165" t="s">
        <v>1722</v>
      </c>
      <c r="E49" s="166" t="s">
        <v>1725</v>
      </c>
      <c r="F49" s="167" t="s">
        <v>1738</v>
      </c>
      <c r="G49" s="167" t="s">
        <v>1739</v>
      </c>
      <c r="H49" s="168" t="s">
        <v>1739</v>
      </c>
      <c r="I49" s="169" t="s">
        <v>1616</v>
      </c>
      <c r="J49" s="170" t="s">
        <v>896</v>
      </c>
      <c r="K49" s="163">
        <v>1022</v>
      </c>
      <c r="L49" s="177" t="s">
        <v>1616</v>
      </c>
    </row>
    <row r="50" spans="2:12" ht="18" customHeight="1" x14ac:dyDescent="0.25">
      <c r="B50" s="163" t="s">
        <v>1602</v>
      </c>
      <c r="C50" s="164" t="s">
        <v>1605</v>
      </c>
      <c r="D50" s="165" t="s">
        <v>1722</v>
      </c>
      <c r="E50" s="166" t="s">
        <v>1725</v>
      </c>
      <c r="F50" s="167" t="s">
        <v>1740</v>
      </c>
      <c r="G50" s="167" t="s">
        <v>1741</v>
      </c>
      <c r="H50" s="168" t="s">
        <v>1741</v>
      </c>
      <c r="I50" s="169" t="s">
        <v>1656</v>
      </c>
      <c r="J50" s="170" t="s">
        <v>896</v>
      </c>
      <c r="K50" s="163">
        <v>1023</v>
      </c>
      <c r="L50" s="163" t="s">
        <v>1657</v>
      </c>
    </row>
    <row r="51" spans="2:12" ht="18" customHeight="1" x14ac:dyDescent="0.25">
      <c r="B51" s="163" t="s">
        <v>1602</v>
      </c>
      <c r="C51" s="164" t="s">
        <v>1605</v>
      </c>
      <c r="D51" s="165" t="s">
        <v>1722</v>
      </c>
      <c r="E51" s="166" t="s">
        <v>1725</v>
      </c>
      <c r="F51" s="167" t="s">
        <v>1742</v>
      </c>
      <c r="G51" s="167" t="s">
        <v>1743</v>
      </c>
      <c r="H51" s="168" t="s">
        <v>1743</v>
      </c>
      <c r="I51" s="169" t="s">
        <v>1637</v>
      </c>
      <c r="J51" s="170" t="s">
        <v>896</v>
      </c>
      <c r="K51" s="163">
        <v>1031</v>
      </c>
      <c r="L51" s="163" t="s">
        <v>1637</v>
      </c>
    </row>
    <row r="52" spans="2:12" ht="18" customHeight="1" x14ac:dyDescent="0.25">
      <c r="B52" s="163" t="s">
        <v>1602</v>
      </c>
      <c r="C52" s="164" t="s">
        <v>1605</v>
      </c>
      <c r="D52" s="165" t="s">
        <v>1722</v>
      </c>
      <c r="E52" s="166" t="s">
        <v>1725</v>
      </c>
      <c r="F52" s="167" t="s">
        <v>1744</v>
      </c>
      <c r="G52" s="167" t="s">
        <v>1745</v>
      </c>
      <c r="H52" s="168" t="s">
        <v>1745</v>
      </c>
      <c r="I52" s="169" t="s">
        <v>1746</v>
      </c>
      <c r="J52" s="170" t="s">
        <v>896</v>
      </c>
      <c r="K52" s="163">
        <v>1032</v>
      </c>
      <c r="L52" s="163" t="s">
        <v>1677</v>
      </c>
    </row>
    <row r="53" spans="2:12" ht="18" customHeight="1" x14ac:dyDescent="0.25">
      <c r="B53" s="163" t="s">
        <v>1602</v>
      </c>
      <c r="C53" s="164" t="s">
        <v>1605</v>
      </c>
      <c r="D53" s="165" t="s">
        <v>1722</v>
      </c>
      <c r="E53" s="166" t="s">
        <v>1725</v>
      </c>
      <c r="F53" s="167" t="s">
        <v>1747</v>
      </c>
      <c r="G53" s="167" t="s">
        <v>1748</v>
      </c>
      <c r="H53" s="168" t="s">
        <v>1748</v>
      </c>
      <c r="I53" s="169" t="s">
        <v>1630</v>
      </c>
      <c r="J53" s="170" t="s">
        <v>896</v>
      </c>
      <c r="K53" s="163">
        <v>1033</v>
      </c>
      <c r="L53" s="163" t="s">
        <v>1630</v>
      </c>
    </row>
    <row r="54" spans="2:12" ht="18" customHeight="1" x14ac:dyDescent="0.25">
      <c r="B54" s="163" t="s">
        <v>1602</v>
      </c>
      <c r="C54" s="164" t="s">
        <v>1605</v>
      </c>
      <c r="D54" s="165" t="s">
        <v>1722</v>
      </c>
      <c r="E54" s="166" t="s">
        <v>1725</v>
      </c>
      <c r="F54" s="167" t="s">
        <v>1749</v>
      </c>
      <c r="G54" s="167" t="s">
        <v>1750</v>
      </c>
      <c r="H54" s="168" t="s">
        <v>1750</v>
      </c>
      <c r="I54" s="169" t="s">
        <v>1633</v>
      </c>
      <c r="J54" s="170" t="s">
        <v>896</v>
      </c>
      <c r="K54" s="163">
        <v>1034</v>
      </c>
      <c r="L54" s="163" t="s">
        <v>1633</v>
      </c>
    </row>
    <row r="55" spans="2:12" ht="18" customHeight="1" x14ac:dyDescent="0.25">
      <c r="B55" s="163" t="s">
        <v>1602</v>
      </c>
      <c r="C55" s="164" t="s">
        <v>1605</v>
      </c>
      <c r="D55" s="165" t="s">
        <v>1722</v>
      </c>
      <c r="E55" s="166" t="s">
        <v>1725</v>
      </c>
      <c r="F55" s="167" t="s">
        <v>1751</v>
      </c>
      <c r="G55" s="167" t="s">
        <v>1752</v>
      </c>
      <c r="H55" s="168" t="s">
        <v>1752</v>
      </c>
      <c r="I55" s="169" t="s">
        <v>1668</v>
      </c>
      <c r="J55" s="170" t="s">
        <v>896</v>
      </c>
      <c r="K55" s="163">
        <v>1035</v>
      </c>
      <c r="L55" s="163" t="s">
        <v>1668</v>
      </c>
    </row>
    <row r="56" spans="2:12" ht="18" customHeight="1" x14ac:dyDescent="0.25">
      <c r="B56" s="163" t="s">
        <v>1602</v>
      </c>
      <c r="C56" s="164" t="s">
        <v>1605</v>
      </c>
      <c r="D56" s="165" t="s">
        <v>1722</v>
      </c>
      <c r="E56" s="166" t="s">
        <v>1725</v>
      </c>
      <c r="F56" s="167" t="s">
        <v>1753</v>
      </c>
      <c r="G56" s="167" t="s">
        <v>1754</v>
      </c>
      <c r="H56" s="168" t="s">
        <v>1755</v>
      </c>
      <c r="I56" s="169" t="s">
        <v>1664</v>
      </c>
      <c r="J56" s="170" t="s">
        <v>896</v>
      </c>
      <c r="K56" s="163">
        <v>1036</v>
      </c>
      <c r="L56" s="163" t="s">
        <v>1664</v>
      </c>
    </row>
    <row r="57" spans="2:12" ht="18" customHeight="1" x14ac:dyDescent="0.25">
      <c r="B57" s="163" t="s">
        <v>1602</v>
      </c>
      <c r="C57" s="164" t="s">
        <v>1605</v>
      </c>
      <c r="D57" s="165" t="s">
        <v>1722</v>
      </c>
      <c r="E57" s="166" t="s">
        <v>1725</v>
      </c>
      <c r="F57" s="167" t="s">
        <v>1756</v>
      </c>
      <c r="G57" s="167" t="s">
        <v>1754</v>
      </c>
      <c r="H57" s="168" t="s">
        <v>1754</v>
      </c>
      <c r="I57" s="169" t="s">
        <v>1641</v>
      </c>
      <c r="J57" s="170" t="s">
        <v>896</v>
      </c>
      <c r="K57" s="163">
        <v>1039</v>
      </c>
      <c r="L57" s="163" t="s">
        <v>1641</v>
      </c>
    </row>
    <row r="58" spans="2:12" ht="18" customHeight="1" x14ac:dyDescent="0.25">
      <c r="B58" s="163" t="s">
        <v>1602</v>
      </c>
      <c r="C58" s="164" t="s">
        <v>1605</v>
      </c>
      <c r="D58" s="165" t="s">
        <v>1722</v>
      </c>
      <c r="E58" s="166" t="s">
        <v>1725</v>
      </c>
      <c r="F58" s="167" t="s">
        <v>1757</v>
      </c>
      <c r="G58" s="167" t="s">
        <v>1758</v>
      </c>
      <c r="H58" s="168" t="s">
        <v>1758</v>
      </c>
      <c r="I58" s="169" t="s">
        <v>1698</v>
      </c>
      <c r="J58" s="170" t="s">
        <v>896</v>
      </c>
      <c r="K58" s="163">
        <v>1101</v>
      </c>
      <c r="L58" s="163" t="s">
        <v>1698</v>
      </c>
    </row>
    <row r="59" spans="2:12" ht="18" customHeight="1" x14ac:dyDescent="0.25">
      <c r="B59" s="163" t="s">
        <v>1602</v>
      </c>
      <c r="C59" s="164" t="s">
        <v>1605</v>
      </c>
      <c r="D59" s="165" t="s">
        <v>1722</v>
      </c>
      <c r="E59" s="166" t="s">
        <v>1725</v>
      </c>
      <c r="F59" s="167" t="s">
        <v>1759</v>
      </c>
      <c r="G59" s="167" t="s">
        <v>1760</v>
      </c>
      <c r="H59" s="168" t="s">
        <v>1760</v>
      </c>
      <c r="I59" s="169" t="s">
        <v>1710</v>
      </c>
      <c r="J59" s="170" t="s">
        <v>896</v>
      </c>
      <c r="K59" s="163">
        <v>1102</v>
      </c>
      <c r="L59" s="163" t="s">
        <v>1710</v>
      </c>
    </row>
    <row r="60" spans="2:12" ht="18" customHeight="1" x14ac:dyDescent="0.25">
      <c r="B60" s="163" t="s">
        <v>1602</v>
      </c>
      <c r="C60" s="164" t="s">
        <v>1605</v>
      </c>
      <c r="D60" s="165" t="s">
        <v>1722</v>
      </c>
      <c r="E60" s="166" t="s">
        <v>1725</v>
      </c>
      <c r="F60" s="167" t="s">
        <v>1761</v>
      </c>
      <c r="G60" s="167" t="s">
        <v>1762</v>
      </c>
      <c r="H60" s="168" t="s">
        <v>1762</v>
      </c>
      <c r="I60" s="169" t="s">
        <v>1714</v>
      </c>
      <c r="J60" s="170" t="s">
        <v>896</v>
      </c>
      <c r="K60" s="163">
        <v>1103</v>
      </c>
      <c r="L60" s="163" t="s">
        <v>1714</v>
      </c>
    </row>
    <row r="61" spans="2:12" ht="18" customHeight="1" x14ac:dyDescent="0.25">
      <c r="B61" s="163" t="s">
        <v>1602</v>
      </c>
      <c r="C61" s="164" t="s">
        <v>1605</v>
      </c>
      <c r="D61" s="165" t="s">
        <v>1722</v>
      </c>
      <c r="E61" s="166" t="s">
        <v>1725</v>
      </c>
      <c r="F61" s="167" t="s">
        <v>1763</v>
      </c>
      <c r="G61" s="167" t="s">
        <v>1764</v>
      </c>
      <c r="H61" s="168" t="s">
        <v>1764</v>
      </c>
      <c r="I61" s="169" t="s">
        <v>1702</v>
      </c>
      <c r="J61" s="170" t="s">
        <v>896</v>
      </c>
      <c r="K61" s="163">
        <v>1104</v>
      </c>
      <c r="L61" s="163" t="s">
        <v>1702</v>
      </c>
    </row>
    <row r="62" spans="2:12" ht="18" customHeight="1" x14ac:dyDescent="0.25">
      <c r="B62" s="163" t="s">
        <v>1602</v>
      </c>
      <c r="C62" s="164" t="s">
        <v>1605</v>
      </c>
      <c r="D62" s="165" t="s">
        <v>1722</v>
      </c>
      <c r="E62" s="166" t="s">
        <v>1725</v>
      </c>
      <c r="F62" s="167" t="s">
        <v>1765</v>
      </c>
      <c r="G62" s="167" t="s">
        <v>1766</v>
      </c>
      <c r="H62" s="168" t="s">
        <v>1766</v>
      </c>
      <c r="I62" s="169" t="s">
        <v>1721</v>
      </c>
      <c r="J62" s="170" t="s">
        <v>896</v>
      </c>
      <c r="K62" s="163">
        <v>1106</v>
      </c>
      <c r="L62" s="163" t="s">
        <v>1721</v>
      </c>
    </row>
    <row r="63" spans="2:12" ht="18" customHeight="1" x14ac:dyDescent="0.25">
      <c r="B63" s="163" t="s">
        <v>1602</v>
      </c>
      <c r="C63" s="164" t="s">
        <v>1605</v>
      </c>
      <c r="D63" s="165" t="s">
        <v>1722</v>
      </c>
      <c r="E63" s="166" t="s">
        <v>1725</v>
      </c>
      <c r="F63" s="167" t="s">
        <v>1767</v>
      </c>
      <c r="G63" s="167" t="s">
        <v>1768</v>
      </c>
      <c r="H63" s="168" t="s">
        <v>1768</v>
      </c>
      <c r="I63" s="169" t="s">
        <v>1706</v>
      </c>
      <c r="J63" s="170" t="s">
        <v>896</v>
      </c>
      <c r="K63" s="163">
        <v>1109</v>
      </c>
      <c r="L63" s="163" t="s">
        <v>1706</v>
      </c>
    </row>
    <row r="64" spans="2:12" ht="18" customHeight="1" x14ac:dyDescent="0.25">
      <c r="B64" s="163" t="s">
        <v>1602</v>
      </c>
      <c r="C64" s="164" t="s">
        <v>1605</v>
      </c>
      <c r="D64" s="165" t="s">
        <v>1722</v>
      </c>
      <c r="E64" s="166" t="s">
        <v>1725</v>
      </c>
      <c r="F64" s="167" t="s">
        <v>1769</v>
      </c>
      <c r="G64" s="167" t="s">
        <v>1770</v>
      </c>
      <c r="H64" s="168" t="s">
        <v>1770</v>
      </c>
      <c r="I64" s="169" t="s">
        <v>1771</v>
      </c>
      <c r="J64" s="170" t="s">
        <v>896</v>
      </c>
      <c r="K64" s="163">
        <v>1201</v>
      </c>
      <c r="L64" s="177" t="s">
        <v>1771</v>
      </c>
    </row>
    <row r="65" spans="2:12" ht="18" customHeight="1" x14ac:dyDescent="0.25">
      <c r="B65" s="163" t="s">
        <v>1602</v>
      </c>
      <c r="C65" s="164" t="s">
        <v>1605</v>
      </c>
      <c r="D65" s="165" t="s">
        <v>1722</v>
      </c>
      <c r="E65" s="166" t="s">
        <v>1725</v>
      </c>
      <c r="F65" s="167" t="s">
        <v>1772</v>
      </c>
      <c r="G65" s="167" t="s">
        <v>1773</v>
      </c>
      <c r="H65" s="168" t="s">
        <v>1773</v>
      </c>
      <c r="I65" s="169" t="s">
        <v>1774</v>
      </c>
      <c r="J65" s="170" t="s">
        <v>896</v>
      </c>
      <c r="K65" s="163">
        <v>1202</v>
      </c>
      <c r="L65" s="177" t="s">
        <v>1774</v>
      </c>
    </row>
    <row r="66" spans="2:12" ht="18" customHeight="1" x14ac:dyDescent="0.25">
      <c r="B66" s="170" t="s">
        <v>1602</v>
      </c>
      <c r="C66" s="172" t="s">
        <v>1605</v>
      </c>
      <c r="D66" s="173" t="s">
        <v>1775</v>
      </c>
      <c r="E66" s="174">
        <v>0</v>
      </c>
      <c r="F66" s="175">
        <v>0</v>
      </c>
      <c r="G66" s="175" t="s">
        <v>1776</v>
      </c>
      <c r="H66" s="176" t="s">
        <v>1776</v>
      </c>
      <c r="I66" s="169" t="s">
        <v>1777</v>
      </c>
      <c r="J66" s="170" t="s">
        <v>892</v>
      </c>
      <c r="K66" s="163"/>
      <c r="L66" s="178"/>
    </row>
    <row r="67" spans="2:12" ht="18" customHeight="1" x14ac:dyDescent="0.25">
      <c r="B67" s="163" t="s">
        <v>1602</v>
      </c>
      <c r="C67" s="164" t="s">
        <v>1605</v>
      </c>
      <c r="D67" s="165" t="s">
        <v>1775</v>
      </c>
      <c r="E67" s="166" t="s">
        <v>1778</v>
      </c>
      <c r="F67" s="167">
        <v>0</v>
      </c>
      <c r="G67" s="167" t="s">
        <v>1779</v>
      </c>
      <c r="H67" s="168" t="s">
        <v>1779</v>
      </c>
      <c r="I67" s="171" t="s">
        <v>1780</v>
      </c>
      <c r="J67" s="170" t="s">
        <v>896</v>
      </c>
      <c r="K67" s="163">
        <v>1039</v>
      </c>
      <c r="L67" s="163" t="s">
        <v>1641</v>
      </c>
    </row>
    <row r="68" spans="2:12" ht="18" customHeight="1" x14ac:dyDescent="0.25">
      <c r="B68" s="163" t="s">
        <v>1602</v>
      </c>
      <c r="C68" s="164" t="s">
        <v>1605</v>
      </c>
      <c r="D68" s="165" t="s">
        <v>1775</v>
      </c>
      <c r="E68" s="166" t="s">
        <v>1781</v>
      </c>
      <c r="F68" s="167">
        <v>0</v>
      </c>
      <c r="G68" s="167" t="s">
        <v>1782</v>
      </c>
      <c r="H68" s="168" t="s">
        <v>1782</v>
      </c>
      <c r="I68" s="171" t="s">
        <v>1783</v>
      </c>
      <c r="J68" s="170" t="s">
        <v>896</v>
      </c>
      <c r="K68" s="163">
        <v>1101</v>
      </c>
      <c r="L68" s="163" t="s">
        <v>1698</v>
      </c>
    </row>
    <row r="69" spans="2:12" ht="18" customHeight="1" x14ac:dyDescent="0.25">
      <c r="B69" s="163" t="s">
        <v>1602</v>
      </c>
      <c r="C69" s="164" t="s">
        <v>1605</v>
      </c>
      <c r="D69" s="165" t="s">
        <v>1775</v>
      </c>
      <c r="E69" s="166" t="s">
        <v>1784</v>
      </c>
      <c r="F69" s="167">
        <v>0</v>
      </c>
      <c r="G69" s="167" t="s">
        <v>1785</v>
      </c>
      <c r="H69" s="168" t="s">
        <v>1785</v>
      </c>
      <c r="I69" s="171" t="s">
        <v>1786</v>
      </c>
      <c r="J69" s="170" t="s">
        <v>896</v>
      </c>
      <c r="K69" s="163">
        <v>1039</v>
      </c>
      <c r="L69" s="163" t="s">
        <v>1641</v>
      </c>
    </row>
    <row r="70" spans="2:12" ht="18" customHeight="1" x14ac:dyDescent="0.25">
      <c r="B70" s="170" t="s">
        <v>1602</v>
      </c>
      <c r="C70" s="172" t="s">
        <v>1605</v>
      </c>
      <c r="D70" s="173" t="s">
        <v>1787</v>
      </c>
      <c r="E70" s="174">
        <v>0</v>
      </c>
      <c r="F70" s="175">
        <v>0</v>
      </c>
      <c r="G70" s="175" t="s">
        <v>1788</v>
      </c>
      <c r="H70" s="176" t="s">
        <v>1788</v>
      </c>
      <c r="I70" s="169" t="s">
        <v>1789</v>
      </c>
      <c r="J70" s="170" t="s">
        <v>892</v>
      </c>
      <c r="K70" s="163"/>
      <c r="L70" s="163"/>
    </row>
    <row r="71" spans="2:12" ht="18" customHeight="1" x14ac:dyDescent="0.25">
      <c r="B71" s="163" t="s">
        <v>1602</v>
      </c>
      <c r="C71" s="164" t="s">
        <v>1605</v>
      </c>
      <c r="D71" s="165" t="s">
        <v>1787</v>
      </c>
      <c r="E71" s="166" t="s">
        <v>1790</v>
      </c>
      <c r="F71" s="167">
        <v>0</v>
      </c>
      <c r="G71" s="167" t="s">
        <v>1791</v>
      </c>
      <c r="H71" s="168" t="s">
        <v>1791</v>
      </c>
      <c r="I71" s="171" t="s">
        <v>1789</v>
      </c>
      <c r="J71" s="170" t="s">
        <v>896</v>
      </c>
      <c r="K71" s="163">
        <v>1109</v>
      </c>
      <c r="L71" s="163" t="s">
        <v>1706</v>
      </c>
    </row>
    <row r="72" spans="2:12" ht="18" customHeight="1" x14ac:dyDescent="0.25">
      <c r="B72" s="170" t="s">
        <v>1602</v>
      </c>
      <c r="C72" s="172" t="s">
        <v>1792</v>
      </c>
      <c r="D72" s="173">
        <v>0</v>
      </c>
      <c r="E72" s="174">
        <v>0</v>
      </c>
      <c r="F72" s="175">
        <v>0</v>
      </c>
      <c r="G72" s="175" t="s">
        <v>1793</v>
      </c>
      <c r="H72" s="176" t="s">
        <v>1793</v>
      </c>
      <c r="I72" s="169" t="s">
        <v>1794</v>
      </c>
      <c r="J72" s="170" t="s">
        <v>892</v>
      </c>
      <c r="K72" s="163"/>
      <c r="L72" s="163"/>
    </row>
    <row r="73" spans="2:12" ht="18" customHeight="1" x14ac:dyDescent="0.25">
      <c r="B73" s="170" t="s">
        <v>1602</v>
      </c>
      <c r="C73" s="172" t="s">
        <v>1792</v>
      </c>
      <c r="D73" s="173" t="s">
        <v>1795</v>
      </c>
      <c r="E73" s="174">
        <v>0</v>
      </c>
      <c r="F73" s="175">
        <v>0</v>
      </c>
      <c r="G73" s="175" t="s">
        <v>1796</v>
      </c>
      <c r="H73" s="176" t="s">
        <v>1796</v>
      </c>
      <c r="I73" s="169" t="s">
        <v>1797</v>
      </c>
      <c r="J73" s="170" t="s">
        <v>892</v>
      </c>
      <c r="K73" s="163"/>
      <c r="L73" s="163"/>
    </row>
    <row r="74" spans="2:12" ht="18" customHeight="1" x14ac:dyDescent="0.25">
      <c r="B74" s="163" t="s">
        <v>1602</v>
      </c>
      <c r="C74" s="164" t="s">
        <v>1792</v>
      </c>
      <c r="D74" s="165" t="s">
        <v>1795</v>
      </c>
      <c r="E74" s="166" t="s">
        <v>1798</v>
      </c>
      <c r="F74" s="167">
        <v>0</v>
      </c>
      <c r="G74" s="167" t="s">
        <v>1799</v>
      </c>
      <c r="H74" s="168" t="s">
        <v>1799</v>
      </c>
      <c r="I74" s="171" t="s">
        <v>1797</v>
      </c>
      <c r="J74" s="170" t="s">
        <v>896</v>
      </c>
      <c r="K74" s="163">
        <v>1902</v>
      </c>
      <c r="L74" s="163" t="s">
        <v>1800</v>
      </c>
    </row>
    <row r="75" spans="2:12" ht="18" customHeight="1" x14ac:dyDescent="0.25">
      <c r="B75" s="170" t="s">
        <v>1602</v>
      </c>
      <c r="C75" s="172" t="s">
        <v>1792</v>
      </c>
      <c r="D75" s="173" t="s">
        <v>1801</v>
      </c>
      <c r="E75" s="174">
        <v>0</v>
      </c>
      <c r="F75" s="175">
        <v>0</v>
      </c>
      <c r="G75" s="175" t="s">
        <v>1802</v>
      </c>
      <c r="H75" s="176" t="s">
        <v>1802</v>
      </c>
      <c r="I75" s="169" t="s">
        <v>1803</v>
      </c>
      <c r="J75" s="170" t="s">
        <v>892</v>
      </c>
      <c r="K75" s="163"/>
      <c r="L75" s="163"/>
    </row>
    <row r="76" spans="2:12" ht="18" customHeight="1" x14ac:dyDescent="0.25">
      <c r="B76" s="163" t="s">
        <v>1602</v>
      </c>
      <c r="C76" s="164" t="s">
        <v>1792</v>
      </c>
      <c r="D76" s="165" t="s">
        <v>1801</v>
      </c>
      <c r="E76" s="166" t="s">
        <v>1804</v>
      </c>
      <c r="F76" s="167">
        <v>0</v>
      </c>
      <c r="G76" s="167" t="s">
        <v>1805</v>
      </c>
      <c r="H76" s="168" t="s">
        <v>1805</v>
      </c>
      <c r="I76" s="171" t="s">
        <v>1803</v>
      </c>
      <c r="J76" s="170" t="s">
        <v>896</v>
      </c>
      <c r="K76" s="163">
        <v>1901</v>
      </c>
      <c r="L76" s="163" t="s">
        <v>1806</v>
      </c>
    </row>
    <row r="77" spans="2:12" ht="18" customHeight="1" x14ac:dyDescent="0.25">
      <c r="B77" s="170" t="s">
        <v>1602</v>
      </c>
      <c r="C77" s="172" t="s">
        <v>1792</v>
      </c>
      <c r="D77" s="173" t="s">
        <v>1807</v>
      </c>
      <c r="E77" s="174">
        <v>0</v>
      </c>
      <c r="F77" s="175">
        <v>0</v>
      </c>
      <c r="G77" s="175" t="s">
        <v>1808</v>
      </c>
      <c r="H77" s="176" t="s">
        <v>1808</v>
      </c>
      <c r="I77" s="169" t="s">
        <v>1809</v>
      </c>
      <c r="J77" s="170" t="s">
        <v>892</v>
      </c>
      <c r="K77" s="163"/>
      <c r="L77" s="163"/>
    </row>
    <row r="78" spans="2:12" ht="18" customHeight="1" x14ac:dyDescent="0.25">
      <c r="B78" s="163" t="s">
        <v>1602</v>
      </c>
      <c r="C78" s="164" t="s">
        <v>1792</v>
      </c>
      <c r="D78" s="165" t="s">
        <v>1807</v>
      </c>
      <c r="E78" s="166" t="s">
        <v>1810</v>
      </c>
      <c r="F78" s="167">
        <v>0</v>
      </c>
      <c r="G78" s="167" t="s">
        <v>1811</v>
      </c>
      <c r="H78" s="168" t="s">
        <v>1811</v>
      </c>
      <c r="I78" s="171" t="s">
        <v>1809</v>
      </c>
      <c r="J78" s="170" t="s">
        <v>896</v>
      </c>
      <c r="K78" s="163">
        <v>1901</v>
      </c>
      <c r="L78" s="163" t="s">
        <v>1806</v>
      </c>
    </row>
    <row r="79" spans="2:12" ht="18" customHeight="1" x14ac:dyDescent="0.25">
      <c r="B79" s="170" t="s">
        <v>1602</v>
      </c>
      <c r="C79" s="172" t="s">
        <v>1792</v>
      </c>
      <c r="D79" s="173" t="s">
        <v>1812</v>
      </c>
      <c r="E79" s="174">
        <v>0</v>
      </c>
      <c r="F79" s="175">
        <v>0</v>
      </c>
      <c r="G79" s="175" t="s">
        <v>1813</v>
      </c>
      <c r="H79" s="176" t="s">
        <v>1813</v>
      </c>
      <c r="I79" s="169" t="s">
        <v>1814</v>
      </c>
      <c r="J79" s="170" t="s">
        <v>892</v>
      </c>
      <c r="K79" s="163"/>
      <c r="L79" s="163"/>
    </row>
    <row r="80" spans="2:12" ht="18" customHeight="1" x14ac:dyDescent="0.25">
      <c r="B80" s="163" t="s">
        <v>1602</v>
      </c>
      <c r="C80" s="164" t="s">
        <v>1792</v>
      </c>
      <c r="D80" s="165" t="s">
        <v>1812</v>
      </c>
      <c r="E80" s="166" t="s">
        <v>1815</v>
      </c>
      <c r="F80" s="167">
        <v>0</v>
      </c>
      <c r="G80" s="167" t="s">
        <v>1816</v>
      </c>
      <c r="H80" s="168" t="s">
        <v>1816</v>
      </c>
      <c r="I80" s="171" t="s">
        <v>1814</v>
      </c>
      <c r="J80" s="170" t="s">
        <v>896</v>
      </c>
      <c r="K80" s="163">
        <v>1902</v>
      </c>
      <c r="L80" s="163" t="s">
        <v>1800</v>
      </c>
    </row>
    <row r="81" spans="2:12" x14ac:dyDescent="0.25">
      <c r="B81" s="170" t="s">
        <v>1602</v>
      </c>
      <c r="C81" s="172" t="s">
        <v>1817</v>
      </c>
      <c r="D81" s="173">
        <v>0</v>
      </c>
      <c r="E81" s="174">
        <v>0</v>
      </c>
      <c r="F81" s="175">
        <v>0</v>
      </c>
      <c r="G81" s="175" t="s">
        <v>1818</v>
      </c>
      <c r="H81" s="176" t="s">
        <v>1818</v>
      </c>
      <c r="I81" s="169" t="s">
        <v>1819</v>
      </c>
      <c r="J81" s="170" t="s">
        <v>892</v>
      </c>
      <c r="K81" s="163"/>
      <c r="L81" s="163"/>
    </row>
    <row r="82" spans="2:12" x14ac:dyDescent="0.25">
      <c r="B82" s="170" t="s">
        <v>1602</v>
      </c>
      <c r="C82" s="172" t="s">
        <v>1817</v>
      </c>
      <c r="D82" s="173" t="s">
        <v>1820</v>
      </c>
      <c r="E82" s="174">
        <v>0</v>
      </c>
      <c r="F82" s="175">
        <v>0</v>
      </c>
      <c r="G82" s="175" t="s">
        <v>1821</v>
      </c>
      <c r="H82" s="176" t="s">
        <v>1821</v>
      </c>
      <c r="I82" s="169" t="s">
        <v>1771</v>
      </c>
      <c r="J82" s="170" t="s">
        <v>892</v>
      </c>
      <c r="K82" s="163"/>
      <c r="L82" s="163"/>
    </row>
    <row r="83" spans="2:12" x14ac:dyDescent="0.25">
      <c r="B83" s="163" t="s">
        <v>1602</v>
      </c>
      <c r="C83" s="164" t="s">
        <v>1817</v>
      </c>
      <c r="D83" s="165" t="s">
        <v>1820</v>
      </c>
      <c r="E83" s="166" t="s">
        <v>1822</v>
      </c>
      <c r="F83" s="167">
        <v>0</v>
      </c>
      <c r="G83" s="167" t="s">
        <v>1823</v>
      </c>
      <c r="H83" s="168" t="s">
        <v>1823</v>
      </c>
      <c r="I83" s="171" t="s">
        <v>1824</v>
      </c>
      <c r="J83" s="170" t="s">
        <v>896</v>
      </c>
      <c r="K83" s="163">
        <v>1201</v>
      </c>
      <c r="L83" s="177" t="s">
        <v>1771</v>
      </c>
    </row>
    <row r="84" spans="2:12" x14ac:dyDescent="0.25">
      <c r="B84" s="163" t="s">
        <v>1602</v>
      </c>
      <c r="C84" s="164" t="s">
        <v>1817</v>
      </c>
      <c r="D84" s="165" t="s">
        <v>1820</v>
      </c>
      <c r="E84" s="166" t="s">
        <v>1825</v>
      </c>
      <c r="F84" s="167">
        <v>0</v>
      </c>
      <c r="G84" s="167" t="s">
        <v>1826</v>
      </c>
      <c r="H84" s="168" t="s">
        <v>1826</v>
      </c>
      <c r="I84" s="171" t="s">
        <v>1827</v>
      </c>
      <c r="J84" s="170" t="s">
        <v>896</v>
      </c>
      <c r="K84" s="163">
        <v>1201</v>
      </c>
      <c r="L84" s="177" t="s">
        <v>1771</v>
      </c>
    </row>
    <row r="85" spans="2:12" x14ac:dyDescent="0.25">
      <c r="B85" s="170" t="s">
        <v>1602</v>
      </c>
      <c r="C85" s="172" t="s">
        <v>1817</v>
      </c>
      <c r="D85" s="173" t="s">
        <v>1828</v>
      </c>
      <c r="E85" s="174">
        <v>0</v>
      </c>
      <c r="F85" s="175">
        <v>0</v>
      </c>
      <c r="G85" s="175" t="s">
        <v>1829</v>
      </c>
      <c r="H85" s="176" t="s">
        <v>1829</v>
      </c>
      <c r="I85" s="169" t="s">
        <v>1774</v>
      </c>
      <c r="J85" s="170" t="s">
        <v>892</v>
      </c>
      <c r="K85" s="163"/>
      <c r="L85" s="163"/>
    </row>
    <row r="86" spans="2:12" x14ac:dyDescent="0.25">
      <c r="B86" s="163" t="s">
        <v>1602</v>
      </c>
      <c r="C86" s="164" t="s">
        <v>1817</v>
      </c>
      <c r="D86" s="165" t="s">
        <v>1828</v>
      </c>
      <c r="E86" s="166" t="s">
        <v>1830</v>
      </c>
      <c r="F86" s="167">
        <v>0</v>
      </c>
      <c r="G86" s="167" t="s">
        <v>1831</v>
      </c>
      <c r="H86" s="168" t="s">
        <v>1831</v>
      </c>
      <c r="I86" s="171" t="s">
        <v>1832</v>
      </c>
      <c r="J86" s="170" t="s">
        <v>896</v>
      </c>
      <c r="K86" s="163">
        <v>1202</v>
      </c>
      <c r="L86" s="177" t="s">
        <v>1774</v>
      </c>
    </row>
    <row r="87" spans="2:12" x14ac:dyDescent="0.25">
      <c r="B87" s="163" t="s">
        <v>1602</v>
      </c>
      <c r="C87" s="164" t="s">
        <v>1817</v>
      </c>
      <c r="D87" s="165" t="s">
        <v>1828</v>
      </c>
      <c r="E87" s="166" t="s">
        <v>1833</v>
      </c>
      <c r="F87" s="167">
        <v>0</v>
      </c>
      <c r="G87" s="167" t="s">
        <v>1834</v>
      </c>
      <c r="H87" s="168" t="s">
        <v>1834</v>
      </c>
      <c r="I87" s="171" t="s">
        <v>1835</v>
      </c>
      <c r="J87" s="170" t="s">
        <v>896</v>
      </c>
      <c r="K87" s="163">
        <v>1202</v>
      </c>
      <c r="L87" s="177" t="s">
        <v>1774</v>
      </c>
    </row>
    <row r="88" spans="2:12" x14ac:dyDescent="0.25">
      <c r="B88" s="179" t="s">
        <v>1836</v>
      </c>
      <c r="C88" s="180">
        <v>0</v>
      </c>
      <c r="D88" s="181">
        <v>0</v>
      </c>
      <c r="E88" s="182">
        <v>0</v>
      </c>
      <c r="F88" s="183">
        <v>0</v>
      </c>
      <c r="G88" s="183" t="s">
        <v>1837</v>
      </c>
      <c r="H88" s="183" t="s">
        <v>1837</v>
      </c>
      <c r="I88" s="184" t="s">
        <v>1838</v>
      </c>
      <c r="J88" s="170" t="s">
        <v>892</v>
      </c>
      <c r="K88" s="163"/>
      <c r="L88" s="163"/>
    </row>
    <row r="89" spans="2:12" x14ac:dyDescent="0.25">
      <c r="B89" s="170" t="s">
        <v>1836</v>
      </c>
      <c r="C89" s="172" t="s">
        <v>1839</v>
      </c>
      <c r="D89" s="173">
        <v>0</v>
      </c>
      <c r="E89" s="174">
        <v>0</v>
      </c>
      <c r="F89" s="175">
        <v>0</v>
      </c>
      <c r="G89" s="175" t="s">
        <v>1840</v>
      </c>
      <c r="H89" s="176" t="s">
        <v>1840</v>
      </c>
      <c r="I89" s="169" t="s">
        <v>1841</v>
      </c>
      <c r="J89" s="170" t="s">
        <v>892</v>
      </c>
      <c r="K89" s="163"/>
      <c r="L89" s="163"/>
    </row>
    <row r="90" spans="2:12" x14ac:dyDescent="0.25">
      <c r="B90" s="163" t="s">
        <v>1836</v>
      </c>
      <c r="C90" s="164" t="s">
        <v>1839</v>
      </c>
      <c r="D90" s="165" t="s">
        <v>1842</v>
      </c>
      <c r="E90" s="166">
        <v>0</v>
      </c>
      <c r="F90" s="167">
        <v>0</v>
      </c>
      <c r="G90" s="167" t="s">
        <v>1843</v>
      </c>
      <c r="H90" s="168" t="s">
        <v>1843</v>
      </c>
      <c r="I90" s="171" t="s">
        <v>1844</v>
      </c>
      <c r="J90" s="170" t="s">
        <v>892</v>
      </c>
      <c r="K90" s="163"/>
      <c r="L90" s="163"/>
    </row>
    <row r="91" spans="2:12" x14ac:dyDescent="0.25">
      <c r="B91" s="163" t="s">
        <v>1836</v>
      </c>
      <c r="C91" s="164" t="s">
        <v>1839</v>
      </c>
      <c r="D91" s="165" t="s">
        <v>1842</v>
      </c>
      <c r="E91" s="166" t="s">
        <v>1845</v>
      </c>
      <c r="F91" s="167">
        <v>0</v>
      </c>
      <c r="G91" s="167" t="s">
        <v>1846</v>
      </c>
      <c r="H91" s="168" t="s">
        <v>1846</v>
      </c>
      <c r="I91" s="171" t="s">
        <v>1847</v>
      </c>
      <c r="J91" s="170" t="s">
        <v>896</v>
      </c>
      <c r="K91" s="163">
        <v>1301</v>
      </c>
      <c r="L91" s="163" t="s">
        <v>1848</v>
      </c>
    </row>
    <row r="92" spans="2:12" x14ac:dyDescent="0.25">
      <c r="B92" s="163" t="s">
        <v>1836</v>
      </c>
      <c r="C92" s="164" t="s">
        <v>1839</v>
      </c>
      <c r="D92" s="165" t="s">
        <v>1849</v>
      </c>
      <c r="E92" s="166">
        <v>0</v>
      </c>
      <c r="F92" s="167">
        <v>0</v>
      </c>
      <c r="G92" s="167" t="s">
        <v>1850</v>
      </c>
      <c r="H92" s="168" t="s">
        <v>1850</v>
      </c>
      <c r="I92" s="171" t="s">
        <v>1851</v>
      </c>
      <c r="J92" s="170" t="s">
        <v>892</v>
      </c>
      <c r="K92" s="163"/>
      <c r="L92" s="163"/>
    </row>
    <row r="93" spans="2:12" x14ac:dyDescent="0.25">
      <c r="B93" s="163" t="s">
        <v>1836</v>
      </c>
      <c r="C93" s="164" t="s">
        <v>1839</v>
      </c>
      <c r="D93" s="165" t="s">
        <v>1849</v>
      </c>
      <c r="E93" s="166" t="s">
        <v>1852</v>
      </c>
      <c r="F93" s="167">
        <v>0</v>
      </c>
      <c r="G93" s="167" t="s">
        <v>1853</v>
      </c>
      <c r="H93" s="168" t="s">
        <v>1853</v>
      </c>
      <c r="I93" s="171" t="s">
        <v>1851</v>
      </c>
      <c r="J93" s="170" t="s">
        <v>896</v>
      </c>
      <c r="K93" s="163">
        <v>1301</v>
      </c>
      <c r="L93" s="163" t="s">
        <v>1848</v>
      </c>
    </row>
    <row r="94" spans="2:12" x14ac:dyDescent="0.25">
      <c r="B94" s="170" t="s">
        <v>1836</v>
      </c>
      <c r="C94" s="172" t="s">
        <v>1854</v>
      </c>
      <c r="D94" s="173">
        <v>0</v>
      </c>
      <c r="E94" s="174">
        <v>0</v>
      </c>
      <c r="F94" s="175">
        <v>0</v>
      </c>
      <c r="G94" s="175" t="s">
        <v>1855</v>
      </c>
      <c r="H94" s="176" t="s">
        <v>1855</v>
      </c>
      <c r="I94" s="169" t="s">
        <v>1856</v>
      </c>
      <c r="J94" s="170" t="s">
        <v>892</v>
      </c>
      <c r="K94" s="163"/>
      <c r="L94" s="163"/>
    </row>
    <row r="95" spans="2:12" x14ac:dyDescent="0.25">
      <c r="B95" s="163" t="s">
        <v>1836</v>
      </c>
      <c r="C95" s="164" t="s">
        <v>1854</v>
      </c>
      <c r="D95" s="165" t="s">
        <v>1857</v>
      </c>
      <c r="E95" s="166">
        <v>0</v>
      </c>
      <c r="F95" s="167">
        <v>0</v>
      </c>
      <c r="G95" s="167" t="s">
        <v>1858</v>
      </c>
      <c r="H95" s="168" t="s">
        <v>1858</v>
      </c>
      <c r="I95" s="171" t="s">
        <v>1859</v>
      </c>
      <c r="J95" s="170" t="s">
        <v>892</v>
      </c>
      <c r="K95" s="163"/>
      <c r="L95" s="163"/>
    </row>
    <row r="96" spans="2:12" x14ac:dyDescent="0.25">
      <c r="B96" s="163" t="s">
        <v>1836</v>
      </c>
      <c r="C96" s="164" t="s">
        <v>1854</v>
      </c>
      <c r="D96" s="165" t="s">
        <v>1857</v>
      </c>
      <c r="E96" s="166" t="s">
        <v>1860</v>
      </c>
      <c r="F96" s="167">
        <v>0</v>
      </c>
      <c r="G96" s="167" t="s">
        <v>1861</v>
      </c>
      <c r="H96" s="168" t="s">
        <v>1861</v>
      </c>
      <c r="I96" s="171" t="s">
        <v>1862</v>
      </c>
      <c r="J96" s="170" t="s">
        <v>896</v>
      </c>
      <c r="K96" s="163">
        <v>1504</v>
      </c>
      <c r="L96" s="163" t="s">
        <v>1863</v>
      </c>
    </row>
    <row r="97" spans="2:12" x14ac:dyDescent="0.25">
      <c r="B97" s="163" t="s">
        <v>1836</v>
      </c>
      <c r="C97" s="164" t="s">
        <v>1854</v>
      </c>
      <c r="D97" s="165" t="s">
        <v>1864</v>
      </c>
      <c r="E97" s="166">
        <v>0</v>
      </c>
      <c r="F97" s="167">
        <v>0</v>
      </c>
      <c r="G97" s="167" t="s">
        <v>1865</v>
      </c>
      <c r="H97" s="168" t="s">
        <v>1865</v>
      </c>
      <c r="I97" s="171" t="s">
        <v>1866</v>
      </c>
      <c r="J97" s="170" t="s">
        <v>892</v>
      </c>
      <c r="K97" s="163"/>
      <c r="L97" s="163"/>
    </row>
    <row r="98" spans="2:12" x14ac:dyDescent="0.25">
      <c r="B98" s="163" t="s">
        <v>1836</v>
      </c>
      <c r="C98" s="164" t="s">
        <v>1854</v>
      </c>
      <c r="D98" s="165" t="s">
        <v>1864</v>
      </c>
      <c r="E98" s="166" t="s">
        <v>1867</v>
      </c>
      <c r="F98" s="167">
        <v>0</v>
      </c>
      <c r="G98" s="167" t="s">
        <v>1868</v>
      </c>
      <c r="H98" s="168" t="s">
        <v>1868</v>
      </c>
      <c r="I98" s="171" t="s">
        <v>1866</v>
      </c>
      <c r="J98" s="170" t="s">
        <v>896</v>
      </c>
      <c r="K98" s="163">
        <v>1504</v>
      </c>
      <c r="L98" s="163" t="s">
        <v>1863</v>
      </c>
    </row>
    <row r="99" spans="2:12" x14ac:dyDescent="0.25">
      <c r="B99" s="170" t="s">
        <v>1836</v>
      </c>
      <c r="C99" s="172" t="s">
        <v>1869</v>
      </c>
      <c r="D99" s="173">
        <v>0</v>
      </c>
      <c r="E99" s="174">
        <v>0</v>
      </c>
      <c r="F99" s="175">
        <v>0</v>
      </c>
      <c r="G99" s="175" t="s">
        <v>1870</v>
      </c>
      <c r="H99" s="176" t="s">
        <v>1870</v>
      </c>
      <c r="I99" s="169" t="s">
        <v>1871</v>
      </c>
      <c r="J99" s="170" t="s">
        <v>892</v>
      </c>
      <c r="K99" s="163"/>
      <c r="L99" s="163"/>
    </row>
    <row r="100" spans="2:12" x14ac:dyDescent="0.25">
      <c r="B100" s="163" t="s">
        <v>1836</v>
      </c>
      <c r="C100" s="164" t="s">
        <v>1869</v>
      </c>
      <c r="D100" s="165" t="s">
        <v>1872</v>
      </c>
      <c r="E100" s="166">
        <v>0</v>
      </c>
      <c r="F100" s="167">
        <v>0</v>
      </c>
      <c r="G100" s="167" t="s">
        <v>1873</v>
      </c>
      <c r="H100" s="168" t="s">
        <v>1873</v>
      </c>
      <c r="I100" s="171" t="s">
        <v>1874</v>
      </c>
      <c r="J100" s="170" t="s">
        <v>892</v>
      </c>
      <c r="K100" s="163"/>
      <c r="L100" s="163"/>
    </row>
    <row r="101" spans="2:12" x14ac:dyDescent="0.25">
      <c r="B101" s="163" t="s">
        <v>1836</v>
      </c>
      <c r="C101" s="164" t="s">
        <v>1869</v>
      </c>
      <c r="D101" s="165" t="s">
        <v>1872</v>
      </c>
      <c r="E101" s="166" t="s">
        <v>1875</v>
      </c>
      <c r="F101" s="167">
        <v>0</v>
      </c>
      <c r="G101" s="167" t="s">
        <v>1876</v>
      </c>
      <c r="H101" s="168" t="s">
        <v>1876</v>
      </c>
      <c r="I101" s="171" t="s">
        <v>1874</v>
      </c>
      <c r="J101" s="170" t="s">
        <v>896</v>
      </c>
      <c r="K101" s="163">
        <v>1302</v>
      </c>
      <c r="L101" s="163" t="s">
        <v>1877</v>
      </c>
    </row>
    <row r="102" spans="2:12" x14ac:dyDescent="0.25">
      <c r="B102" s="163" t="s">
        <v>1836</v>
      </c>
      <c r="C102" s="164" t="s">
        <v>1869</v>
      </c>
      <c r="D102" s="165" t="s">
        <v>1878</v>
      </c>
      <c r="E102" s="166">
        <v>0</v>
      </c>
      <c r="F102" s="167">
        <v>0</v>
      </c>
      <c r="G102" s="167" t="s">
        <v>1879</v>
      </c>
      <c r="H102" s="168" t="s">
        <v>1879</v>
      </c>
      <c r="I102" s="171" t="s">
        <v>1880</v>
      </c>
      <c r="J102" s="170" t="s">
        <v>892</v>
      </c>
      <c r="K102" s="163"/>
      <c r="L102" s="163"/>
    </row>
    <row r="103" spans="2:12" x14ac:dyDescent="0.25">
      <c r="B103" s="163" t="s">
        <v>1836</v>
      </c>
      <c r="C103" s="164" t="s">
        <v>1869</v>
      </c>
      <c r="D103" s="165" t="s">
        <v>1878</v>
      </c>
      <c r="E103" s="166" t="s">
        <v>1881</v>
      </c>
      <c r="F103" s="167">
        <v>0</v>
      </c>
      <c r="G103" s="167" t="s">
        <v>1882</v>
      </c>
      <c r="H103" s="168" t="s">
        <v>1882</v>
      </c>
      <c r="I103" s="171" t="s">
        <v>1883</v>
      </c>
      <c r="J103" s="170" t="s">
        <v>896</v>
      </c>
      <c r="K103" s="163">
        <v>1301</v>
      </c>
      <c r="L103" s="163" t="s">
        <v>1848</v>
      </c>
    </row>
    <row r="104" spans="2:12" x14ac:dyDescent="0.25">
      <c r="B104" s="163" t="s">
        <v>1836</v>
      </c>
      <c r="C104" s="164" t="s">
        <v>1869</v>
      </c>
      <c r="D104" s="165" t="s">
        <v>1878</v>
      </c>
      <c r="E104" s="166" t="s">
        <v>1884</v>
      </c>
      <c r="F104" s="167">
        <v>0</v>
      </c>
      <c r="G104" s="167" t="s">
        <v>1885</v>
      </c>
      <c r="H104" s="168" t="s">
        <v>1885</v>
      </c>
      <c r="I104" s="171" t="s">
        <v>1886</v>
      </c>
      <c r="J104" s="170" t="s">
        <v>896</v>
      </c>
      <c r="K104" s="163">
        <v>1301</v>
      </c>
      <c r="L104" s="163" t="s">
        <v>1848</v>
      </c>
    </row>
    <row r="105" spans="2:12" x14ac:dyDescent="0.25">
      <c r="B105" s="170" t="s">
        <v>1836</v>
      </c>
      <c r="C105" s="172" t="s">
        <v>1887</v>
      </c>
      <c r="D105" s="173">
        <v>0</v>
      </c>
      <c r="E105" s="174">
        <v>0</v>
      </c>
      <c r="F105" s="175">
        <v>0</v>
      </c>
      <c r="G105" s="175" t="s">
        <v>1888</v>
      </c>
      <c r="H105" s="176" t="s">
        <v>1888</v>
      </c>
      <c r="I105" s="169" t="s">
        <v>1889</v>
      </c>
      <c r="J105" s="170" t="s">
        <v>892</v>
      </c>
      <c r="K105" s="163"/>
      <c r="L105" s="163"/>
    </row>
    <row r="106" spans="2:12" x14ac:dyDescent="0.25">
      <c r="B106" s="163" t="s">
        <v>1836</v>
      </c>
      <c r="C106" s="164" t="s">
        <v>1887</v>
      </c>
      <c r="D106" s="165" t="s">
        <v>1890</v>
      </c>
      <c r="E106" s="166">
        <v>0</v>
      </c>
      <c r="F106" s="167">
        <v>0</v>
      </c>
      <c r="G106" s="167" t="s">
        <v>1891</v>
      </c>
      <c r="H106" s="168" t="s">
        <v>1891</v>
      </c>
      <c r="I106" s="171" t="s">
        <v>1892</v>
      </c>
      <c r="J106" s="170" t="s">
        <v>892</v>
      </c>
      <c r="K106" s="163"/>
      <c r="L106" s="163"/>
    </row>
    <row r="107" spans="2:12" x14ac:dyDescent="0.25">
      <c r="B107" s="163" t="s">
        <v>1836</v>
      </c>
      <c r="C107" s="164" t="s">
        <v>1887</v>
      </c>
      <c r="D107" s="165" t="s">
        <v>1890</v>
      </c>
      <c r="E107" s="166" t="s">
        <v>1893</v>
      </c>
      <c r="F107" s="167">
        <v>0</v>
      </c>
      <c r="G107" s="167" t="s">
        <v>1894</v>
      </c>
      <c r="H107" s="168" t="s">
        <v>1894</v>
      </c>
      <c r="I107" s="171" t="s">
        <v>1895</v>
      </c>
      <c r="J107" s="170" t="s">
        <v>896</v>
      </c>
      <c r="K107" s="163">
        <v>1302</v>
      </c>
      <c r="L107" s="163" t="s">
        <v>1877</v>
      </c>
    </row>
    <row r="108" spans="2:12" x14ac:dyDescent="0.25">
      <c r="B108" s="163" t="s">
        <v>1836</v>
      </c>
      <c r="C108" s="164" t="s">
        <v>1887</v>
      </c>
      <c r="D108" s="165" t="s">
        <v>1896</v>
      </c>
      <c r="E108" s="166">
        <v>0</v>
      </c>
      <c r="F108" s="167">
        <v>0</v>
      </c>
      <c r="G108" s="167" t="s">
        <v>1897</v>
      </c>
      <c r="H108" s="168" t="s">
        <v>1897</v>
      </c>
      <c r="I108" s="171" t="s">
        <v>1898</v>
      </c>
      <c r="J108" s="170" t="s">
        <v>892</v>
      </c>
      <c r="K108" s="163"/>
      <c r="L108" s="163"/>
    </row>
    <row r="109" spans="2:12" x14ac:dyDescent="0.25">
      <c r="B109" s="163" t="s">
        <v>1836</v>
      </c>
      <c r="C109" s="164" t="s">
        <v>1887</v>
      </c>
      <c r="D109" s="165" t="s">
        <v>1896</v>
      </c>
      <c r="E109" s="166" t="s">
        <v>1899</v>
      </c>
      <c r="F109" s="167">
        <v>0</v>
      </c>
      <c r="G109" s="167" t="s">
        <v>1900</v>
      </c>
      <c r="H109" s="168" t="s">
        <v>1900</v>
      </c>
      <c r="I109" s="171" t="s">
        <v>1901</v>
      </c>
      <c r="J109" s="170" t="s">
        <v>896</v>
      </c>
      <c r="K109" s="163">
        <v>1302</v>
      </c>
      <c r="L109" s="163" t="s">
        <v>1877</v>
      </c>
    </row>
    <row r="110" spans="2:12" x14ac:dyDescent="0.25">
      <c r="B110" s="163" t="s">
        <v>1836</v>
      </c>
      <c r="C110" s="164" t="s">
        <v>1887</v>
      </c>
      <c r="D110" s="165" t="s">
        <v>1896</v>
      </c>
      <c r="E110" s="166" t="s">
        <v>1902</v>
      </c>
      <c r="F110" s="167">
        <v>0</v>
      </c>
      <c r="G110" s="167" t="s">
        <v>1903</v>
      </c>
      <c r="H110" s="168" t="s">
        <v>1903</v>
      </c>
      <c r="I110" s="171" t="s">
        <v>1904</v>
      </c>
      <c r="J110" s="170" t="s">
        <v>896</v>
      </c>
      <c r="K110" s="163">
        <v>1301</v>
      </c>
      <c r="L110" s="163" t="s">
        <v>1848</v>
      </c>
    </row>
    <row r="111" spans="2:12" x14ac:dyDescent="0.25">
      <c r="B111" s="163" t="s">
        <v>1836</v>
      </c>
      <c r="C111" s="164" t="s">
        <v>1887</v>
      </c>
      <c r="D111" s="165" t="s">
        <v>1896</v>
      </c>
      <c r="E111" s="166" t="s">
        <v>1905</v>
      </c>
      <c r="F111" s="167">
        <v>0</v>
      </c>
      <c r="G111" s="185" t="s">
        <v>1906</v>
      </c>
      <c r="H111" s="168" t="s">
        <v>1907</v>
      </c>
      <c r="I111" s="171" t="s">
        <v>1908</v>
      </c>
      <c r="J111" s="170" t="s">
        <v>896</v>
      </c>
      <c r="K111" s="163">
        <v>1303</v>
      </c>
      <c r="L111" s="163" t="s">
        <v>1909</v>
      </c>
    </row>
    <row r="112" spans="2:12" x14ac:dyDescent="0.25">
      <c r="B112" s="163" t="s">
        <v>1836</v>
      </c>
      <c r="C112" s="164" t="s">
        <v>1887</v>
      </c>
      <c r="D112" s="165" t="s">
        <v>1896</v>
      </c>
      <c r="E112" s="166" t="s">
        <v>1910</v>
      </c>
      <c r="F112" s="167">
        <v>0</v>
      </c>
      <c r="G112" s="167" t="s">
        <v>1911</v>
      </c>
      <c r="H112" s="168" t="s">
        <v>1912</v>
      </c>
      <c r="I112" s="171" t="s">
        <v>1913</v>
      </c>
      <c r="J112" s="170" t="s">
        <v>892</v>
      </c>
      <c r="K112" s="163"/>
      <c r="L112" s="163"/>
    </row>
    <row r="113" spans="2:12" x14ac:dyDescent="0.25">
      <c r="B113" s="163" t="s">
        <v>1836</v>
      </c>
      <c r="C113" s="164" t="s">
        <v>1887</v>
      </c>
      <c r="D113" s="165" t="s">
        <v>1896</v>
      </c>
      <c r="E113" s="166" t="s">
        <v>1910</v>
      </c>
      <c r="F113" s="167" t="s">
        <v>1914</v>
      </c>
      <c r="G113" s="167" t="s">
        <v>1915</v>
      </c>
      <c r="H113" s="168" t="s">
        <v>1916</v>
      </c>
      <c r="I113" s="169" t="s">
        <v>1848</v>
      </c>
      <c r="J113" s="170" t="s">
        <v>896</v>
      </c>
      <c r="K113" s="163">
        <v>1301</v>
      </c>
      <c r="L113" s="163" t="s">
        <v>1848</v>
      </c>
    </row>
    <row r="114" spans="2:12" x14ac:dyDescent="0.25">
      <c r="B114" s="163" t="s">
        <v>1836</v>
      </c>
      <c r="C114" s="164" t="s">
        <v>1887</v>
      </c>
      <c r="D114" s="165" t="s">
        <v>1896</v>
      </c>
      <c r="E114" s="166" t="s">
        <v>1910</v>
      </c>
      <c r="F114" s="167" t="s">
        <v>1917</v>
      </c>
      <c r="G114" s="167" t="s">
        <v>1918</v>
      </c>
      <c r="H114" s="168" t="s">
        <v>1919</v>
      </c>
      <c r="I114" s="169" t="s">
        <v>1877</v>
      </c>
      <c r="J114" s="170" t="s">
        <v>896</v>
      </c>
      <c r="K114" s="163">
        <v>1302</v>
      </c>
      <c r="L114" s="163" t="s">
        <v>1877</v>
      </c>
    </row>
    <row r="115" spans="2:12" x14ac:dyDescent="0.25">
      <c r="B115" s="170" t="s">
        <v>1836</v>
      </c>
      <c r="C115" s="172" t="s">
        <v>1920</v>
      </c>
      <c r="D115" s="173">
        <v>0</v>
      </c>
      <c r="E115" s="174">
        <v>0</v>
      </c>
      <c r="F115" s="175">
        <v>0</v>
      </c>
      <c r="G115" s="175" t="s">
        <v>1921</v>
      </c>
      <c r="H115" s="176" t="s">
        <v>1922</v>
      </c>
      <c r="I115" s="169" t="s">
        <v>1923</v>
      </c>
      <c r="J115" s="170" t="s">
        <v>892</v>
      </c>
      <c r="K115" s="163"/>
      <c r="L115" s="163"/>
    </row>
    <row r="116" spans="2:12" x14ac:dyDescent="0.25">
      <c r="B116" s="163" t="s">
        <v>1836</v>
      </c>
      <c r="C116" s="164" t="s">
        <v>1920</v>
      </c>
      <c r="D116" s="165" t="s">
        <v>1924</v>
      </c>
      <c r="E116" s="166">
        <v>0</v>
      </c>
      <c r="F116" s="167">
        <v>0</v>
      </c>
      <c r="G116" s="167" t="s">
        <v>1925</v>
      </c>
      <c r="H116" s="168" t="s">
        <v>1926</v>
      </c>
      <c r="I116" s="171" t="s">
        <v>1927</v>
      </c>
      <c r="J116" s="170" t="s">
        <v>892</v>
      </c>
      <c r="K116" s="163"/>
      <c r="L116" s="163"/>
    </row>
    <row r="117" spans="2:12" x14ac:dyDescent="0.25">
      <c r="B117" s="163" t="s">
        <v>1836</v>
      </c>
      <c r="C117" s="164" t="s">
        <v>1920</v>
      </c>
      <c r="D117" s="165" t="s">
        <v>1924</v>
      </c>
      <c r="E117" s="166" t="s">
        <v>1928</v>
      </c>
      <c r="F117" s="167">
        <v>0</v>
      </c>
      <c r="G117" s="167" t="s">
        <v>1929</v>
      </c>
      <c r="H117" s="168" t="s">
        <v>1930</v>
      </c>
      <c r="I117" s="171" t="s">
        <v>1927</v>
      </c>
      <c r="J117" s="170" t="s">
        <v>896</v>
      </c>
      <c r="K117" s="163">
        <v>1504</v>
      </c>
      <c r="L117" s="163" t="s">
        <v>1863</v>
      </c>
    </row>
    <row r="118" spans="2:12" x14ac:dyDescent="0.25">
      <c r="B118" s="163" t="s">
        <v>1836</v>
      </c>
      <c r="C118" s="164" t="s">
        <v>1920</v>
      </c>
      <c r="D118" s="165" t="s">
        <v>1931</v>
      </c>
      <c r="E118" s="166">
        <v>0</v>
      </c>
      <c r="F118" s="167">
        <v>0</v>
      </c>
      <c r="G118" s="167" t="s">
        <v>1932</v>
      </c>
      <c r="H118" s="168" t="s">
        <v>1933</v>
      </c>
      <c r="I118" s="171" t="s">
        <v>1934</v>
      </c>
      <c r="J118" s="170" t="s">
        <v>892</v>
      </c>
      <c r="K118" s="163"/>
      <c r="L118" s="163"/>
    </row>
    <row r="119" spans="2:12" x14ac:dyDescent="0.25">
      <c r="B119" s="163" t="s">
        <v>1836</v>
      </c>
      <c r="C119" s="164" t="s">
        <v>1920</v>
      </c>
      <c r="D119" s="165" t="s">
        <v>1931</v>
      </c>
      <c r="E119" s="166" t="s">
        <v>1935</v>
      </c>
      <c r="F119" s="167">
        <v>0</v>
      </c>
      <c r="G119" s="167" t="s">
        <v>1936</v>
      </c>
      <c r="H119" s="168" t="s">
        <v>1937</v>
      </c>
      <c r="I119" s="171" t="s">
        <v>1934</v>
      </c>
      <c r="J119" s="170" t="s">
        <v>896</v>
      </c>
      <c r="K119" s="163">
        <v>1301</v>
      </c>
      <c r="L119" s="163" t="s">
        <v>1848</v>
      </c>
    </row>
    <row r="120" spans="2:12" x14ac:dyDescent="0.25">
      <c r="B120" s="186" t="s">
        <v>1938</v>
      </c>
      <c r="C120" s="187">
        <v>0</v>
      </c>
      <c r="D120" s="188">
        <v>0</v>
      </c>
      <c r="E120" s="189">
        <v>0</v>
      </c>
      <c r="F120" s="190">
        <v>0</v>
      </c>
      <c r="G120" s="190" t="s">
        <v>1939</v>
      </c>
      <c r="H120" s="190" t="s">
        <v>1940</v>
      </c>
      <c r="I120" s="191" t="s">
        <v>1941</v>
      </c>
      <c r="J120" s="186" t="s">
        <v>892</v>
      </c>
      <c r="K120" s="163"/>
      <c r="L120" s="163"/>
    </row>
    <row r="121" spans="2:12" x14ac:dyDescent="0.25">
      <c r="B121" s="170" t="s">
        <v>1938</v>
      </c>
      <c r="C121" s="172">
        <v>10</v>
      </c>
      <c r="D121" s="173">
        <v>0</v>
      </c>
      <c r="E121" s="174">
        <v>0</v>
      </c>
      <c r="F121" s="175">
        <v>0</v>
      </c>
      <c r="G121" s="175" t="s">
        <v>1942</v>
      </c>
      <c r="H121" s="176" t="s">
        <v>1943</v>
      </c>
      <c r="I121" s="169" t="s">
        <v>1944</v>
      </c>
      <c r="J121" s="170" t="s">
        <v>892</v>
      </c>
      <c r="K121" s="163"/>
      <c r="L121" s="163"/>
    </row>
    <row r="122" spans="2:12" x14ac:dyDescent="0.25">
      <c r="B122" s="163" t="s">
        <v>1938</v>
      </c>
      <c r="C122" s="164">
        <v>10</v>
      </c>
      <c r="D122" s="165">
        <v>101</v>
      </c>
      <c r="E122" s="166">
        <v>0</v>
      </c>
      <c r="F122" s="167">
        <v>0</v>
      </c>
      <c r="G122" s="167" t="s">
        <v>1945</v>
      </c>
      <c r="H122" s="168" t="s">
        <v>1946</v>
      </c>
      <c r="I122" s="171" t="s">
        <v>1947</v>
      </c>
      <c r="J122" s="170" t="s">
        <v>892</v>
      </c>
      <c r="K122" s="163"/>
      <c r="L122" s="163"/>
    </row>
    <row r="123" spans="2:12" x14ac:dyDescent="0.25">
      <c r="B123" s="163" t="s">
        <v>1938</v>
      </c>
      <c r="C123" s="164">
        <v>10</v>
      </c>
      <c r="D123" s="165">
        <v>101</v>
      </c>
      <c r="E123" s="166">
        <v>1010</v>
      </c>
      <c r="F123" s="167">
        <v>0</v>
      </c>
      <c r="G123" s="167" t="s">
        <v>1948</v>
      </c>
      <c r="H123" s="168" t="s">
        <v>1949</v>
      </c>
      <c r="I123" s="171" t="s">
        <v>1950</v>
      </c>
      <c r="J123" s="170" t="s">
        <v>896</v>
      </c>
      <c r="K123" s="163">
        <v>1501</v>
      </c>
      <c r="L123" s="163" t="s">
        <v>1951</v>
      </c>
    </row>
    <row r="124" spans="2:12" x14ac:dyDescent="0.25">
      <c r="B124" s="163" t="s">
        <v>1938</v>
      </c>
      <c r="C124" s="164">
        <v>10</v>
      </c>
      <c r="D124" s="165">
        <v>102</v>
      </c>
      <c r="E124" s="166">
        <v>0</v>
      </c>
      <c r="F124" s="167">
        <v>0</v>
      </c>
      <c r="G124" s="167" t="s">
        <v>1952</v>
      </c>
      <c r="H124" s="168" t="s">
        <v>1953</v>
      </c>
      <c r="I124" s="171" t="s">
        <v>1954</v>
      </c>
      <c r="J124" s="170" t="s">
        <v>892</v>
      </c>
      <c r="K124" s="163"/>
      <c r="L124" s="163"/>
    </row>
    <row r="125" spans="2:12" x14ac:dyDescent="0.25">
      <c r="B125" s="163" t="s">
        <v>1938</v>
      </c>
      <c r="C125" s="164">
        <v>10</v>
      </c>
      <c r="D125" s="165">
        <v>102</v>
      </c>
      <c r="E125" s="166">
        <v>1020</v>
      </c>
      <c r="F125" s="167">
        <v>0</v>
      </c>
      <c r="G125" s="167" t="s">
        <v>1955</v>
      </c>
      <c r="H125" s="168" t="s">
        <v>1956</v>
      </c>
      <c r="I125" s="171" t="s">
        <v>1954</v>
      </c>
      <c r="J125" s="170" t="s">
        <v>896</v>
      </c>
      <c r="K125" s="163">
        <v>1501</v>
      </c>
      <c r="L125" s="163" t="s">
        <v>1951</v>
      </c>
    </row>
    <row r="126" spans="2:12" x14ac:dyDescent="0.25">
      <c r="B126" s="163" t="s">
        <v>1938</v>
      </c>
      <c r="C126" s="164">
        <v>10</v>
      </c>
      <c r="D126" s="165">
        <v>103</v>
      </c>
      <c r="E126" s="166">
        <v>0</v>
      </c>
      <c r="F126" s="167">
        <v>0</v>
      </c>
      <c r="G126" s="167" t="s">
        <v>1957</v>
      </c>
      <c r="H126" s="168" t="s">
        <v>1958</v>
      </c>
      <c r="I126" s="171" t="s">
        <v>1959</v>
      </c>
      <c r="J126" s="170" t="s">
        <v>892</v>
      </c>
      <c r="K126" s="163"/>
      <c r="L126" s="163"/>
    </row>
    <row r="127" spans="2:12" x14ac:dyDescent="0.25">
      <c r="B127" s="163" t="s">
        <v>1938</v>
      </c>
      <c r="C127" s="164">
        <v>10</v>
      </c>
      <c r="D127" s="165">
        <v>103</v>
      </c>
      <c r="E127" s="166">
        <v>1030</v>
      </c>
      <c r="F127" s="167">
        <v>0</v>
      </c>
      <c r="G127" s="167" t="s">
        <v>1960</v>
      </c>
      <c r="H127" s="168" t="s">
        <v>1961</v>
      </c>
      <c r="I127" s="171" t="s">
        <v>1959</v>
      </c>
      <c r="J127" s="170" t="s">
        <v>896</v>
      </c>
      <c r="K127" s="163">
        <v>1501</v>
      </c>
      <c r="L127" s="163" t="s">
        <v>1951</v>
      </c>
    </row>
    <row r="128" spans="2:12" x14ac:dyDescent="0.25">
      <c r="B128" s="163" t="s">
        <v>1938</v>
      </c>
      <c r="C128" s="164">
        <v>10</v>
      </c>
      <c r="D128" s="165">
        <v>104</v>
      </c>
      <c r="E128" s="166">
        <v>0</v>
      </c>
      <c r="F128" s="167">
        <v>0</v>
      </c>
      <c r="G128" s="167" t="s">
        <v>1962</v>
      </c>
      <c r="H128" s="168" t="s">
        <v>1963</v>
      </c>
      <c r="I128" s="171" t="s">
        <v>1964</v>
      </c>
      <c r="J128" s="170" t="s">
        <v>892</v>
      </c>
      <c r="K128" s="163"/>
      <c r="L128" s="163"/>
    </row>
    <row r="129" spans="2:12" x14ac:dyDescent="0.25">
      <c r="B129" s="163" t="s">
        <v>1938</v>
      </c>
      <c r="C129" s="164">
        <v>10</v>
      </c>
      <c r="D129" s="165">
        <v>104</v>
      </c>
      <c r="E129" s="166">
        <v>1040</v>
      </c>
      <c r="F129" s="167">
        <v>0</v>
      </c>
      <c r="G129" s="167" t="s">
        <v>1965</v>
      </c>
      <c r="H129" s="168" t="s">
        <v>1966</v>
      </c>
      <c r="I129" s="171" t="s">
        <v>1964</v>
      </c>
      <c r="J129" s="170" t="s">
        <v>896</v>
      </c>
      <c r="K129" s="163">
        <v>1501</v>
      </c>
      <c r="L129" s="163" t="s">
        <v>1951</v>
      </c>
    </row>
    <row r="130" spans="2:12" x14ac:dyDescent="0.25">
      <c r="B130" s="163" t="s">
        <v>1938</v>
      </c>
      <c r="C130" s="164">
        <v>10</v>
      </c>
      <c r="D130" s="165">
        <v>105</v>
      </c>
      <c r="E130" s="166">
        <v>0</v>
      </c>
      <c r="F130" s="167">
        <v>0</v>
      </c>
      <c r="G130" s="167" t="s">
        <v>1967</v>
      </c>
      <c r="H130" s="168" t="s">
        <v>1968</v>
      </c>
      <c r="I130" s="171" t="s">
        <v>1969</v>
      </c>
      <c r="J130" s="170" t="s">
        <v>892</v>
      </c>
      <c r="K130" s="163"/>
      <c r="L130" s="163"/>
    </row>
    <row r="131" spans="2:12" x14ac:dyDescent="0.25">
      <c r="B131" s="163" t="s">
        <v>1938</v>
      </c>
      <c r="C131" s="164">
        <v>10</v>
      </c>
      <c r="D131" s="165">
        <v>105</v>
      </c>
      <c r="E131" s="166">
        <v>1050</v>
      </c>
      <c r="F131" s="167">
        <v>0</v>
      </c>
      <c r="G131" s="167" t="s">
        <v>1970</v>
      </c>
      <c r="H131" s="168" t="s">
        <v>1971</v>
      </c>
      <c r="I131" s="171" t="s">
        <v>1969</v>
      </c>
      <c r="J131" s="170" t="s">
        <v>896</v>
      </c>
      <c r="K131" s="163">
        <v>1105</v>
      </c>
      <c r="L131" s="163" t="s">
        <v>1972</v>
      </c>
    </row>
    <row r="132" spans="2:12" x14ac:dyDescent="0.25">
      <c r="B132" s="163" t="s">
        <v>1938</v>
      </c>
      <c r="C132" s="164">
        <v>10</v>
      </c>
      <c r="D132" s="165">
        <v>106</v>
      </c>
      <c r="E132" s="166">
        <v>0</v>
      </c>
      <c r="F132" s="167">
        <v>0</v>
      </c>
      <c r="G132" s="167" t="s">
        <v>1973</v>
      </c>
      <c r="H132" s="168" t="s">
        <v>1974</v>
      </c>
      <c r="I132" s="171" t="s">
        <v>1975</v>
      </c>
      <c r="J132" s="170" t="s">
        <v>892</v>
      </c>
      <c r="K132" s="163"/>
      <c r="L132" s="163"/>
    </row>
    <row r="133" spans="2:12" x14ac:dyDescent="0.25">
      <c r="B133" s="163" t="s">
        <v>1938</v>
      </c>
      <c r="C133" s="164">
        <v>10</v>
      </c>
      <c r="D133" s="165">
        <v>106</v>
      </c>
      <c r="E133" s="166">
        <v>1061</v>
      </c>
      <c r="F133" s="167">
        <v>0</v>
      </c>
      <c r="G133" s="167" t="s">
        <v>1976</v>
      </c>
      <c r="H133" s="168" t="s">
        <v>1977</v>
      </c>
      <c r="I133" s="171" t="s">
        <v>1978</v>
      </c>
      <c r="J133" s="170" t="s">
        <v>896</v>
      </c>
      <c r="K133" s="163">
        <v>1501</v>
      </c>
      <c r="L133" s="163" t="s">
        <v>1951</v>
      </c>
    </row>
    <row r="134" spans="2:12" x14ac:dyDescent="0.25">
      <c r="B134" s="163" t="s">
        <v>1938</v>
      </c>
      <c r="C134" s="164">
        <v>10</v>
      </c>
      <c r="D134" s="165">
        <v>106</v>
      </c>
      <c r="E134" s="166">
        <v>1062</v>
      </c>
      <c r="F134" s="167">
        <v>0</v>
      </c>
      <c r="G134" s="167" t="s">
        <v>1979</v>
      </c>
      <c r="H134" s="168" t="s">
        <v>1980</v>
      </c>
      <c r="I134" s="171" t="s">
        <v>1981</v>
      </c>
      <c r="J134" s="170" t="s">
        <v>896</v>
      </c>
      <c r="K134" s="163">
        <v>1501</v>
      </c>
      <c r="L134" s="163" t="s">
        <v>1951</v>
      </c>
    </row>
    <row r="135" spans="2:12" x14ac:dyDescent="0.25">
      <c r="B135" s="163" t="s">
        <v>1938</v>
      </c>
      <c r="C135" s="164">
        <v>10</v>
      </c>
      <c r="D135" s="165">
        <v>107</v>
      </c>
      <c r="E135" s="166">
        <v>0</v>
      </c>
      <c r="F135" s="167">
        <v>0</v>
      </c>
      <c r="G135" s="167" t="s">
        <v>1982</v>
      </c>
      <c r="H135" s="168" t="s">
        <v>1983</v>
      </c>
      <c r="I135" s="171" t="s">
        <v>1984</v>
      </c>
      <c r="J135" s="170" t="s">
        <v>892</v>
      </c>
      <c r="K135" s="163"/>
      <c r="L135" s="163"/>
    </row>
    <row r="136" spans="2:12" x14ac:dyDescent="0.25">
      <c r="B136" s="163" t="s">
        <v>1938</v>
      </c>
      <c r="C136" s="164">
        <v>10</v>
      </c>
      <c r="D136" s="165">
        <v>107</v>
      </c>
      <c r="E136" s="166">
        <v>1071</v>
      </c>
      <c r="F136" s="167">
        <v>0</v>
      </c>
      <c r="G136" s="167" t="s">
        <v>1985</v>
      </c>
      <c r="H136" s="168" t="s">
        <v>1986</v>
      </c>
      <c r="I136" s="171" t="s">
        <v>1987</v>
      </c>
      <c r="J136" s="170" t="s">
        <v>896</v>
      </c>
      <c r="K136" s="163">
        <v>1501</v>
      </c>
      <c r="L136" s="163" t="s">
        <v>1951</v>
      </c>
    </row>
    <row r="137" spans="2:12" x14ac:dyDescent="0.25">
      <c r="B137" s="163" t="s">
        <v>1938</v>
      </c>
      <c r="C137" s="164">
        <v>10</v>
      </c>
      <c r="D137" s="165">
        <v>107</v>
      </c>
      <c r="E137" s="166">
        <v>1072</v>
      </c>
      <c r="F137" s="167">
        <v>0</v>
      </c>
      <c r="G137" s="167" t="s">
        <v>1988</v>
      </c>
      <c r="H137" s="168" t="s">
        <v>1989</v>
      </c>
      <c r="I137" s="171" t="s">
        <v>1990</v>
      </c>
      <c r="J137" s="170" t="s">
        <v>896</v>
      </c>
      <c r="K137" s="163">
        <v>1501</v>
      </c>
      <c r="L137" s="163" t="s">
        <v>1951</v>
      </c>
    </row>
    <row r="138" spans="2:12" x14ac:dyDescent="0.25">
      <c r="B138" s="163" t="s">
        <v>1938</v>
      </c>
      <c r="C138" s="164">
        <v>10</v>
      </c>
      <c r="D138" s="165">
        <v>107</v>
      </c>
      <c r="E138" s="166">
        <v>1073</v>
      </c>
      <c r="F138" s="167">
        <v>0</v>
      </c>
      <c r="G138" s="167" t="s">
        <v>1991</v>
      </c>
      <c r="H138" s="168" t="s">
        <v>1992</v>
      </c>
      <c r="I138" s="171" t="s">
        <v>1993</v>
      </c>
      <c r="J138" s="170" t="s">
        <v>896</v>
      </c>
      <c r="K138" s="163">
        <v>1501</v>
      </c>
      <c r="L138" s="163" t="s">
        <v>1951</v>
      </c>
    </row>
    <row r="139" spans="2:12" x14ac:dyDescent="0.25">
      <c r="B139" s="163" t="s">
        <v>1938</v>
      </c>
      <c r="C139" s="164">
        <v>10</v>
      </c>
      <c r="D139" s="165">
        <v>107</v>
      </c>
      <c r="E139" s="166">
        <v>1074</v>
      </c>
      <c r="F139" s="167">
        <v>0</v>
      </c>
      <c r="G139" s="167" t="s">
        <v>1994</v>
      </c>
      <c r="H139" s="168" t="s">
        <v>1995</v>
      </c>
      <c r="I139" s="171" t="s">
        <v>1996</v>
      </c>
      <c r="J139" s="170" t="s">
        <v>896</v>
      </c>
      <c r="K139" s="163">
        <v>1501</v>
      </c>
      <c r="L139" s="163" t="s">
        <v>1951</v>
      </c>
    </row>
    <row r="140" spans="2:12" x14ac:dyDescent="0.25">
      <c r="B140" s="163" t="s">
        <v>1938</v>
      </c>
      <c r="C140" s="164">
        <v>10</v>
      </c>
      <c r="D140" s="165">
        <v>107</v>
      </c>
      <c r="E140" s="166">
        <v>1075</v>
      </c>
      <c r="F140" s="167">
        <v>0</v>
      </c>
      <c r="G140" s="167" t="s">
        <v>1997</v>
      </c>
      <c r="H140" s="168" t="s">
        <v>1998</v>
      </c>
      <c r="I140" s="171" t="s">
        <v>1999</v>
      </c>
      <c r="J140" s="170" t="s">
        <v>896</v>
      </c>
      <c r="K140" s="163">
        <v>1501</v>
      </c>
      <c r="L140" s="163" t="s">
        <v>1951</v>
      </c>
    </row>
    <row r="141" spans="2:12" x14ac:dyDescent="0.25">
      <c r="B141" s="163" t="s">
        <v>1938</v>
      </c>
      <c r="C141" s="164">
        <v>10</v>
      </c>
      <c r="D141" s="165">
        <v>107</v>
      </c>
      <c r="E141" s="166">
        <v>1079</v>
      </c>
      <c r="F141" s="167">
        <v>0</v>
      </c>
      <c r="G141" s="167" t="s">
        <v>2000</v>
      </c>
      <c r="H141" s="168" t="s">
        <v>2001</v>
      </c>
      <c r="I141" s="171" t="s">
        <v>2002</v>
      </c>
      <c r="J141" s="170" t="s">
        <v>896</v>
      </c>
      <c r="K141" s="163">
        <v>1506</v>
      </c>
      <c r="L141" s="163" t="s">
        <v>2003</v>
      </c>
    </row>
    <row r="142" spans="2:12" x14ac:dyDescent="0.25">
      <c r="B142" s="163" t="s">
        <v>1938</v>
      </c>
      <c r="C142" s="164">
        <v>10</v>
      </c>
      <c r="D142" s="165">
        <v>108</v>
      </c>
      <c r="E142" s="166">
        <v>0</v>
      </c>
      <c r="F142" s="167">
        <v>0</v>
      </c>
      <c r="G142" s="167" t="s">
        <v>2004</v>
      </c>
      <c r="H142" s="168" t="s">
        <v>2005</v>
      </c>
      <c r="I142" s="171" t="s">
        <v>2006</v>
      </c>
      <c r="J142" s="170" t="s">
        <v>892</v>
      </c>
      <c r="K142" s="163"/>
      <c r="L142" s="163"/>
    </row>
    <row r="143" spans="2:12" x14ac:dyDescent="0.25">
      <c r="B143" s="163" t="s">
        <v>1938</v>
      </c>
      <c r="C143" s="164">
        <v>10</v>
      </c>
      <c r="D143" s="165">
        <v>108</v>
      </c>
      <c r="E143" s="166">
        <v>1080</v>
      </c>
      <c r="F143" s="167">
        <v>0</v>
      </c>
      <c r="G143" s="167" t="s">
        <v>2007</v>
      </c>
      <c r="H143" s="168" t="s">
        <v>2008</v>
      </c>
      <c r="I143" s="171" t="s">
        <v>2006</v>
      </c>
      <c r="J143" s="170" t="s">
        <v>896</v>
      </c>
      <c r="K143" s="163">
        <v>1506</v>
      </c>
      <c r="L143" s="163" t="s">
        <v>2003</v>
      </c>
    </row>
    <row r="144" spans="2:12" x14ac:dyDescent="0.25">
      <c r="B144" s="170" t="s">
        <v>1938</v>
      </c>
      <c r="C144" s="172">
        <v>11</v>
      </c>
      <c r="D144" s="173">
        <v>0</v>
      </c>
      <c r="E144" s="174">
        <v>0</v>
      </c>
      <c r="F144" s="175">
        <v>0</v>
      </c>
      <c r="G144" s="175" t="s">
        <v>2009</v>
      </c>
      <c r="H144" s="176" t="s">
        <v>2010</v>
      </c>
      <c r="I144" s="169" t="s">
        <v>2011</v>
      </c>
      <c r="J144" s="170" t="s">
        <v>892</v>
      </c>
      <c r="K144" s="163"/>
      <c r="L144" s="163"/>
    </row>
    <row r="145" spans="2:12" x14ac:dyDescent="0.25">
      <c r="B145" s="163" t="s">
        <v>1938</v>
      </c>
      <c r="C145" s="164">
        <v>11</v>
      </c>
      <c r="D145" s="165">
        <v>110</v>
      </c>
      <c r="E145" s="166">
        <v>0</v>
      </c>
      <c r="F145" s="167">
        <v>0</v>
      </c>
      <c r="G145" s="167" t="s">
        <v>2012</v>
      </c>
      <c r="H145" s="168" t="s">
        <v>2013</v>
      </c>
      <c r="I145" s="171" t="s">
        <v>2011</v>
      </c>
      <c r="J145" s="170" t="s">
        <v>892</v>
      </c>
      <c r="K145" s="163"/>
      <c r="L145" s="163"/>
    </row>
    <row r="146" spans="2:12" x14ac:dyDescent="0.25">
      <c r="B146" s="163" t="s">
        <v>1938</v>
      </c>
      <c r="C146" s="164">
        <v>11</v>
      </c>
      <c r="D146" s="165">
        <v>110</v>
      </c>
      <c r="E146" s="166">
        <v>1101</v>
      </c>
      <c r="F146" s="167">
        <v>0</v>
      </c>
      <c r="G146" s="167" t="s">
        <v>2014</v>
      </c>
      <c r="H146" s="168" t="s">
        <v>2015</v>
      </c>
      <c r="I146" s="171" t="s">
        <v>2016</v>
      </c>
      <c r="J146" s="170" t="s">
        <v>896</v>
      </c>
      <c r="K146" s="163">
        <v>1501</v>
      </c>
      <c r="L146" s="163" t="s">
        <v>1951</v>
      </c>
    </row>
    <row r="147" spans="2:12" x14ac:dyDescent="0.25">
      <c r="B147" s="163" t="s">
        <v>1938</v>
      </c>
      <c r="C147" s="164">
        <v>11</v>
      </c>
      <c r="D147" s="165">
        <v>110</v>
      </c>
      <c r="E147" s="166">
        <v>1102</v>
      </c>
      <c r="F147" s="167">
        <v>0</v>
      </c>
      <c r="G147" s="167" t="s">
        <v>2017</v>
      </c>
      <c r="H147" s="168" t="s">
        <v>2018</v>
      </c>
      <c r="I147" s="171" t="s">
        <v>2019</v>
      </c>
      <c r="J147" s="170" t="s">
        <v>896</v>
      </c>
      <c r="K147" s="163">
        <v>1501</v>
      </c>
      <c r="L147" s="163" t="s">
        <v>1951</v>
      </c>
    </row>
    <row r="148" spans="2:12" x14ac:dyDescent="0.25">
      <c r="B148" s="163" t="s">
        <v>1938</v>
      </c>
      <c r="C148" s="164">
        <v>11</v>
      </c>
      <c r="D148" s="165">
        <v>110</v>
      </c>
      <c r="E148" s="166">
        <v>1103</v>
      </c>
      <c r="F148" s="167">
        <v>0</v>
      </c>
      <c r="G148" s="167" t="s">
        <v>2020</v>
      </c>
      <c r="H148" s="168" t="s">
        <v>2021</v>
      </c>
      <c r="I148" s="171" t="s">
        <v>2022</v>
      </c>
      <c r="J148" s="170" t="s">
        <v>896</v>
      </c>
      <c r="K148" s="163">
        <v>1501</v>
      </c>
      <c r="L148" s="163" t="s">
        <v>1951</v>
      </c>
    </row>
    <row r="149" spans="2:12" x14ac:dyDescent="0.25">
      <c r="B149" s="163" t="s">
        <v>1938</v>
      </c>
      <c r="C149" s="164">
        <v>11</v>
      </c>
      <c r="D149" s="165">
        <v>110</v>
      </c>
      <c r="E149" s="166">
        <v>1104</v>
      </c>
      <c r="F149" s="167">
        <v>0</v>
      </c>
      <c r="G149" s="167" t="s">
        <v>2023</v>
      </c>
      <c r="H149" s="168" t="s">
        <v>2024</v>
      </c>
      <c r="I149" s="171" t="s">
        <v>2025</v>
      </c>
      <c r="J149" s="170" t="s">
        <v>896</v>
      </c>
      <c r="K149" s="163">
        <v>1501</v>
      </c>
      <c r="L149" s="163" t="s">
        <v>1951</v>
      </c>
    </row>
    <row r="150" spans="2:12" x14ac:dyDescent="0.25">
      <c r="B150" s="170" t="s">
        <v>1938</v>
      </c>
      <c r="C150" s="172">
        <v>12</v>
      </c>
      <c r="D150" s="173">
        <v>0</v>
      </c>
      <c r="E150" s="174">
        <v>0</v>
      </c>
      <c r="F150" s="175">
        <v>0</v>
      </c>
      <c r="G150" s="175" t="s">
        <v>2026</v>
      </c>
      <c r="H150" s="176" t="s">
        <v>2027</v>
      </c>
      <c r="I150" s="169" t="s">
        <v>2028</v>
      </c>
      <c r="J150" s="170" t="s">
        <v>892</v>
      </c>
      <c r="K150" s="163"/>
      <c r="L150" s="163"/>
    </row>
    <row r="151" spans="2:12" x14ac:dyDescent="0.25">
      <c r="B151" s="163" t="s">
        <v>1938</v>
      </c>
      <c r="C151" s="164">
        <v>12</v>
      </c>
      <c r="D151" s="165">
        <v>120</v>
      </c>
      <c r="E151" s="166">
        <v>0</v>
      </c>
      <c r="F151" s="167">
        <v>0</v>
      </c>
      <c r="G151" s="167" t="s">
        <v>2029</v>
      </c>
      <c r="H151" s="168" t="s">
        <v>2030</v>
      </c>
      <c r="I151" s="171" t="s">
        <v>2028</v>
      </c>
      <c r="J151" s="170" t="s">
        <v>892</v>
      </c>
      <c r="K151" s="163"/>
      <c r="L151" s="163"/>
    </row>
    <row r="152" spans="2:12" x14ac:dyDescent="0.25">
      <c r="B152" s="163" t="s">
        <v>1938</v>
      </c>
      <c r="C152" s="164">
        <v>12</v>
      </c>
      <c r="D152" s="165">
        <v>120</v>
      </c>
      <c r="E152" s="166">
        <v>1200</v>
      </c>
      <c r="F152" s="167">
        <v>0</v>
      </c>
      <c r="G152" s="167" t="s">
        <v>2031</v>
      </c>
      <c r="H152" s="168" t="s">
        <v>2032</v>
      </c>
      <c r="I152" s="171" t="s">
        <v>2028</v>
      </c>
      <c r="J152" s="170" t="s">
        <v>896</v>
      </c>
      <c r="K152" s="163">
        <v>1501</v>
      </c>
      <c r="L152" s="163" t="s">
        <v>1951</v>
      </c>
    </row>
    <row r="153" spans="2:12" x14ac:dyDescent="0.25">
      <c r="B153" s="163" t="s">
        <v>1938</v>
      </c>
      <c r="C153" s="164">
        <v>12</v>
      </c>
      <c r="D153" s="165">
        <v>120</v>
      </c>
      <c r="E153" s="166">
        <v>1201</v>
      </c>
      <c r="F153" s="167">
        <v>0</v>
      </c>
      <c r="G153" s="167" t="s">
        <v>2033</v>
      </c>
      <c r="H153" s="168" t="s">
        <v>2034</v>
      </c>
      <c r="I153" s="171" t="s">
        <v>2035</v>
      </c>
      <c r="J153" s="170" t="s">
        <v>896</v>
      </c>
      <c r="K153" s="163">
        <v>1501</v>
      </c>
      <c r="L153" s="163" t="s">
        <v>1951</v>
      </c>
    </row>
    <row r="154" spans="2:12" x14ac:dyDescent="0.25">
      <c r="B154" s="170" t="s">
        <v>1938</v>
      </c>
      <c r="C154" s="172">
        <v>13</v>
      </c>
      <c r="D154" s="173">
        <v>0</v>
      </c>
      <c r="E154" s="174">
        <v>0</v>
      </c>
      <c r="F154" s="175">
        <v>0</v>
      </c>
      <c r="G154" s="175" t="s">
        <v>2036</v>
      </c>
      <c r="H154" s="176" t="s">
        <v>2037</v>
      </c>
      <c r="I154" s="169" t="s">
        <v>2038</v>
      </c>
      <c r="J154" s="170" t="s">
        <v>892</v>
      </c>
      <c r="K154" s="163"/>
      <c r="L154" s="163"/>
    </row>
    <row r="155" spans="2:12" x14ac:dyDescent="0.25">
      <c r="B155" s="163" t="s">
        <v>1938</v>
      </c>
      <c r="C155" s="164">
        <v>13</v>
      </c>
      <c r="D155" s="165">
        <v>131</v>
      </c>
      <c r="E155" s="166">
        <v>0</v>
      </c>
      <c r="F155" s="167">
        <v>0</v>
      </c>
      <c r="G155" s="167" t="s">
        <v>2039</v>
      </c>
      <c r="H155" s="168" t="s">
        <v>2040</v>
      </c>
      <c r="I155" s="171" t="s">
        <v>2041</v>
      </c>
      <c r="J155" s="170" t="s">
        <v>892</v>
      </c>
      <c r="K155" s="163"/>
      <c r="L155" s="163"/>
    </row>
    <row r="156" spans="2:12" x14ac:dyDescent="0.25">
      <c r="B156" s="163" t="s">
        <v>1938</v>
      </c>
      <c r="C156" s="164">
        <v>13</v>
      </c>
      <c r="D156" s="165">
        <v>131</v>
      </c>
      <c r="E156" s="166">
        <v>1311</v>
      </c>
      <c r="F156" s="167">
        <v>0</v>
      </c>
      <c r="G156" s="167" t="s">
        <v>2042</v>
      </c>
      <c r="H156" s="168" t="s">
        <v>2043</v>
      </c>
      <c r="I156" s="171" t="s">
        <v>2044</v>
      </c>
      <c r="J156" s="170" t="s">
        <v>896</v>
      </c>
      <c r="K156" s="163">
        <v>1502</v>
      </c>
      <c r="L156" s="163" t="s">
        <v>2045</v>
      </c>
    </row>
    <row r="157" spans="2:12" x14ac:dyDescent="0.25">
      <c r="B157" s="163" t="s">
        <v>1938</v>
      </c>
      <c r="C157" s="164">
        <v>13</v>
      </c>
      <c r="D157" s="165">
        <v>131</v>
      </c>
      <c r="E157" s="166">
        <v>1312</v>
      </c>
      <c r="F157" s="167">
        <v>0</v>
      </c>
      <c r="G157" s="167" t="s">
        <v>2046</v>
      </c>
      <c r="H157" s="168" t="s">
        <v>2047</v>
      </c>
      <c r="I157" s="171" t="s">
        <v>2048</v>
      </c>
      <c r="J157" s="170" t="s">
        <v>896</v>
      </c>
      <c r="K157" s="163">
        <v>1502</v>
      </c>
      <c r="L157" s="163" t="s">
        <v>2045</v>
      </c>
    </row>
    <row r="158" spans="2:12" x14ac:dyDescent="0.25">
      <c r="B158" s="163" t="s">
        <v>1938</v>
      </c>
      <c r="C158" s="164">
        <v>13</v>
      </c>
      <c r="D158" s="165">
        <v>131</v>
      </c>
      <c r="E158" s="166">
        <v>1313</v>
      </c>
      <c r="F158" s="167">
        <v>0</v>
      </c>
      <c r="G158" s="167" t="s">
        <v>2049</v>
      </c>
      <c r="H158" s="168" t="s">
        <v>2050</v>
      </c>
      <c r="I158" s="171" t="s">
        <v>2051</v>
      </c>
      <c r="J158" s="170" t="s">
        <v>896</v>
      </c>
      <c r="K158" s="163">
        <v>1502</v>
      </c>
      <c r="L158" s="163" t="s">
        <v>2045</v>
      </c>
    </row>
    <row r="159" spans="2:12" x14ac:dyDescent="0.25">
      <c r="B159" s="163" t="s">
        <v>1938</v>
      </c>
      <c r="C159" s="164">
        <v>13</v>
      </c>
      <c r="D159" s="165">
        <v>139</v>
      </c>
      <c r="E159" s="166">
        <v>0</v>
      </c>
      <c r="F159" s="167">
        <v>0</v>
      </c>
      <c r="G159" s="167" t="s">
        <v>2052</v>
      </c>
      <c r="H159" s="168" t="s">
        <v>2053</v>
      </c>
      <c r="I159" s="171" t="s">
        <v>2054</v>
      </c>
      <c r="J159" s="170" t="s">
        <v>892</v>
      </c>
      <c r="K159" s="163"/>
      <c r="L159" s="163"/>
    </row>
    <row r="160" spans="2:12" x14ac:dyDescent="0.25">
      <c r="B160" s="163" t="s">
        <v>1938</v>
      </c>
      <c r="C160" s="164">
        <v>13</v>
      </c>
      <c r="D160" s="165">
        <v>139</v>
      </c>
      <c r="E160" s="166">
        <v>1391</v>
      </c>
      <c r="F160" s="167">
        <v>0</v>
      </c>
      <c r="G160" s="167" t="s">
        <v>2055</v>
      </c>
      <c r="H160" s="168" t="s">
        <v>2056</v>
      </c>
      <c r="I160" s="171" t="s">
        <v>2057</v>
      </c>
      <c r="J160" s="170" t="s">
        <v>896</v>
      </c>
      <c r="K160" s="163">
        <v>1502</v>
      </c>
      <c r="L160" s="163" t="s">
        <v>2045</v>
      </c>
    </row>
    <row r="161" spans="2:12" x14ac:dyDescent="0.25">
      <c r="B161" s="163" t="s">
        <v>1938</v>
      </c>
      <c r="C161" s="164">
        <v>13</v>
      </c>
      <c r="D161" s="165">
        <v>139</v>
      </c>
      <c r="E161" s="166">
        <v>1392</v>
      </c>
      <c r="F161" s="167">
        <v>0</v>
      </c>
      <c r="G161" s="167" t="s">
        <v>2058</v>
      </c>
      <c r="H161" s="168" t="s">
        <v>2059</v>
      </c>
      <c r="I161" s="171" t="s">
        <v>2060</v>
      </c>
      <c r="J161" s="170" t="s">
        <v>896</v>
      </c>
      <c r="K161" s="163">
        <v>1506</v>
      </c>
      <c r="L161" s="163" t="s">
        <v>2003</v>
      </c>
    </row>
    <row r="162" spans="2:12" x14ac:dyDescent="0.25">
      <c r="B162" s="163" t="s">
        <v>1938</v>
      </c>
      <c r="C162" s="164">
        <v>13</v>
      </c>
      <c r="D162" s="165">
        <v>139</v>
      </c>
      <c r="E162" s="166">
        <v>1393</v>
      </c>
      <c r="F162" s="167">
        <v>0</v>
      </c>
      <c r="G162" s="167" t="s">
        <v>2061</v>
      </c>
      <c r="H162" s="168" t="s">
        <v>2062</v>
      </c>
      <c r="I162" s="171" t="s">
        <v>2063</v>
      </c>
      <c r="J162" s="170" t="s">
        <v>896</v>
      </c>
      <c r="K162" s="163">
        <v>1506</v>
      </c>
      <c r="L162" s="163" t="s">
        <v>2003</v>
      </c>
    </row>
    <row r="163" spans="2:12" x14ac:dyDescent="0.25">
      <c r="B163" s="163" t="s">
        <v>1938</v>
      </c>
      <c r="C163" s="164">
        <v>13</v>
      </c>
      <c r="D163" s="165">
        <v>139</v>
      </c>
      <c r="E163" s="166">
        <v>1394</v>
      </c>
      <c r="F163" s="167">
        <v>0</v>
      </c>
      <c r="G163" s="167" t="s">
        <v>2064</v>
      </c>
      <c r="H163" s="168" t="s">
        <v>2065</v>
      </c>
      <c r="I163" s="171" t="s">
        <v>2066</v>
      </c>
      <c r="J163" s="170" t="s">
        <v>896</v>
      </c>
      <c r="K163" s="163">
        <v>1506</v>
      </c>
      <c r="L163" s="163" t="s">
        <v>2003</v>
      </c>
    </row>
    <row r="164" spans="2:12" x14ac:dyDescent="0.25">
      <c r="B164" s="163" t="s">
        <v>1938</v>
      </c>
      <c r="C164" s="164">
        <v>13</v>
      </c>
      <c r="D164" s="165">
        <v>139</v>
      </c>
      <c r="E164" s="166">
        <v>1399</v>
      </c>
      <c r="F164" s="167">
        <v>0</v>
      </c>
      <c r="G164" s="167" t="s">
        <v>2067</v>
      </c>
      <c r="H164" s="168" t="s">
        <v>2068</v>
      </c>
      <c r="I164" s="171" t="s">
        <v>2069</v>
      </c>
      <c r="J164" s="170" t="s">
        <v>896</v>
      </c>
      <c r="K164" s="163">
        <v>1506</v>
      </c>
      <c r="L164" s="163" t="s">
        <v>2003</v>
      </c>
    </row>
    <row r="165" spans="2:12" x14ac:dyDescent="0.25">
      <c r="B165" s="170" t="s">
        <v>1938</v>
      </c>
      <c r="C165" s="172">
        <v>14</v>
      </c>
      <c r="D165" s="173">
        <v>0</v>
      </c>
      <c r="E165" s="174">
        <v>0</v>
      </c>
      <c r="F165" s="175">
        <v>0</v>
      </c>
      <c r="G165" s="175" t="s">
        <v>2070</v>
      </c>
      <c r="H165" s="176" t="s">
        <v>2071</v>
      </c>
      <c r="I165" s="169" t="s">
        <v>2072</v>
      </c>
      <c r="J165" s="170" t="s">
        <v>892</v>
      </c>
      <c r="K165" s="163"/>
      <c r="L165" s="163"/>
    </row>
    <row r="166" spans="2:12" x14ac:dyDescent="0.25">
      <c r="B166" s="163" t="s">
        <v>1938</v>
      </c>
      <c r="C166" s="164">
        <v>14</v>
      </c>
      <c r="D166" s="165">
        <v>141</v>
      </c>
      <c r="E166" s="166">
        <v>0</v>
      </c>
      <c r="F166" s="167">
        <v>0</v>
      </c>
      <c r="G166" s="167" t="s">
        <v>2073</v>
      </c>
      <c r="H166" s="168" t="s">
        <v>2074</v>
      </c>
      <c r="I166" s="171" t="s">
        <v>2075</v>
      </c>
      <c r="J166" s="170" t="s">
        <v>892</v>
      </c>
      <c r="K166" s="163"/>
      <c r="L166" s="163"/>
    </row>
    <row r="167" spans="2:12" x14ac:dyDescent="0.25">
      <c r="B167" s="163" t="s">
        <v>1938</v>
      </c>
      <c r="C167" s="164">
        <v>14</v>
      </c>
      <c r="D167" s="165">
        <v>141</v>
      </c>
      <c r="E167" s="166">
        <v>1411</v>
      </c>
      <c r="F167" s="167">
        <v>0</v>
      </c>
      <c r="G167" s="167" t="s">
        <v>2076</v>
      </c>
      <c r="H167" s="168" t="s">
        <v>2077</v>
      </c>
      <c r="I167" s="171" t="s">
        <v>2075</v>
      </c>
      <c r="J167" s="170" t="s">
        <v>896</v>
      </c>
      <c r="K167" s="163">
        <v>1502</v>
      </c>
      <c r="L167" s="163" t="s">
        <v>2045</v>
      </c>
    </row>
    <row r="168" spans="2:12" x14ac:dyDescent="0.25">
      <c r="B168" s="163" t="s">
        <v>1938</v>
      </c>
      <c r="C168" s="164">
        <v>14</v>
      </c>
      <c r="D168" s="165">
        <v>141</v>
      </c>
      <c r="E168" s="166">
        <v>1412</v>
      </c>
      <c r="F168" s="167">
        <v>0</v>
      </c>
      <c r="G168" s="167" t="s">
        <v>2078</v>
      </c>
      <c r="H168" s="168" t="s">
        <v>2079</v>
      </c>
      <c r="I168" s="171" t="s">
        <v>2080</v>
      </c>
      <c r="J168" s="170" t="s">
        <v>896</v>
      </c>
      <c r="K168" s="163">
        <v>1502</v>
      </c>
      <c r="L168" s="163" t="s">
        <v>2045</v>
      </c>
    </row>
    <row r="169" spans="2:12" x14ac:dyDescent="0.25">
      <c r="B169" s="163" t="s">
        <v>1938</v>
      </c>
      <c r="C169" s="164">
        <v>14</v>
      </c>
      <c r="D169" s="165">
        <v>142</v>
      </c>
      <c r="E169" s="166">
        <v>0</v>
      </c>
      <c r="F169" s="167">
        <v>0</v>
      </c>
      <c r="G169" s="167" t="s">
        <v>2081</v>
      </c>
      <c r="H169" s="168" t="s">
        <v>2082</v>
      </c>
      <c r="I169" s="171" t="s">
        <v>2083</v>
      </c>
      <c r="J169" s="170" t="s">
        <v>892</v>
      </c>
      <c r="K169" s="163"/>
      <c r="L169" s="163"/>
    </row>
    <row r="170" spans="2:12" x14ac:dyDescent="0.25">
      <c r="B170" s="163" t="s">
        <v>1938</v>
      </c>
      <c r="C170" s="164">
        <v>14</v>
      </c>
      <c r="D170" s="165">
        <v>142</v>
      </c>
      <c r="E170" s="166">
        <v>1420</v>
      </c>
      <c r="F170" s="167">
        <v>0</v>
      </c>
      <c r="G170" s="167" t="s">
        <v>2084</v>
      </c>
      <c r="H170" s="168" t="s">
        <v>2085</v>
      </c>
      <c r="I170" s="171" t="s">
        <v>2083</v>
      </c>
      <c r="J170" s="170" t="s">
        <v>896</v>
      </c>
      <c r="K170" s="163">
        <v>1502</v>
      </c>
      <c r="L170" s="163" t="s">
        <v>2045</v>
      </c>
    </row>
    <row r="171" spans="2:12" x14ac:dyDescent="0.25">
      <c r="B171" s="163" t="s">
        <v>1938</v>
      </c>
      <c r="C171" s="164">
        <v>14</v>
      </c>
      <c r="D171" s="165">
        <v>143</v>
      </c>
      <c r="E171" s="166">
        <v>0</v>
      </c>
      <c r="F171" s="167">
        <v>0</v>
      </c>
      <c r="G171" s="167" t="s">
        <v>2086</v>
      </c>
      <c r="H171" s="168" t="s">
        <v>2087</v>
      </c>
      <c r="I171" s="171" t="s">
        <v>2088</v>
      </c>
      <c r="J171" s="170" t="s">
        <v>892</v>
      </c>
      <c r="K171" s="163"/>
      <c r="L171" s="163"/>
    </row>
    <row r="172" spans="2:12" x14ac:dyDescent="0.25">
      <c r="B172" s="163" t="s">
        <v>1938</v>
      </c>
      <c r="C172" s="164">
        <v>14</v>
      </c>
      <c r="D172" s="165">
        <v>143</v>
      </c>
      <c r="E172" s="166">
        <v>1430</v>
      </c>
      <c r="F172" s="167">
        <v>0</v>
      </c>
      <c r="G172" s="167" t="s">
        <v>2089</v>
      </c>
      <c r="H172" s="168" t="s">
        <v>2090</v>
      </c>
      <c r="I172" s="171" t="s">
        <v>2091</v>
      </c>
      <c r="J172" s="170" t="s">
        <v>896</v>
      </c>
      <c r="K172" s="163">
        <v>1502</v>
      </c>
      <c r="L172" s="163" t="s">
        <v>2045</v>
      </c>
    </row>
    <row r="173" spans="2:12" x14ac:dyDescent="0.25">
      <c r="B173" s="170" t="s">
        <v>1938</v>
      </c>
      <c r="C173" s="172">
        <v>15</v>
      </c>
      <c r="D173" s="173">
        <v>0</v>
      </c>
      <c r="E173" s="174">
        <v>0</v>
      </c>
      <c r="F173" s="175">
        <v>0</v>
      </c>
      <c r="G173" s="175" t="s">
        <v>2092</v>
      </c>
      <c r="H173" s="176" t="s">
        <v>2093</v>
      </c>
      <c r="I173" s="169" t="s">
        <v>2094</v>
      </c>
      <c r="J173" s="170" t="s">
        <v>892</v>
      </c>
      <c r="K173" s="163"/>
      <c r="L173" s="163"/>
    </row>
    <row r="174" spans="2:12" ht="21" x14ac:dyDescent="0.25">
      <c r="B174" s="163" t="s">
        <v>1938</v>
      </c>
      <c r="C174" s="164">
        <v>15</v>
      </c>
      <c r="D174" s="165">
        <v>151</v>
      </c>
      <c r="E174" s="166">
        <v>0</v>
      </c>
      <c r="F174" s="167">
        <v>0</v>
      </c>
      <c r="G174" s="167" t="s">
        <v>2095</v>
      </c>
      <c r="H174" s="168" t="s">
        <v>2096</v>
      </c>
      <c r="I174" s="171" t="s">
        <v>2097</v>
      </c>
      <c r="J174" s="170" t="s">
        <v>892</v>
      </c>
      <c r="K174" s="163"/>
      <c r="L174" s="163"/>
    </row>
    <row r="175" spans="2:12" x14ac:dyDescent="0.25">
      <c r="B175" s="163" t="s">
        <v>1938</v>
      </c>
      <c r="C175" s="164">
        <v>15</v>
      </c>
      <c r="D175" s="165">
        <v>151</v>
      </c>
      <c r="E175" s="166">
        <v>1511</v>
      </c>
      <c r="F175" s="167">
        <v>0</v>
      </c>
      <c r="G175" s="167" t="s">
        <v>2098</v>
      </c>
      <c r="H175" s="168" t="s">
        <v>2099</v>
      </c>
      <c r="I175" s="171" t="s">
        <v>2100</v>
      </c>
      <c r="J175" s="170" t="s">
        <v>896</v>
      </c>
      <c r="K175" s="163">
        <v>1506</v>
      </c>
      <c r="L175" s="163" t="s">
        <v>2003</v>
      </c>
    </row>
    <row r="176" spans="2:12" x14ac:dyDescent="0.25">
      <c r="B176" s="163" t="s">
        <v>1938</v>
      </c>
      <c r="C176" s="164">
        <v>15</v>
      </c>
      <c r="D176" s="165">
        <v>151</v>
      </c>
      <c r="E176" s="166">
        <v>1512</v>
      </c>
      <c r="F176" s="167">
        <v>0</v>
      </c>
      <c r="G176" s="167" t="s">
        <v>2101</v>
      </c>
      <c r="H176" s="168" t="s">
        <v>2102</v>
      </c>
      <c r="I176" s="171" t="s">
        <v>2103</v>
      </c>
      <c r="J176" s="170" t="s">
        <v>896</v>
      </c>
      <c r="K176" s="163">
        <v>1506</v>
      </c>
      <c r="L176" s="163" t="s">
        <v>2003</v>
      </c>
    </row>
    <row r="177" spans="2:12" x14ac:dyDescent="0.25">
      <c r="B177" s="163" t="s">
        <v>1938</v>
      </c>
      <c r="C177" s="164">
        <v>15</v>
      </c>
      <c r="D177" s="165">
        <v>152</v>
      </c>
      <c r="E177" s="166">
        <v>0</v>
      </c>
      <c r="F177" s="167">
        <v>0</v>
      </c>
      <c r="G177" s="167" t="s">
        <v>2104</v>
      </c>
      <c r="H177" s="168" t="s">
        <v>2105</v>
      </c>
      <c r="I177" s="171" t="s">
        <v>2106</v>
      </c>
      <c r="J177" s="170" t="s">
        <v>892</v>
      </c>
      <c r="K177" s="163"/>
      <c r="L177" s="163"/>
    </row>
    <row r="178" spans="2:12" x14ac:dyDescent="0.25">
      <c r="B178" s="163" t="s">
        <v>1938</v>
      </c>
      <c r="C178" s="164">
        <v>15</v>
      </c>
      <c r="D178" s="165">
        <v>152</v>
      </c>
      <c r="E178" s="166">
        <v>1520</v>
      </c>
      <c r="F178" s="167">
        <v>0</v>
      </c>
      <c r="G178" s="167" t="s">
        <v>2107</v>
      </c>
      <c r="H178" s="168" t="s">
        <v>2108</v>
      </c>
      <c r="I178" s="171" t="s">
        <v>2106</v>
      </c>
      <c r="J178" s="170" t="s">
        <v>896</v>
      </c>
      <c r="K178" s="163">
        <v>1502</v>
      </c>
      <c r="L178" s="163" t="s">
        <v>2045</v>
      </c>
    </row>
    <row r="179" spans="2:12" x14ac:dyDescent="0.25">
      <c r="B179" s="170" t="s">
        <v>1938</v>
      </c>
      <c r="C179" s="172">
        <v>16</v>
      </c>
      <c r="D179" s="173">
        <v>0</v>
      </c>
      <c r="E179" s="174">
        <v>0</v>
      </c>
      <c r="F179" s="175">
        <v>0</v>
      </c>
      <c r="G179" s="175" t="s">
        <v>2109</v>
      </c>
      <c r="H179" s="176" t="s">
        <v>2110</v>
      </c>
      <c r="I179" s="192" t="s">
        <v>2111</v>
      </c>
      <c r="J179" s="170" t="s">
        <v>892</v>
      </c>
      <c r="K179" s="163"/>
      <c r="L179" s="163"/>
    </row>
    <row r="180" spans="2:12" x14ac:dyDescent="0.25">
      <c r="B180" s="163" t="s">
        <v>1938</v>
      </c>
      <c r="C180" s="164">
        <v>16</v>
      </c>
      <c r="D180" s="165">
        <v>161</v>
      </c>
      <c r="E180" s="166">
        <v>0</v>
      </c>
      <c r="F180" s="167">
        <v>0</v>
      </c>
      <c r="G180" s="167" t="s">
        <v>2112</v>
      </c>
      <c r="H180" s="168" t="s">
        <v>2113</v>
      </c>
      <c r="I180" s="171" t="s">
        <v>2114</v>
      </c>
      <c r="J180" s="170" t="s">
        <v>892</v>
      </c>
      <c r="K180" s="163"/>
      <c r="L180" s="163"/>
    </row>
    <row r="181" spans="2:12" x14ac:dyDescent="0.25">
      <c r="B181" s="163" t="s">
        <v>1938</v>
      </c>
      <c r="C181" s="164">
        <v>16</v>
      </c>
      <c r="D181" s="165">
        <v>161</v>
      </c>
      <c r="E181" s="166">
        <v>1610</v>
      </c>
      <c r="F181" s="167">
        <v>0</v>
      </c>
      <c r="G181" s="167" t="s">
        <v>2115</v>
      </c>
      <c r="H181" s="168" t="s">
        <v>2116</v>
      </c>
      <c r="I181" s="171" t="s">
        <v>2114</v>
      </c>
      <c r="J181" s="170" t="s">
        <v>896</v>
      </c>
      <c r="K181" s="163">
        <v>1506</v>
      </c>
      <c r="L181" s="163" t="s">
        <v>2003</v>
      </c>
    </row>
    <row r="182" spans="2:12" x14ac:dyDescent="0.25">
      <c r="B182" s="163" t="s">
        <v>1938</v>
      </c>
      <c r="C182" s="164">
        <v>16</v>
      </c>
      <c r="D182" s="165">
        <v>162</v>
      </c>
      <c r="E182" s="166">
        <v>0</v>
      </c>
      <c r="F182" s="167">
        <v>0</v>
      </c>
      <c r="G182" s="167" t="s">
        <v>2117</v>
      </c>
      <c r="H182" s="168" t="s">
        <v>2118</v>
      </c>
      <c r="I182" s="171" t="s">
        <v>2119</v>
      </c>
      <c r="J182" s="170" t="s">
        <v>892</v>
      </c>
      <c r="K182" s="163"/>
      <c r="L182" s="163"/>
    </row>
    <row r="183" spans="2:12" ht="21" x14ac:dyDescent="0.25">
      <c r="B183" s="163" t="s">
        <v>1938</v>
      </c>
      <c r="C183" s="164">
        <v>16</v>
      </c>
      <c r="D183" s="165">
        <v>162</v>
      </c>
      <c r="E183" s="166">
        <v>1621</v>
      </c>
      <c r="F183" s="167">
        <v>0</v>
      </c>
      <c r="G183" s="167" t="s">
        <v>2120</v>
      </c>
      <c r="H183" s="168" t="s">
        <v>2121</v>
      </c>
      <c r="I183" s="171" t="s">
        <v>2122</v>
      </c>
      <c r="J183" s="170" t="s">
        <v>896</v>
      </c>
      <c r="K183" s="163">
        <v>1506</v>
      </c>
      <c r="L183" s="163" t="s">
        <v>2003</v>
      </c>
    </row>
    <row r="184" spans="2:12" x14ac:dyDescent="0.25">
      <c r="B184" s="163" t="s">
        <v>1938</v>
      </c>
      <c r="C184" s="164">
        <v>16</v>
      </c>
      <c r="D184" s="165">
        <v>162</v>
      </c>
      <c r="E184" s="166">
        <v>1622</v>
      </c>
      <c r="F184" s="167">
        <v>0</v>
      </c>
      <c r="G184" s="167" t="s">
        <v>2123</v>
      </c>
      <c r="H184" s="168" t="s">
        <v>2124</v>
      </c>
      <c r="I184" s="171" t="s">
        <v>2125</v>
      </c>
      <c r="J184" s="170" t="s">
        <v>896</v>
      </c>
      <c r="K184" s="163">
        <v>1506</v>
      </c>
      <c r="L184" s="163" t="s">
        <v>2003</v>
      </c>
    </row>
    <row r="185" spans="2:12" x14ac:dyDescent="0.25">
      <c r="B185" s="163" t="s">
        <v>1938</v>
      </c>
      <c r="C185" s="164">
        <v>16</v>
      </c>
      <c r="D185" s="165">
        <v>162</v>
      </c>
      <c r="E185" s="166">
        <v>1623</v>
      </c>
      <c r="F185" s="167">
        <v>0</v>
      </c>
      <c r="G185" s="167" t="s">
        <v>2126</v>
      </c>
      <c r="H185" s="168" t="s">
        <v>2127</v>
      </c>
      <c r="I185" s="171" t="s">
        <v>2128</v>
      </c>
      <c r="J185" s="170" t="s">
        <v>896</v>
      </c>
      <c r="K185" s="163">
        <v>1506</v>
      </c>
      <c r="L185" s="163" t="s">
        <v>2003</v>
      </c>
    </row>
    <row r="186" spans="2:12" ht="21" x14ac:dyDescent="0.25">
      <c r="B186" s="163" t="s">
        <v>1938</v>
      </c>
      <c r="C186" s="164">
        <v>16</v>
      </c>
      <c r="D186" s="165">
        <v>162</v>
      </c>
      <c r="E186" s="166">
        <v>1629</v>
      </c>
      <c r="F186" s="167">
        <v>0</v>
      </c>
      <c r="G186" s="167" t="s">
        <v>2129</v>
      </c>
      <c r="H186" s="168" t="s">
        <v>2130</v>
      </c>
      <c r="I186" s="171" t="s">
        <v>2131</v>
      </c>
      <c r="J186" s="170" t="s">
        <v>896</v>
      </c>
      <c r="K186" s="163">
        <v>1506</v>
      </c>
      <c r="L186" s="163" t="s">
        <v>2003</v>
      </c>
    </row>
    <row r="187" spans="2:12" x14ac:dyDescent="0.25">
      <c r="B187" s="170" t="s">
        <v>1938</v>
      </c>
      <c r="C187" s="172">
        <v>17</v>
      </c>
      <c r="D187" s="173">
        <v>0</v>
      </c>
      <c r="E187" s="174">
        <v>0</v>
      </c>
      <c r="F187" s="175">
        <v>0</v>
      </c>
      <c r="G187" s="175" t="s">
        <v>2132</v>
      </c>
      <c r="H187" s="176" t="s">
        <v>2133</v>
      </c>
      <c r="I187" s="169" t="s">
        <v>2134</v>
      </c>
      <c r="J187" s="170" t="s">
        <v>892</v>
      </c>
      <c r="K187" s="163"/>
      <c r="L187" s="163"/>
    </row>
    <row r="188" spans="2:12" x14ac:dyDescent="0.25">
      <c r="B188" s="163" t="s">
        <v>1938</v>
      </c>
      <c r="C188" s="164">
        <v>17</v>
      </c>
      <c r="D188" s="165">
        <v>170</v>
      </c>
      <c r="E188" s="166">
        <v>0</v>
      </c>
      <c r="F188" s="167">
        <v>0</v>
      </c>
      <c r="G188" s="167" t="s">
        <v>2135</v>
      </c>
      <c r="H188" s="168" t="s">
        <v>2136</v>
      </c>
      <c r="I188" s="171" t="s">
        <v>2137</v>
      </c>
      <c r="J188" s="170" t="s">
        <v>892</v>
      </c>
      <c r="K188" s="163"/>
      <c r="L188" s="163"/>
    </row>
    <row r="189" spans="2:12" x14ac:dyDescent="0.25">
      <c r="B189" s="163" t="s">
        <v>1938</v>
      </c>
      <c r="C189" s="164">
        <v>17</v>
      </c>
      <c r="D189" s="165">
        <v>170</v>
      </c>
      <c r="E189" s="166">
        <v>1701</v>
      </c>
      <c r="F189" s="167">
        <v>0</v>
      </c>
      <c r="G189" s="167" t="s">
        <v>2138</v>
      </c>
      <c r="H189" s="168" t="s">
        <v>2139</v>
      </c>
      <c r="I189" s="171" t="s">
        <v>2140</v>
      </c>
      <c r="J189" s="170" t="s">
        <v>896</v>
      </c>
      <c r="K189" s="163">
        <v>1506</v>
      </c>
      <c r="L189" s="163" t="s">
        <v>2003</v>
      </c>
    </row>
    <row r="190" spans="2:12" x14ac:dyDescent="0.25">
      <c r="B190" s="163" t="s">
        <v>1938</v>
      </c>
      <c r="C190" s="164">
        <v>17</v>
      </c>
      <c r="D190" s="165">
        <v>170</v>
      </c>
      <c r="E190" s="166">
        <v>1702</v>
      </c>
      <c r="F190" s="167">
        <v>0</v>
      </c>
      <c r="G190" s="167" t="s">
        <v>2141</v>
      </c>
      <c r="H190" s="168" t="s">
        <v>2142</v>
      </c>
      <c r="I190" s="171" t="s">
        <v>2143</v>
      </c>
      <c r="J190" s="170" t="s">
        <v>896</v>
      </c>
      <c r="K190" s="163">
        <v>1506</v>
      </c>
      <c r="L190" s="163" t="s">
        <v>2003</v>
      </c>
    </row>
    <row r="191" spans="2:12" x14ac:dyDescent="0.25">
      <c r="B191" s="163" t="s">
        <v>1938</v>
      </c>
      <c r="C191" s="164">
        <v>17</v>
      </c>
      <c r="D191" s="165">
        <v>170</v>
      </c>
      <c r="E191" s="166">
        <v>1709</v>
      </c>
      <c r="F191" s="167">
        <v>0</v>
      </c>
      <c r="G191" s="167" t="s">
        <v>2144</v>
      </c>
      <c r="H191" s="168" t="s">
        <v>2145</v>
      </c>
      <c r="I191" s="171" t="s">
        <v>2146</v>
      </c>
      <c r="J191" s="170" t="s">
        <v>896</v>
      </c>
      <c r="K191" s="163">
        <v>1506</v>
      </c>
      <c r="L191" s="163" t="s">
        <v>2003</v>
      </c>
    </row>
    <row r="192" spans="2:12" x14ac:dyDescent="0.25">
      <c r="B192" s="170" t="s">
        <v>1938</v>
      </c>
      <c r="C192" s="172">
        <v>18</v>
      </c>
      <c r="D192" s="173">
        <v>0</v>
      </c>
      <c r="E192" s="174">
        <v>0</v>
      </c>
      <c r="F192" s="175">
        <v>0</v>
      </c>
      <c r="G192" s="175" t="s">
        <v>2147</v>
      </c>
      <c r="H192" s="176" t="s">
        <v>2148</v>
      </c>
      <c r="I192" s="169" t="s">
        <v>2149</v>
      </c>
      <c r="J192" s="170" t="s">
        <v>892</v>
      </c>
      <c r="K192" s="163"/>
      <c r="L192" s="163"/>
    </row>
    <row r="193" spans="2:12" x14ac:dyDescent="0.25">
      <c r="B193" s="163" t="s">
        <v>1938</v>
      </c>
      <c r="C193" s="164">
        <v>18</v>
      </c>
      <c r="D193" s="165">
        <v>181</v>
      </c>
      <c r="E193" s="166">
        <v>0</v>
      </c>
      <c r="F193" s="167">
        <v>0</v>
      </c>
      <c r="G193" s="167" t="s">
        <v>2150</v>
      </c>
      <c r="H193" s="168" t="s">
        <v>2151</v>
      </c>
      <c r="I193" s="171" t="s">
        <v>2152</v>
      </c>
      <c r="J193" s="170" t="s">
        <v>892</v>
      </c>
      <c r="K193" s="163"/>
      <c r="L193" s="163"/>
    </row>
    <row r="194" spans="2:12" x14ac:dyDescent="0.25">
      <c r="B194" s="163" t="s">
        <v>1938</v>
      </c>
      <c r="C194" s="164">
        <v>18</v>
      </c>
      <c r="D194" s="165">
        <v>181</v>
      </c>
      <c r="E194" s="166">
        <v>1811</v>
      </c>
      <c r="F194" s="167">
        <v>0</v>
      </c>
      <c r="G194" s="167" t="s">
        <v>2153</v>
      </c>
      <c r="H194" s="168" t="s">
        <v>2154</v>
      </c>
      <c r="I194" s="171" t="s">
        <v>2155</v>
      </c>
      <c r="J194" s="170" t="s">
        <v>896</v>
      </c>
      <c r="K194" s="163">
        <v>1506</v>
      </c>
      <c r="L194" s="163" t="s">
        <v>2003</v>
      </c>
    </row>
    <row r="195" spans="2:12" x14ac:dyDescent="0.25">
      <c r="B195" s="163" t="s">
        <v>1938</v>
      </c>
      <c r="C195" s="164">
        <v>18</v>
      </c>
      <c r="D195" s="165">
        <v>181</v>
      </c>
      <c r="E195" s="166">
        <v>1812</v>
      </c>
      <c r="F195" s="167">
        <v>0</v>
      </c>
      <c r="G195" s="167" t="s">
        <v>2156</v>
      </c>
      <c r="H195" s="168" t="s">
        <v>2157</v>
      </c>
      <c r="I195" s="171" t="s">
        <v>2158</v>
      </c>
      <c r="J195" s="170" t="s">
        <v>896</v>
      </c>
      <c r="K195" s="163">
        <v>1506</v>
      </c>
      <c r="L195" s="163" t="s">
        <v>2003</v>
      </c>
    </row>
    <row r="196" spans="2:12" x14ac:dyDescent="0.25">
      <c r="B196" s="163" t="s">
        <v>1938</v>
      </c>
      <c r="C196" s="164">
        <v>18</v>
      </c>
      <c r="D196" s="165">
        <v>182</v>
      </c>
      <c r="E196" s="166">
        <v>0</v>
      </c>
      <c r="F196" s="167">
        <v>0</v>
      </c>
      <c r="G196" s="167" t="s">
        <v>2159</v>
      </c>
      <c r="H196" s="168" t="s">
        <v>2160</v>
      </c>
      <c r="I196" s="171" t="s">
        <v>2161</v>
      </c>
      <c r="J196" s="170" t="s">
        <v>892</v>
      </c>
      <c r="K196" s="163"/>
      <c r="L196" s="163"/>
    </row>
    <row r="197" spans="2:12" x14ac:dyDescent="0.25">
      <c r="B197" s="163" t="s">
        <v>1938</v>
      </c>
      <c r="C197" s="164">
        <v>18</v>
      </c>
      <c r="D197" s="165">
        <v>182</v>
      </c>
      <c r="E197" s="166">
        <v>1820</v>
      </c>
      <c r="F197" s="167">
        <v>0</v>
      </c>
      <c r="G197" s="167" t="s">
        <v>2162</v>
      </c>
      <c r="H197" s="168" t="s">
        <v>2163</v>
      </c>
      <c r="I197" s="171" t="s">
        <v>2161</v>
      </c>
      <c r="J197" s="170" t="s">
        <v>896</v>
      </c>
      <c r="K197" s="163">
        <v>1506</v>
      </c>
      <c r="L197" s="163" t="s">
        <v>2003</v>
      </c>
    </row>
    <row r="198" spans="2:12" x14ac:dyDescent="0.25">
      <c r="B198" s="170" t="s">
        <v>1938</v>
      </c>
      <c r="C198" s="172">
        <v>19</v>
      </c>
      <c r="D198" s="173">
        <v>0</v>
      </c>
      <c r="E198" s="174">
        <v>0</v>
      </c>
      <c r="F198" s="175">
        <v>0</v>
      </c>
      <c r="G198" s="175" t="s">
        <v>2164</v>
      </c>
      <c r="H198" s="176" t="s">
        <v>2165</v>
      </c>
      <c r="I198" s="169" t="s">
        <v>2166</v>
      </c>
      <c r="J198" s="170" t="s">
        <v>892</v>
      </c>
      <c r="K198" s="163"/>
      <c r="L198" s="163"/>
    </row>
    <row r="199" spans="2:12" x14ac:dyDescent="0.25">
      <c r="B199" s="163" t="s">
        <v>1938</v>
      </c>
      <c r="C199" s="164">
        <v>19</v>
      </c>
      <c r="D199" s="165">
        <v>191</v>
      </c>
      <c r="E199" s="166">
        <v>0</v>
      </c>
      <c r="F199" s="167">
        <v>0</v>
      </c>
      <c r="G199" s="167" t="s">
        <v>2167</v>
      </c>
      <c r="H199" s="168" t="s">
        <v>2168</v>
      </c>
      <c r="I199" s="171" t="s">
        <v>2169</v>
      </c>
      <c r="J199" s="170" t="s">
        <v>892</v>
      </c>
      <c r="K199" s="163"/>
      <c r="L199" s="163"/>
    </row>
    <row r="200" spans="2:12" x14ac:dyDescent="0.25">
      <c r="B200" s="163" t="s">
        <v>1938</v>
      </c>
      <c r="C200" s="164">
        <v>19</v>
      </c>
      <c r="D200" s="165">
        <v>191</v>
      </c>
      <c r="E200" s="166">
        <v>1910</v>
      </c>
      <c r="F200" s="167">
        <v>0</v>
      </c>
      <c r="G200" s="167" t="s">
        <v>2170</v>
      </c>
      <c r="H200" s="168" t="s">
        <v>2171</v>
      </c>
      <c r="I200" s="171" t="s">
        <v>2169</v>
      </c>
      <c r="J200" s="170" t="s">
        <v>896</v>
      </c>
      <c r="K200" s="163">
        <v>1504</v>
      </c>
      <c r="L200" s="163" t="s">
        <v>1863</v>
      </c>
    </row>
    <row r="201" spans="2:12" x14ac:dyDescent="0.25">
      <c r="B201" s="163" t="s">
        <v>1938</v>
      </c>
      <c r="C201" s="164">
        <v>19</v>
      </c>
      <c r="D201" s="165">
        <v>192</v>
      </c>
      <c r="E201" s="166">
        <v>0</v>
      </c>
      <c r="F201" s="167">
        <v>0</v>
      </c>
      <c r="G201" s="167" t="s">
        <v>2172</v>
      </c>
      <c r="H201" s="168" t="s">
        <v>2173</v>
      </c>
      <c r="I201" s="171" t="s">
        <v>2174</v>
      </c>
      <c r="J201" s="170" t="s">
        <v>892</v>
      </c>
      <c r="K201" s="163"/>
      <c r="L201" s="163"/>
    </row>
    <row r="202" spans="2:12" x14ac:dyDescent="0.25">
      <c r="B202" s="163" t="s">
        <v>1938</v>
      </c>
      <c r="C202" s="164">
        <v>19</v>
      </c>
      <c r="D202" s="165">
        <v>192</v>
      </c>
      <c r="E202" s="166">
        <v>1920</v>
      </c>
      <c r="F202" s="167">
        <v>0</v>
      </c>
      <c r="G202" s="167" t="s">
        <v>2175</v>
      </c>
      <c r="H202" s="168" t="s">
        <v>2176</v>
      </c>
      <c r="I202" s="171" t="s">
        <v>2174</v>
      </c>
      <c r="J202" s="170" t="s">
        <v>896</v>
      </c>
      <c r="K202" s="163">
        <v>1504</v>
      </c>
      <c r="L202" s="163" t="s">
        <v>1863</v>
      </c>
    </row>
    <row r="203" spans="2:12" x14ac:dyDescent="0.25">
      <c r="B203" s="170" t="s">
        <v>1938</v>
      </c>
      <c r="C203" s="172">
        <v>20</v>
      </c>
      <c r="D203" s="173">
        <v>0</v>
      </c>
      <c r="E203" s="174">
        <v>0</v>
      </c>
      <c r="F203" s="175">
        <v>0</v>
      </c>
      <c r="G203" s="175" t="s">
        <v>2177</v>
      </c>
      <c r="H203" s="176" t="s">
        <v>2178</v>
      </c>
      <c r="I203" s="169" t="s">
        <v>2179</v>
      </c>
      <c r="J203" s="170" t="s">
        <v>892</v>
      </c>
      <c r="K203" s="163"/>
      <c r="L203" s="163"/>
    </row>
    <row r="204" spans="2:12" ht="21" x14ac:dyDescent="0.25">
      <c r="B204" s="163" t="s">
        <v>1938</v>
      </c>
      <c r="C204" s="164">
        <v>20</v>
      </c>
      <c r="D204" s="165">
        <v>201</v>
      </c>
      <c r="E204" s="166">
        <v>0</v>
      </c>
      <c r="F204" s="167">
        <v>0</v>
      </c>
      <c r="G204" s="167" t="s">
        <v>2180</v>
      </c>
      <c r="H204" s="168" t="s">
        <v>2181</v>
      </c>
      <c r="I204" s="171" t="s">
        <v>2182</v>
      </c>
      <c r="J204" s="170" t="s">
        <v>892</v>
      </c>
      <c r="K204" s="163"/>
      <c r="L204" s="163"/>
    </row>
    <row r="205" spans="2:12" x14ac:dyDescent="0.25">
      <c r="B205" s="163" t="s">
        <v>1938</v>
      </c>
      <c r="C205" s="164">
        <v>20</v>
      </c>
      <c r="D205" s="165">
        <v>201</v>
      </c>
      <c r="E205" s="166">
        <v>2011</v>
      </c>
      <c r="F205" s="167">
        <v>0</v>
      </c>
      <c r="G205" s="167" t="s">
        <v>2183</v>
      </c>
      <c r="H205" s="168" t="s">
        <v>2184</v>
      </c>
      <c r="I205" s="171" t="s">
        <v>2185</v>
      </c>
      <c r="J205" s="170" t="s">
        <v>896</v>
      </c>
      <c r="K205" s="163">
        <v>1506</v>
      </c>
      <c r="L205" s="163" t="s">
        <v>2003</v>
      </c>
    </row>
    <row r="206" spans="2:12" x14ac:dyDescent="0.25">
      <c r="B206" s="163" t="s">
        <v>1938</v>
      </c>
      <c r="C206" s="164">
        <v>20</v>
      </c>
      <c r="D206" s="165">
        <v>201</v>
      </c>
      <c r="E206" s="166">
        <v>2012</v>
      </c>
      <c r="F206" s="167">
        <v>0</v>
      </c>
      <c r="G206" s="167" t="s">
        <v>2186</v>
      </c>
      <c r="H206" s="168" t="s">
        <v>2187</v>
      </c>
      <c r="I206" s="171" t="s">
        <v>2188</v>
      </c>
      <c r="J206" s="170" t="s">
        <v>896</v>
      </c>
      <c r="K206" s="163">
        <v>1506</v>
      </c>
      <c r="L206" s="163" t="s">
        <v>2003</v>
      </c>
    </row>
    <row r="207" spans="2:12" x14ac:dyDescent="0.25">
      <c r="B207" s="163" t="s">
        <v>1938</v>
      </c>
      <c r="C207" s="164">
        <v>20</v>
      </c>
      <c r="D207" s="165">
        <v>201</v>
      </c>
      <c r="E207" s="166">
        <v>2013</v>
      </c>
      <c r="F207" s="167">
        <v>0</v>
      </c>
      <c r="G207" s="167" t="s">
        <v>2189</v>
      </c>
      <c r="H207" s="168" t="s">
        <v>2190</v>
      </c>
      <c r="I207" s="171" t="s">
        <v>2191</v>
      </c>
      <c r="J207" s="170" t="s">
        <v>896</v>
      </c>
      <c r="K207" s="163">
        <v>1506</v>
      </c>
      <c r="L207" s="163" t="s">
        <v>2003</v>
      </c>
    </row>
    <row r="208" spans="2:12" x14ac:dyDescent="0.25">
      <c r="B208" s="163" t="s">
        <v>1938</v>
      </c>
      <c r="C208" s="164">
        <v>20</v>
      </c>
      <c r="D208" s="165">
        <v>202</v>
      </c>
      <c r="E208" s="166">
        <v>0</v>
      </c>
      <c r="F208" s="167">
        <v>0</v>
      </c>
      <c r="G208" s="167" t="s">
        <v>2192</v>
      </c>
      <c r="H208" s="168" t="s">
        <v>2193</v>
      </c>
      <c r="I208" s="171" t="s">
        <v>2194</v>
      </c>
      <c r="J208" s="170" t="s">
        <v>892</v>
      </c>
      <c r="K208" s="163"/>
      <c r="L208" s="163"/>
    </row>
    <row r="209" spans="2:12" x14ac:dyDescent="0.25">
      <c r="B209" s="163" t="s">
        <v>1938</v>
      </c>
      <c r="C209" s="164">
        <v>20</v>
      </c>
      <c r="D209" s="165">
        <v>202</v>
      </c>
      <c r="E209" s="166">
        <v>2021</v>
      </c>
      <c r="F209" s="167">
        <v>0</v>
      </c>
      <c r="G209" s="167" t="s">
        <v>2195</v>
      </c>
      <c r="H209" s="168" t="s">
        <v>2196</v>
      </c>
      <c r="I209" s="171" t="s">
        <v>2197</v>
      </c>
      <c r="J209" s="170" t="s">
        <v>896</v>
      </c>
      <c r="K209" s="163">
        <v>1506</v>
      </c>
      <c r="L209" s="163" t="s">
        <v>2003</v>
      </c>
    </row>
    <row r="210" spans="2:12" ht="21" x14ac:dyDescent="0.25">
      <c r="B210" s="163" t="s">
        <v>1938</v>
      </c>
      <c r="C210" s="164">
        <v>20</v>
      </c>
      <c r="D210" s="165">
        <v>202</v>
      </c>
      <c r="E210" s="166">
        <v>2022</v>
      </c>
      <c r="F210" s="167">
        <v>0</v>
      </c>
      <c r="G210" s="167" t="s">
        <v>2198</v>
      </c>
      <c r="H210" s="168" t="s">
        <v>2199</v>
      </c>
      <c r="I210" s="171" t="s">
        <v>2200</v>
      </c>
      <c r="J210" s="170" t="s">
        <v>896</v>
      </c>
      <c r="K210" s="163">
        <v>1506</v>
      </c>
      <c r="L210" s="163" t="s">
        <v>2003</v>
      </c>
    </row>
    <row r="211" spans="2:12" ht="21" x14ac:dyDescent="0.25">
      <c r="B211" s="163" t="s">
        <v>1938</v>
      </c>
      <c r="C211" s="164">
        <v>20</v>
      </c>
      <c r="D211" s="165">
        <v>202</v>
      </c>
      <c r="E211" s="166">
        <v>2023</v>
      </c>
      <c r="F211" s="167">
        <v>0</v>
      </c>
      <c r="G211" s="167" t="s">
        <v>2201</v>
      </c>
      <c r="H211" s="168" t="s">
        <v>2202</v>
      </c>
      <c r="I211" s="171" t="s">
        <v>2203</v>
      </c>
      <c r="J211" s="170" t="s">
        <v>896</v>
      </c>
      <c r="K211" s="163">
        <v>1506</v>
      </c>
      <c r="L211" s="163" t="s">
        <v>2003</v>
      </c>
    </row>
    <row r="212" spans="2:12" x14ac:dyDescent="0.25">
      <c r="B212" s="163" t="s">
        <v>1938</v>
      </c>
      <c r="C212" s="164">
        <v>20</v>
      </c>
      <c r="D212" s="165">
        <v>202</v>
      </c>
      <c r="E212" s="166">
        <v>2029</v>
      </c>
      <c r="F212" s="167">
        <v>0</v>
      </c>
      <c r="G212" s="167" t="s">
        <v>2204</v>
      </c>
      <c r="H212" s="168" t="s">
        <v>2205</v>
      </c>
      <c r="I212" s="171" t="s">
        <v>2206</v>
      </c>
      <c r="J212" s="170" t="s">
        <v>896</v>
      </c>
      <c r="K212" s="163">
        <v>1506</v>
      </c>
      <c r="L212" s="163" t="s">
        <v>2003</v>
      </c>
    </row>
    <row r="213" spans="2:12" x14ac:dyDescent="0.25">
      <c r="B213" s="163" t="s">
        <v>1938</v>
      </c>
      <c r="C213" s="164">
        <v>20</v>
      </c>
      <c r="D213" s="165">
        <v>203</v>
      </c>
      <c r="E213" s="166">
        <v>0</v>
      </c>
      <c r="F213" s="167">
        <v>0</v>
      </c>
      <c r="G213" s="167" t="s">
        <v>2207</v>
      </c>
      <c r="H213" s="168" t="s">
        <v>2208</v>
      </c>
      <c r="I213" s="171" t="s">
        <v>2209</v>
      </c>
      <c r="J213" s="170" t="s">
        <v>892</v>
      </c>
      <c r="K213" s="163"/>
      <c r="L213" s="163"/>
    </row>
    <row r="214" spans="2:12" x14ac:dyDescent="0.25">
      <c r="B214" s="163" t="s">
        <v>1938</v>
      </c>
      <c r="C214" s="164">
        <v>20</v>
      </c>
      <c r="D214" s="165">
        <v>203</v>
      </c>
      <c r="E214" s="166">
        <v>2030</v>
      </c>
      <c r="F214" s="167">
        <v>0</v>
      </c>
      <c r="G214" s="167" t="s">
        <v>2210</v>
      </c>
      <c r="H214" s="168" t="s">
        <v>2211</v>
      </c>
      <c r="I214" s="171" t="s">
        <v>2212</v>
      </c>
      <c r="J214" s="170" t="s">
        <v>896</v>
      </c>
      <c r="K214" s="163">
        <v>1506</v>
      </c>
      <c r="L214" s="163" t="s">
        <v>2003</v>
      </c>
    </row>
    <row r="215" spans="2:12" ht="21" x14ac:dyDescent="0.25">
      <c r="B215" s="170" t="s">
        <v>1938</v>
      </c>
      <c r="C215" s="172">
        <v>21</v>
      </c>
      <c r="D215" s="173">
        <v>0</v>
      </c>
      <c r="E215" s="174">
        <v>0</v>
      </c>
      <c r="F215" s="175">
        <v>0</v>
      </c>
      <c r="G215" s="175" t="s">
        <v>2213</v>
      </c>
      <c r="H215" s="176" t="s">
        <v>2214</v>
      </c>
      <c r="I215" s="169" t="s">
        <v>2215</v>
      </c>
      <c r="J215" s="170" t="s">
        <v>892</v>
      </c>
      <c r="K215" s="163"/>
      <c r="L215" s="163"/>
    </row>
    <row r="216" spans="2:12" ht="21" x14ac:dyDescent="0.25">
      <c r="B216" s="163" t="s">
        <v>1938</v>
      </c>
      <c r="C216" s="164">
        <v>21</v>
      </c>
      <c r="D216" s="165">
        <v>210</v>
      </c>
      <c r="E216" s="166">
        <v>0</v>
      </c>
      <c r="F216" s="167">
        <v>0</v>
      </c>
      <c r="G216" s="167" t="s">
        <v>2216</v>
      </c>
      <c r="H216" s="168" t="s">
        <v>2217</v>
      </c>
      <c r="I216" s="171" t="s">
        <v>2215</v>
      </c>
      <c r="J216" s="170" t="s">
        <v>892</v>
      </c>
      <c r="K216" s="163"/>
      <c r="L216" s="163"/>
    </row>
    <row r="217" spans="2:12" ht="21" x14ac:dyDescent="0.25">
      <c r="B217" s="163" t="s">
        <v>1938</v>
      </c>
      <c r="C217" s="164">
        <v>21</v>
      </c>
      <c r="D217" s="165">
        <v>210</v>
      </c>
      <c r="E217" s="166">
        <v>2100</v>
      </c>
      <c r="F217" s="167">
        <v>0</v>
      </c>
      <c r="G217" s="167" t="s">
        <v>2218</v>
      </c>
      <c r="H217" s="168" t="s">
        <v>2219</v>
      </c>
      <c r="I217" s="171" t="s">
        <v>2215</v>
      </c>
      <c r="J217" s="170" t="s">
        <v>896</v>
      </c>
      <c r="K217" s="163">
        <v>1506</v>
      </c>
      <c r="L217" s="163" t="s">
        <v>2003</v>
      </c>
    </row>
    <row r="218" spans="2:12" ht="21" x14ac:dyDescent="0.25">
      <c r="B218" s="163" t="s">
        <v>1938</v>
      </c>
      <c r="C218" s="164">
        <v>21</v>
      </c>
      <c r="D218" s="165">
        <v>210</v>
      </c>
      <c r="E218" s="166">
        <v>2101</v>
      </c>
      <c r="F218" s="167">
        <v>0</v>
      </c>
      <c r="G218" s="167" t="s">
        <v>2220</v>
      </c>
      <c r="H218" s="168" t="s">
        <v>2221</v>
      </c>
      <c r="I218" s="171" t="s">
        <v>2222</v>
      </c>
      <c r="J218" s="170" t="s">
        <v>896</v>
      </c>
      <c r="K218" s="163">
        <v>1506</v>
      </c>
      <c r="L218" s="163" t="s">
        <v>2003</v>
      </c>
    </row>
    <row r="219" spans="2:12" x14ac:dyDescent="0.25">
      <c r="B219" s="170" t="s">
        <v>1938</v>
      </c>
      <c r="C219" s="172">
        <v>22</v>
      </c>
      <c r="D219" s="173">
        <v>0</v>
      </c>
      <c r="E219" s="174">
        <v>0</v>
      </c>
      <c r="F219" s="175">
        <v>0</v>
      </c>
      <c r="G219" s="175" t="s">
        <v>2223</v>
      </c>
      <c r="H219" s="176" t="s">
        <v>2224</v>
      </c>
      <c r="I219" s="169" t="s">
        <v>2225</v>
      </c>
      <c r="J219" s="170" t="s">
        <v>892</v>
      </c>
      <c r="K219" s="163"/>
      <c r="L219" s="163"/>
    </row>
    <row r="220" spans="2:12" x14ac:dyDescent="0.25">
      <c r="B220" s="163" t="s">
        <v>1938</v>
      </c>
      <c r="C220" s="164">
        <v>22</v>
      </c>
      <c r="D220" s="165">
        <v>221</v>
      </c>
      <c r="E220" s="166">
        <v>0</v>
      </c>
      <c r="F220" s="167">
        <v>0</v>
      </c>
      <c r="G220" s="167" t="s">
        <v>2226</v>
      </c>
      <c r="H220" s="168" t="s">
        <v>2227</v>
      </c>
      <c r="I220" s="171" t="s">
        <v>2228</v>
      </c>
      <c r="J220" s="170" t="s">
        <v>892</v>
      </c>
      <c r="K220" s="163"/>
      <c r="L220" s="163"/>
    </row>
    <row r="221" spans="2:12" x14ac:dyDescent="0.25">
      <c r="B221" s="163" t="s">
        <v>1938</v>
      </c>
      <c r="C221" s="164">
        <v>22</v>
      </c>
      <c r="D221" s="165">
        <v>221</v>
      </c>
      <c r="E221" s="166">
        <v>2211</v>
      </c>
      <c r="F221" s="167">
        <v>0</v>
      </c>
      <c r="G221" s="167" t="s">
        <v>2229</v>
      </c>
      <c r="H221" s="168" t="s">
        <v>2230</v>
      </c>
      <c r="I221" s="171" t="s">
        <v>2231</v>
      </c>
      <c r="J221" s="170" t="s">
        <v>896</v>
      </c>
      <c r="K221" s="163">
        <v>1506</v>
      </c>
      <c r="L221" s="163" t="s">
        <v>2003</v>
      </c>
    </row>
    <row r="222" spans="2:12" x14ac:dyDescent="0.25">
      <c r="B222" s="163" t="s">
        <v>1938</v>
      </c>
      <c r="C222" s="164">
        <v>22</v>
      </c>
      <c r="D222" s="165">
        <v>221</v>
      </c>
      <c r="E222" s="166">
        <v>2219</v>
      </c>
      <c r="F222" s="167">
        <v>0</v>
      </c>
      <c r="G222" s="167" t="s">
        <v>2232</v>
      </c>
      <c r="H222" s="168" t="s">
        <v>2233</v>
      </c>
      <c r="I222" s="171" t="s">
        <v>2234</v>
      </c>
      <c r="J222" s="170" t="s">
        <v>896</v>
      </c>
      <c r="K222" s="163">
        <v>1506</v>
      </c>
      <c r="L222" s="163" t="s">
        <v>2003</v>
      </c>
    </row>
    <row r="223" spans="2:12" x14ac:dyDescent="0.25">
      <c r="B223" s="163" t="s">
        <v>1938</v>
      </c>
      <c r="C223" s="164">
        <v>22</v>
      </c>
      <c r="D223" s="165">
        <v>222</v>
      </c>
      <c r="E223" s="166">
        <v>0</v>
      </c>
      <c r="F223" s="167">
        <v>0</v>
      </c>
      <c r="G223" s="167" t="s">
        <v>2235</v>
      </c>
      <c r="H223" s="168" t="s">
        <v>2236</v>
      </c>
      <c r="I223" s="171" t="s">
        <v>2237</v>
      </c>
      <c r="J223" s="170" t="s">
        <v>892</v>
      </c>
      <c r="K223" s="163"/>
      <c r="L223" s="163"/>
    </row>
    <row r="224" spans="2:12" x14ac:dyDescent="0.25">
      <c r="B224" s="163" t="s">
        <v>1938</v>
      </c>
      <c r="C224" s="164">
        <v>22</v>
      </c>
      <c r="D224" s="165">
        <v>222</v>
      </c>
      <c r="E224" s="166">
        <v>2220</v>
      </c>
      <c r="F224" s="167">
        <v>0</v>
      </c>
      <c r="G224" s="167" t="s">
        <v>2238</v>
      </c>
      <c r="H224" s="168" t="s">
        <v>2239</v>
      </c>
      <c r="I224" s="171" t="s">
        <v>2240</v>
      </c>
      <c r="J224" s="170" t="s">
        <v>896</v>
      </c>
      <c r="K224" s="163">
        <v>1506</v>
      </c>
      <c r="L224" s="163" t="s">
        <v>2003</v>
      </c>
    </row>
    <row r="225" spans="2:12" x14ac:dyDescent="0.25">
      <c r="B225" s="170" t="s">
        <v>1938</v>
      </c>
      <c r="C225" s="172">
        <v>23</v>
      </c>
      <c r="D225" s="173">
        <v>0</v>
      </c>
      <c r="E225" s="174">
        <v>0</v>
      </c>
      <c r="F225" s="175">
        <v>0</v>
      </c>
      <c r="G225" s="175" t="s">
        <v>2241</v>
      </c>
      <c r="H225" s="176" t="s">
        <v>2242</v>
      </c>
      <c r="I225" s="169" t="s">
        <v>2243</v>
      </c>
      <c r="J225" s="170" t="s">
        <v>892</v>
      </c>
      <c r="K225" s="163"/>
      <c r="L225" s="163"/>
    </row>
    <row r="226" spans="2:12" x14ac:dyDescent="0.25">
      <c r="B226" s="163" t="s">
        <v>1938</v>
      </c>
      <c r="C226" s="164">
        <v>23</v>
      </c>
      <c r="D226" s="165">
        <v>231</v>
      </c>
      <c r="E226" s="166">
        <v>0</v>
      </c>
      <c r="F226" s="167">
        <v>0</v>
      </c>
      <c r="G226" s="167" t="s">
        <v>2244</v>
      </c>
      <c r="H226" s="168" t="s">
        <v>2245</v>
      </c>
      <c r="I226" s="171" t="s">
        <v>2246</v>
      </c>
      <c r="J226" s="170" t="s">
        <v>892</v>
      </c>
      <c r="K226" s="163"/>
      <c r="L226" s="163"/>
    </row>
    <row r="227" spans="2:12" x14ac:dyDescent="0.25">
      <c r="B227" s="163" t="s">
        <v>1938</v>
      </c>
      <c r="C227" s="164">
        <v>23</v>
      </c>
      <c r="D227" s="165">
        <v>231</v>
      </c>
      <c r="E227" s="166">
        <v>2310</v>
      </c>
      <c r="F227" s="167">
        <v>0</v>
      </c>
      <c r="G227" s="167" t="s">
        <v>2247</v>
      </c>
      <c r="H227" s="168" t="s">
        <v>2248</v>
      </c>
      <c r="I227" s="171" t="s">
        <v>2246</v>
      </c>
      <c r="J227" s="170" t="s">
        <v>896</v>
      </c>
      <c r="K227" s="163">
        <v>1506</v>
      </c>
      <c r="L227" s="163" t="s">
        <v>2003</v>
      </c>
    </row>
    <row r="228" spans="2:12" x14ac:dyDescent="0.25">
      <c r="B228" s="163" t="s">
        <v>1938</v>
      </c>
      <c r="C228" s="164">
        <v>23</v>
      </c>
      <c r="D228" s="165">
        <v>239</v>
      </c>
      <c r="E228" s="166">
        <v>0</v>
      </c>
      <c r="F228" s="167">
        <v>0</v>
      </c>
      <c r="G228" s="167" t="s">
        <v>2249</v>
      </c>
      <c r="H228" s="168" t="s">
        <v>2250</v>
      </c>
      <c r="I228" s="171" t="s">
        <v>2251</v>
      </c>
      <c r="J228" s="170" t="s">
        <v>892</v>
      </c>
      <c r="K228" s="163"/>
      <c r="L228" s="163"/>
    </row>
    <row r="229" spans="2:12" x14ac:dyDescent="0.25">
      <c r="B229" s="163" t="s">
        <v>1938</v>
      </c>
      <c r="C229" s="164">
        <v>23</v>
      </c>
      <c r="D229" s="165">
        <v>239</v>
      </c>
      <c r="E229" s="166">
        <v>2391</v>
      </c>
      <c r="F229" s="167">
        <v>0</v>
      </c>
      <c r="G229" s="167" t="s">
        <v>2252</v>
      </c>
      <c r="H229" s="168" t="s">
        <v>2253</v>
      </c>
      <c r="I229" s="171" t="s">
        <v>2254</v>
      </c>
      <c r="J229" s="170" t="s">
        <v>896</v>
      </c>
      <c r="K229" s="163">
        <v>1506</v>
      </c>
      <c r="L229" s="163" t="s">
        <v>2003</v>
      </c>
    </row>
    <row r="230" spans="2:12" x14ac:dyDescent="0.25">
      <c r="B230" s="163" t="s">
        <v>1938</v>
      </c>
      <c r="C230" s="164">
        <v>23</v>
      </c>
      <c r="D230" s="165">
        <v>239</v>
      </c>
      <c r="E230" s="166">
        <v>2392</v>
      </c>
      <c r="F230" s="167">
        <v>0</v>
      </c>
      <c r="G230" s="167" t="s">
        <v>2255</v>
      </c>
      <c r="H230" s="168" t="s">
        <v>2256</v>
      </c>
      <c r="I230" s="171" t="s">
        <v>2257</v>
      </c>
      <c r="J230" s="170" t="s">
        <v>896</v>
      </c>
      <c r="K230" s="163">
        <v>1503</v>
      </c>
      <c r="L230" s="163" t="s">
        <v>2258</v>
      </c>
    </row>
    <row r="231" spans="2:12" x14ac:dyDescent="0.25">
      <c r="B231" s="163" t="s">
        <v>1938</v>
      </c>
      <c r="C231" s="164">
        <v>23</v>
      </c>
      <c r="D231" s="165">
        <v>239</v>
      </c>
      <c r="E231" s="166">
        <v>2393</v>
      </c>
      <c r="F231" s="167">
        <v>0</v>
      </c>
      <c r="G231" s="167" t="s">
        <v>2259</v>
      </c>
      <c r="H231" s="168" t="s">
        <v>2260</v>
      </c>
      <c r="I231" s="171" t="s">
        <v>2261</v>
      </c>
      <c r="J231" s="170" t="s">
        <v>896</v>
      </c>
      <c r="K231" s="163">
        <v>1503</v>
      </c>
      <c r="L231" s="163" t="s">
        <v>2258</v>
      </c>
    </row>
    <row r="232" spans="2:12" x14ac:dyDescent="0.25">
      <c r="B232" s="163" t="s">
        <v>1938</v>
      </c>
      <c r="C232" s="164">
        <v>23</v>
      </c>
      <c r="D232" s="165">
        <v>239</v>
      </c>
      <c r="E232" s="166">
        <v>2394</v>
      </c>
      <c r="F232" s="167">
        <v>0</v>
      </c>
      <c r="G232" s="167" t="s">
        <v>2262</v>
      </c>
      <c r="H232" s="168" t="s">
        <v>2263</v>
      </c>
      <c r="I232" s="171" t="s">
        <v>2264</v>
      </c>
      <c r="J232" s="170" t="s">
        <v>896</v>
      </c>
      <c r="K232" s="163">
        <v>1503</v>
      </c>
      <c r="L232" s="163" t="s">
        <v>2258</v>
      </c>
    </row>
    <row r="233" spans="2:12" x14ac:dyDescent="0.25">
      <c r="B233" s="163" t="s">
        <v>1938</v>
      </c>
      <c r="C233" s="164">
        <v>23</v>
      </c>
      <c r="D233" s="165">
        <v>239</v>
      </c>
      <c r="E233" s="166">
        <v>2395</v>
      </c>
      <c r="F233" s="167">
        <v>0</v>
      </c>
      <c r="G233" s="167" t="s">
        <v>2265</v>
      </c>
      <c r="H233" s="168" t="s">
        <v>2266</v>
      </c>
      <c r="I233" s="171" t="s">
        <v>2267</v>
      </c>
      <c r="J233" s="170" t="s">
        <v>896</v>
      </c>
      <c r="K233" s="163">
        <v>1503</v>
      </c>
      <c r="L233" s="163" t="s">
        <v>2258</v>
      </c>
    </row>
    <row r="234" spans="2:12" x14ac:dyDescent="0.25">
      <c r="B234" s="163" t="s">
        <v>1938</v>
      </c>
      <c r="C234" s="164">
        <v>23</v>
      </c>
      <c r="D234" s="165">
        <v>239</v>
      </c>
      <c r="E234" s="166">
        <v>2396</v>
      </c>
      <c r="F234" s="167">
        <v>0</v>
      </c>
      <c r="G234" s="167" t="s">
        <v>2268</v>
      </c>
      <c r="H234" s="168" t="s">
        <v>2269</v>
      </c>
      <c r="I234" s="171" t="s">
        <v>2270</v>
      </c>
      <c r="J234" s="170" t="s">
        <v>896</v>
      </c>
      <c r="K234" s="163">
        <v>1503</v>
      </c>
      <c r="L234" s="163" t="s">
        <v>2258</v>
      </c>
    </row>
    <row r="235" spans="2:12" x14ac:dyDescent="0.25">
      <c r="B235" s="163" t="s">
        <v>1938</v>
      </c>
      <c r="C235" s="164">
        <v>23</v>
      </c>
      <c r="D235" s="165">
        <v>239</v>
      </c>
      <c r="E235" s="166">
        <v>2399</v>
      </c>
      <c r="F235" s="167">
        <v>0</v>
      </c>
      <c r="G235" s="167" t="s">
        <v>2271</v>
      </c>
      <c r="H235" s="168" t="s">
        <v>2272</v>
      </c>
      <c r="I235" s="171" t="s">
        <v>2273</v>
      </c>
      <c r="J235" s="170" t="s">
        <v>896</v>
      </c>
      <c r="K235" s="163">
        <v>1503</v>
      </c>
      <c r="L235" s="163" t="s">
        <v>2258</v>
      </c>
    </row>
    <row r="236" spans="2:12" x14ac:dyDescent="0.25">
      <c r="B236" s="170" t="s">
        <v>1938</v>
      </c>
      <c r="C236" s="172">
        <v>24</v>
      </c>
      <c r="D236" s="173">
        <v>0</v>
      </c>
      <c r="E236" s="174">
        <v>0</v>
      </c>
      <c r="F236" s="175">
        <v>0</v>
      </c>
      <c r="G236" s="175" t="s">
        <v>2274</v>
      </c>
      <c r="H236" s="176" t="s">
        <v>2275</v>
      </c>
      <c r="I236" s="169" t="s">
        <v>2276</v>
      </c>
      <c r="J236" s="170" t="s">
        <v>892</v>
      </c>
      <c r="K236" s="163"/>
      <c r="L236" s="163"/>
    </row>
    <row r="237" spans="2:12" x14ac:dyDescent="0.25">
      <c r="B237" s="163" t="s">
        <v>1938</v>
      </c>
      <c r="C237" s="164">
        <v>24</v>
      </c>
      <c r="D237" s="165">
        <v>241</v>
      </c>
      <c r="E237" s="166">
        <v>0</v>
      </c>
      <c r="F237" s="167">
        <v>0</v>
      </c>
      <c r="G237" s="167" t="s">
        <v>2277</v>
      </c>
      <c r="H237" s="168" t="s">
        <v>2278</v>
      </c>
      <c r="I237" s="171" t="s">
        <v>2279</v>
      </c>
      <c r="J237" s="170" t="s">
        <v>892</v>
      </c>
      <c r="K237" s="163"/>
      <c r="L237" s="163"/>
    </row>
    <row r="238" spans="2:12" x14ac:dyDescent="0.25">
      <c r="B238" s="163" t="s">
        <v>1938</v>
      </c>
      <c r="C238" s="164">
        <v>24</v>
      </c>
      <c r="D238" s="165">
        <v>241</v>
      </c>
      <c r="E238" s="166">
        <v>2410</v>
      </c>
      <c r="F238" s="167">
        <v>0</v>
      </c>
      <c r="G238" s="167" t="s">
        <v>2280</v>
      </c>
      <c r="H238" s="168" t="s">
        <v>2281</v>
      </c>
      <c r="I238" s="171" t="s">
        <v>2282</v>
      </c>
      <c r="J238" s="170" t="s">
        <v>896</v>
      </c>
      <c r="K238" s="163">
        <v>1503</v>
      </c>
      <c r="L238" s="163" t="s">
        <v>2258</v>
      </c>
    </row>
    <row r="239" spans="2:12" x14ac:dyDescent="0.25">
      <c r="B239" s="163" t="s">
        <v>1938</v>
      </c>
      <c r="C239" s="164">
        <v>24</v>
      </c>
      <c r="D239" s="165">
        <v>242</v>
      </c>
      <c r="E239" s="166">
        <v>0</v>
      </c>
      <c r="F239" s="167">
        <v>0</v>
      </c>
      <c r="G239" s="167" t="s">
        <v>2283</v>
      </c>
      <c r="H239" s="168" t="s">
        <v>2284</v>
      </c>
      <c r="I239" s="171" t="s">
        <v>2285</v>
      </c>
      <c r="J239" s="170" t="s">
        <v>892</v>
      </c>
      <c r="K239" s="163"/>
      <c r="L239" s="163"/>
    </row>
    <row r="240" spans="2:12" x14ac:dyDescent="0.25">
      <c r="B240" s="163" t="s">
        <v>1938</v>
      </c>
      <c r="C240" s="164">
        <v>24</v>
      </c>
      <c r="D240" s="165">
        <v>242</v>
      </c>
      <c r="E240" s="166">
        <v>2420</v>
      </c>
      <c r="F240" s="167">
        <v>0</v>
      </c>
      <c r="G240" s="167" t="s">
        <v>2286</v>
      </c>
      <c r="H240" s="168" t="s">
        <v>2287</v>
      </c>
      <c r="I240" s="171" t="s">
        <v>2285</v>
      </c>
      <c r="J240" s="170" t="s">
        <v>896</v>
      </c>
      <c r="K240" s="163">
        <v>1503</v>
      </c>
      <c r="L240" s="163" t="s">
        <v>2258</v>
      </c>
    </row>
    <row r="241" spans="2:12" x14ac:dyDescent="0.25">
      <c r="B241" s="163" t="s">
        <v>1938</v>
      </c>
      <c r="C241" s="164">
        <v>24</v>
      </c>
      <c r="D241" s="165">
        <v>243</v>
      </c>
      <c r="E241" s="166">
        <v>0</v>
      </c>
      <c r="F241" s="167">
        <v>0</v>
      </c>
      <c r="G241" s="167" t="s">
        <v>2288</v>
      </c>
      <c r="H241" s="168" t="s">
        <v>2289</v>
      </c>
      <c r="I241" s="171" t="s">
        <v>2290</v>
      </c>
      <c r="J241" s="170" t="s">
        <v>892</v>
      </c>
      <c r="K241" s="163"/>
      <c r="L241" s="163"/>
    </row>
    <row r="242" spans="2:12" x14ac:dyDescent="0.25">
      <c r="B242" s="163" t="s">
        <v>1938</v>
      </c>
      <c r="C242" s="164">
        <v>24</v>
      </c>
      <c r="D242" s="165">
        <v>243</v>
      </c>
      <c r="E242" s="166">
        <v>2431</v>
      </c>
      <c r="F242" s="167">
        <v>0</v>
      </c>
      <c r="G242" s="167" t="s">
        <v>2291</v>
      </c>
      <c r="H242" s="168" t="s">
        <v>2292</v>
      </c>
      <c r="I242" s="171" t="s">
        <v>2293</v>
      </c>
      <c r="J242" s="170" t="s">
        <v>896</v>
      </c>
      <c r="K242" s="163">
        <v>1503</v>
      </c>
      <c r="L242" s="163" t="s">
        <v>2258</v>
      </c>
    </row>
    <row r="243" spans="2:12" x14ac:dyDescent="0.25">
      <c r="B243" s="163" t="s">
        <v>1938</v>
      </c>
      <c r="C243" s="164">
        <v>24</v>
      </c>
      <c r="D243" s="165">
        <v>243</v>
      </c>
      <c r="E243" s="166">
        <v>2432</v>
      </c>
      <c r="F243" s="167">
        <v>0</v>
      </c>
      <c r="G243" s="167" t="s">
        <v>2294</v>
      </c>
      <c r="H243" s="168" t="s">
        <v>2295</v>
      </c>
      <c r="I243" s="171" t="s">
        <v>2296</v>
      </c>
      <c r="J243" s="170" t="s">
        <v>896</v>
      </c>
      <c r="K243" s="163">
        <v>1506</v>
      </c>
      <c r="L243" s="163" t="s">
        <v>2003</v>
      </c>
    </row>
    <row r="244" spans="2:12" x14ac:dyDescent="0.25">
      <c r="B244" s="170" t="s">
        <v>1938</v>
      </c>
      <c r="C244" s="172">
        <v>25</v>
      </c>
      <c r="D244" s="173">
        <v>0</v>
      </c>
      <c r="E244" s="174">
        <v>0</v>
      </c>
      <c r="F244" s="175">
        <v>0</v>
      </c>
      <c r="G244" s="175" t="s">
        <v>2297</v>
      </c>
      <c r="H244" s="176" t="s">
        <v>2298</v>
      </c>
      <c r="I244" s="169" t="s">
        <v>2299</v>
      </c>
      <c r="J244" s="170" t="s">
        <v>892</v>
      </c>
      <c r="K244" s="163"/>
      <c r="L244" s="163"/>
    </row>
    <row r="245" spans="2:12" ht="21" x14ac:dyDescent="0.25">
      <c r="B245" s="163" t="s">
        <v>1938</v>
      </c>
      <c r="C245" s="164">
        <v>25</v>
      </c>
      <c r="D245" s="165">
        <v>251</v>
      </c>
      <c r="E245" s="166">
        <v>0</v>
      </c>
      <c r="F245" s="167">
        <v>0</v>
      </c>
      <c r="G245" s="167" t="s">
        <v>2300</v>
      </c>
      <c r="H245" s="168" t="s">
        <v>2301</v>
      </c>
      <c r="I245" s="171" t="s">
        <v>2302</v>
      </c>
      <c r="J245" s="170" t="s">
        <v>892</v>
      </c>
      <c r="K245" s="163"/>
      <c r="L245" s="163"/>
    </row>
    <row r="246" spans="2:12" x14ac:dyDescent="0.25">
      <c r="B246" s="163" t="s">
        <v>1938</v>
      </c>
      <c r="C246" s="164">
        <v>25</v>
      </c>
      <c r="D246" s="165">
        <v>251</v>
      </c>
      <c r="E246" s="166">
        <v>2511</v>
      </c>
      <c r="F246" s="167">
        <v>0</v>
      </c>
      <c r="G246" s="167" t="s">
        <v>2303</v>
      </c>
      <c r="H246" s="168" t="s">
        <v>2304</v>
      </c>
      <c r="I246" s="171" t="s">
        <v>2305</v>
      </c>
      <c r="J246" s="170" t="s">
        <v>896</v>
      </c>
      <c r="K246" s="163">
        <v>1503</v>
      </c>
      <c r="L246" s="163" t="s">
        <v>2258</v>
      </c>
    </row>
    <row r="247" spans="2:12" x14ac:dyDescent="0.25">
      <c r="B247" s="163" t="s">
        <v>1938</v>
      </c>
      <c r="C247" s="164">
        <v>25</v>
      </c>
      <c r="D247" s="165">
        <v>251</v>
      </c>
      <c r="E247" s="166">
        <v>2512</v>
      </c>
      <c r="F247" s="167">
        <v>0</v>
      </c>
      <c r="G247" s="167" t="s">
        <v>2306</v>
      </c>
      <c r="H247" s="168" t="s">
        <v>2307</v>
      </c>
      <c r="I247" s="171" t="s">
        <v>2308</v>
      </c>
      <c r="J247" s="170" t="s">
        <v>896</v>
      </c>
      <c r="K247" s="163">
        <v>1503</v>
      </c>
      <c r="L247" s="163" t="s">
        <v>2258</v>
      </c>
    </row>
    <row r="248" spans="2:12" ht="21" x14ac:dyDescent="0.25">
      <c r="B248" s="163" t="s">
        <v>1938</v>
      </c>
      <c r="C248" s="164">
        <v>25</v>
      </c>
      <c r="D248" s="165">
        <v>251</v>
      </c>
      <c r="E248" s="166">
        <v>2513</v>
      </c>
      <c r="F248" s="167">
        <v>0</v>
      </c>
      <c r="G248" s="167" t="s">
        <v>2309</v>
      </c>
      <c r="H248" s="168" t="s">
        <v>2310</v>
      </c>
      <c r="I248" s="171" t="s">
        <v>2311</v>
      </c>
      <c r="J248" s="170" t="s">
        <v>896</v>
      </c>
      <c r="K248" s="163">
        <v>1506</v>
      </c>
      <c r="L248" s="163" t="s">
        <v>2003</v>
      </c>
    </row>
    <row r="249" spans="2:12" x14ac:dyDescent="0.25">
      <c r="B249" s="163" t="s">
        <v>1938</v>
      </c>
      <c r="C249" s="164">
        <v>25</v>
      </c>
      <c r="D249" s="165">
        <v>252</v>
      </c>
      <c r="E249" s="166">
        <v>0</v>
      </c>
      <c r="F249" s="167">
        <v>0</v>
      </c>
      <c r="G249" s="167" t="s">
        <v>2312</v>
      </c>
      <c r="H249" s="168" t="s">
        <v>2313</v>
      </c>
      <c r="I249" s="171" t="s">
        <v>2314</v>
      </c>
      <c r="J249" s="170" t="s">
        <v>892</v>
      </c>
      <c r="K249" s="163"/>
      <c r="L249" s="163"/>
    </row>
    <row r="250" spans="2:12" x14ac:dyDescent="0.25">
      <c r="B250" s="163" t="s">
        <v>1938</v>
      </c>
      <c r="C250" s="164">
        <v>25</v>
      </c>
      <c r="D250" s="165">
        <v>252</v>
      </c>
      <c r="E250" s="166">
        <v>2520</v>
      </c>
      <c r="F250" s="167">
        <v>0</v>
      </c>
      <c r="G250" s="167" t="s">
        <v>2315</v>
      </c>
      <c r="H250" s="168" t="s">
        <v>2316</v>
      </c>
      <c r="I250" s="171" t="s">
        <v>2314</v>
      </c>
      <c r="J250" s="170" t="s">
        <v>896</v>
      </c>
      <c r="K250" s="163">
        <v>1506</v>
      </c>
      <c r="L250" s="163" t="s">
        <v>2003</v>
      </c>
    </row>
    <row r="251" spans="2:12" x14ac:dyDescent="0.25">
      <c r="B251" s="163" t="s">
        <v>1938</v>
      </c>
      <c r="C251" s="164">
        <v>25</v>
      </c>
      <c r="D251" s="165">
        <v>259</v>
      </c>
      <c r="E251" s="166">
        <v>0</v>
      </c>
      <c r="F251" s="167">
        <v>0</v>
      </c>
      <c r="G251" s="167" t="s">
        <v>2317</v>
      </c>
      <c r="H251" s="168" t="s">
        <v>2318</v>
      </c>
      <c r="I251" s="171" t="s">
        <v>2319</v>
      </c>
      <c r="J251" s="170" t="s">
        <v>892</v>
      </c>
      <c r="K251" s="163"/>
      <c r="L251" s="163"/>
    </row>
    <row r="252" spans="2:12" x14ac:dyDescent="0.25">
      <c r="B252" s="163" t="s">
        <v>1938</v>
      </c>
      <c r="C252" s="164">
        <v>25</v>
      </c>
      <c r="D252" s="165">
        <v>259</v>
      </c>
      <c r="E252" s="166">
        <v>2591</v>
      </c>
      <c r="F252" s="167">
        <v>0</v>
      </c>
      <c r="G252" s="167" t="s">
        <v>2320</v>
      </c>
      <c r="H252" s="168" t="s">
        <v>2321</v>
      </c>
      <c r="I252" s="171" t="s">
        <v>2322</v>
      </c>
      <c r="J252" s="170" t="s">
        <v>896</v>
      </c>
      <c r="K252" s="163">
        <v>1506</v>
      </c>
      <c r="L252" s="163" t="s">
        <v>2003</v>
      </c>
    </row>
    <row r="253" spans="2:12" x14ac:dyDescent="0.25">
      <c r="B253" s="163" t="s">
        <v>1938</v>
      </c>
      <c r="C253" s="164">
        <v>25</v>
      </c>
      <c r="D253" s="165">
        <v>259</v>
      </c>
      <c r="E253" s="166">
        <v>2592</v>
      </c>
      <c r="F253" s="167">
        <v>0</v>
      </c>
      <c r="G253" s="167" t="s">
        <v>2323</v>
      </c>
      <c r="H253" s="168" t="s">
        <v>2324</v>
      </c>
      <c r="I253" s="171" t="s">
        <v>2325</v>
      </c>
      <c r="J253" s="170" t="s">
        <v>896</v>
      </c>
      <c r="K253" s="163">
        <v>1506</v>
      </c>
      <c r="L253" s="163" t="s">
        <v>2003</v>
      </c>
    </row>
    <row r="254" spans="2:12" x14ac:dyDescent="0.25">
      <c r="B254" s="163" t="s">
        <v>1938</v>
      </c>
      <c r="C254" s="164">
        <v>25</v>
      </c>
      <c r="D254" s="165">
        <v>259</v>
      </c>
      <c r="E254" s="166">
        <v>2593</v>
      </c>
      <c r="F254" s="167">
        <v>0</v>
      </c>
      <c r="G254" s="167" t="s">
        <v>2326</v>
      </c>
      <c r="H254" s="168" t="s">
        <v>2327</v>
      </c>
      <c r="I254" s="171" t="s">
        <v>2328</v>
      </c>
      <c r="J254" s="170" t="s">
        <v>896</v>
      </c>
      <c r="K254" s="163">
        <v>1503</v>
      </c>
      <c r="L254" s="163" t="s">
        <v>2258</v>
      </c>
    </row>
    <row r="255" spans="2:12" x14ac:dyDescent="0.25">
      <c r="B255" s="163" t="s">
        <v>1938</v>
      </c>
      <c r="C255" s="164">
        <v>25</v>
      </c>
      <c r="D255" s="165">
        <v>259</v>
      </c>
      <c r="E255" s="166">
        <v>2594</v>
      </c>
      <c r="F255" s="167">
        <v>0</v>
      </c>
      <c r="G255" s="167" t="s">
        <v>2329</v>
      </c>
      <c r="H255" s="168" t="s">
        <v>2330</v>
      </c>
      <c r="I255" s="171" t="s">
        <v>2331</v>
      </c>
      <c r="J255" s="170" t="s">
        <v>896</v>
      </c>
      <c r="K255" s="163">
        <v>1503</v>
      </c>
      <c r="L255" s="163" t="s">
        <v>2258</v>
      </c>
    </row>
    <row r="256" spans="2:12" x14ac:dyDescent="0.25">
      <c r="B256" s="163" t="s">
        <v>1938</v>
      </c>
      <c r="C256" s="164">
        <v>25</v>
      </c>
      <c r="D256" s="165">
        <v>259</v>
      </c>
      <c r="E256" s="166">
        <v>2599</v>
      </c>
      <c r="F256" s="167">
        <v>0</v>
      </c>
      <c r="G256" s="167" t="s">
        <v>2332</v>
      </c>
      <c r="H256" s="168" t="s">
        <v>2333</v>
      </c>
      <c r="I256" s="171" t="s">
        <v>2334</v>
      </c>
      <c r="J256" s="170" t="s">
        <v>896</v>
      </c>
      <c r="K256" s="163">
        <v>1503</v>
      </c>
      <c r="L256" s="163" t="s">
        <v>2258</v>
      </c>
    </row>
    <row r="257" spans="2:12" x14ac:dyDescent="0.25">
      <c r="B257" s="170" t="s">
        <v>1938</v>
      </c>
      <c r="C257" s="172">
        <v>26</v>
      </c>
      <c r="D257" s="173">
        <v>0</v>
      </c>
      <c r="E257" s="174">
        <v>0</v>
      </c>
      <c r="F257" s="175">
        <v>0</v>
      </c>
      <c r="G257" s="175" t="s">
        <v>2335</v>
      </c>
      <c r="H257" s="176" t="s">
        <v>2336</v>
      </c>
      <c r="I257" s="169" t="s">
        <v>2337</v>
      </c>
      <c r="J257" s="170" t="s">
        <v>892</v>
      </c>
      <c r="K257" s="163"/>
      <c r="L257" s="163"/>
    </row>
    <row r="258" spans="2:12" x14ac:dyDescent="0.25">
      <c r="B258" s="163" t="s">
        <v>1938</v>
      </c>
      <c r="C258" s="164">
        <v>26</v>
      </c>
      <c r="D258" s="165">
        <v>261</v>
      </c>
      <c r="E258" s="166">
        <v>0</v>
      </c>
      <c r="F258" s="167">
        <v>0</v>
      </c>
      <c r="G258" s="167" t="s">
        <v>2338</v>
      </c>
      <c r="H258" s="168" t="s">
        <v>2339</v>
      </c>
      <c r="I258" s="171" t="s">
        <v>2340</v>
      </c>
      <c r="J258" s="170" t="s">
        <v>892</v>
      </c>
      <c r="K258" s="163"/>
      <c r="L258" s="163"/>
    </row>
    <row r="259" spans="2:12" x14ac:dyDescent="0.25">
      <c r="B259" s="163" t="s">
        <v>1938</v>
      </c>
      <c r="C259" s="164">
        <v>26</v>
      </c>
      <c r="D259" s="165">
        <v>261</v>
      </c>
      <c r="E259" s="166">
        <v>2610</v>
      </c>
      <c r="F259" s="167">
        <v>0</v>
      </c>
      <c r="G259" s="167" t="s">
        <v>2341</v>
      </c>
      <c r="H259" s="168" t="s">
        <v>2342</v>
      </c>
      <c r="I259" s="171" t="s">
        <v>2340</v>
      </c>
      <c r="J259" s="170" t="s">
        <v>896</v>
      </c>
      <c r="K259" s="163">
        <v>1506</v>
      </c>
      <c r="L259" s="163" t="s">
        <v>2003</v>
      </c>
    </row>
    <row r="260" spans="2:12" x14ac:dyDescent="0.25">
      <c r="B260" s="163" t="s">
        <v>1938</v>
      </c>
      <c r="C260" s="164">
        <v>26</v>
      </c>
      <c r="D260" s="165">
        <v>262</v>
      </c>
      <c r="E260" s="166">
        <v>0</v>
      </c>
      <c r="F260" s="167">
        <v>0</v>
      </c>
      <c r="G260" s="167" t="s">
        <v>2343</v>
      </c>
      <c r="H260" s="168" t="s">
        <v>2344</v>
      </c>
      <c r="I260" s="171" t="s">
        <v>2345</v>
      </c>
      <c r="J260" s="170" t="s">
        <v>892</v>
      </c>
      <c r="K260" s="163"/>
      <c r="L260" s="163"/>
    </row>
    <row r="261" spans="2:12" x14ac:dyDescent="0.25">
      <c r="B261" s="163" t="s">
        <v>1938</v>
      </c>
      <c r="C261" s="164">
        <v>26</v>
      </c>
      <c r="D261" s="165">
        <v>262</v>
      </c>
      <c r="E261" s="166">
        <v>2620</v>
      </c>
      <c r="F261" s="167">
        <v>0</v>
      </c>
      <c r="G261" s="167" t="s">
        <v>2343</v>
      </c>
      <c r="H261" s="168" t="s">
        <v>2346</v>
      </c>
      <c r="I261" s="171" t="s">
        <v>2345</v>
      </c>
      <c r="J261" s="170" t="s">
        <v>896</v>
      </c>
      <c r="K261" s="163">
        <v>1506</v>
      </c>
      <c r="L261" s="163" t="s">
        <v>2003</v>
      </c>
    </row>
    <row r="262" spans="2:12" x14ac:dyDescent="0.25">
      <c r="B262" s="163" t="s">
        <v>1938</v>
      </c>
      <c r="C262" s="164">
        <v>26</v>
      </c>
      <c r="D262" s="165">
        <v>263</v>
      </c>
      <c r="E262" s="166">
        <v>0</v>
      </c>
      <c r="F262" s="167">
        <v>0</v>
      </c>
      <c r="G262" s="167" t="s">
        <v>2347</v>
      </c>
      <c r="H262" s="168" t="s">
        <v>2348</v>
      </c>
      <c r="I262" s="171" t="s">
        <v>2349</v>
      </c>
      <c r="J262" s="170" t="s">
        <v>892</v>
      </c>
      <c r="K262" s="163"/>
      <c r="L262" s="163"/>
    </row>
    <row r="263" spans="2:12" x14ac:dyDescent="0.25">
      <c r="B263" s="163" t="s">
        <v>1938</v>
      </c>
      <c r="C263" s="164">
        <v>26</v>
      </c>
      <c r="D263" s="165">
        <v>263</v>
      </c>
      <c r="E263" s="166">
        <v>2630</v>
      </c>
      <c r="F263" s="167">
        <v>0</v>
      </c>
      <c r="G263" s="167" t="s">
        <v>2350</v>
      </c>
      <c r="H263" s="168" t="s">
        <v>2351</v>
      </c>
      <c r="I263" s="171" t="s">
        <v>2349</v>
      </c>
      <c r="J263" s="170" t="s">
        <v>896</v>
      </c>
      <c r="K263" s="163">
        <v>1506</v>
      </c>
      <c r="L263" s="163" t="s">
        <v>2003</v>
      </c>
    </row>
    <row r="264" spans="2:12" x14ac:dyDescent="0.25">
      <c r="B264" s="163" t="s">
        <v>1938</v>
      </c>
      <c r="C264" s="164">
        <v>26</v>
      </c>
      <c r="D264" s="165">
        <v>264</v>
      </c>
      <c r="E264" s="166">
        <v>0</v>
      </c>
      <c r="F264" s="167">
        <v>0</v>
      </c>
      <c r="G264" s="167" t="s">
        <v>2352</v>
      </c>
      <c r="H264" s="168" t="s">
        <v>2353</v>
      </c>
      <c r="I264" s="171" t="s">
        <v>2354</v>
      </c>
      <c r="J264" s="170" t="s">
        <v>892</v>
      </c>
      <c r="K264" s="163"/>
      <c r="L264" s="163"/>
    </row>
    <row r="265" spans="2:12" x14ac:dyDescent="0.25">
      <c r="B265" s="163" t="s">
        <v>1938</v>
      </c>
      <c r="C265" s="164">
        <v>26</v>
      </c>
      <c r="D265" s="165">
        <v>264</v>
      </c>
      <c r="E265" s="166">
        <v>2640</v>
      </c>
      <c r="F265" s="167">
        <v>0</v>
      </c>
      <c r="G265" s="167" t="s">
        <v>2355</v>
      </c>
      <c r="H265" s="168" t="s">
        <v>2356</v>
      </c>
      <c r="I265" s="171" t="s">
        <v>2357</v>
      </c>
      <c r="J265" s="170" t="s">
        <v>2358</v>
      </c>
      <c r="K265" s="163">
        <v>1506</v>
      </c>
      <c r="L265" s="163" t="s">
        <v>2003</v>
      </c>
    </row>
    <row r="266" spans="2:12" x14ac:dyDescent="0.25">
      <c r="B266" s="163" t="s">
        <v>1938</v>
      </c>
      <c r="C266" s="164">
        <v>26</v>
      </c>
      <c r="D266" s="165">
        <v>265</v>
      </c>
      <c r="E266" s="166">
        <v>0</v>
      </c>
      <c r="F266" s="167">
        <v>0</v>
      </c>
      <c r="G266" s="167" t="s">
        <v>2359</v>
      </c>
      <c r="H266" s="168" t="s">
        <v>2360</v>
      </c>
      <c r="I266" s="171" t="s">
        <v>2361</v>
      </c>
      <c r="J266" s="170" t="s">
        <v>892</v>
      </c>
      <c r="K266" s="163"/>
      <c r="L266" s="163"/>
    </row>
    <row r="267" spans="2:12" x14ac:dyDescent="0.25">
      <c r="B267" s="163" t="s">
        <v>1938</v>
      </c>
      <c r="C267" s="164">
        <v>26</v>
      </c>
      <c r="D267" s="165">
        <v>265</v>
      </c>
      <c r="E267" s="166">
        <v>2651</v>
      </c>
      <c r="F267" s="167">
        <v>0</v>
      </c>
      <c r="G267" s="167" t="s">
        <v>2362</v>
      </c>
      <c r="H267" s="168" t="s">
        <v>2363</v>
      </c>
      <c r="I267" s="171" t="s">
        <v>2364</v>
      </c>
      <c r="J267" s="170" t="s">
        <v>896</v>
      </c>
      <c r="K267" s="163">
        <v>1506</v>
      </c>
      <c r="L267" s="163" t="s">
        <v>2003</v>
      </c>
    </row>
    <row r="268" spans="2:12" x14ac:dyDescent="0.25">
      <c r="B268" s="163" t="s">
        <v>1938</v>
      </c>
      <c r="C268" s="164">
        <v>26</v>
      </c>
      <c r="D268" s="165">
        <v>265</v>
      </c>
      <c r="E268" s="166">
        <v>2652</v>
      </c>
      <c r="F268" s="167">
        <v>0</v>
      </c>
      <c r="G268" s="167" t="s">
        <v>2365</v>
      </c>
      <c r="H268" s="168" t="s">
        <v>2366</v>
      </c>
      <c r="I268" s="171" t="s">
        <v>2367</v>
      </c>
      <c r="J268" s="170" t="s">
        <v>896</v>
      </c>
      <c r="K268" s="163">
        <v>1506</v>
      </c>
      <c r="L268" s="163" t="s">
        <v>2003</v>
      </c>
    </row>
    <row r="269" spans="2:12" x14ac:dyDescent="0.25">
      <c r="B269" s="163" t="s">
        <v>1938</v>
      </c>
      <c r="C269" s="164">
        <v>26</v>
      </c>
      <c r="D269" s="165">
        <v>266</v>
      </c>
      <c r="E269" s="166">
        <v>0</v>
      </c>
      <c r="F269" s="167">
        <v>0</v>
      </c>
      <c r="G269" s="167" t="s">
        <v>2368</v>
      </c>
      <c r="H269" s="168" t="s">
        <v>2369</v>
      </c>
      <c r="I269" s="171" t="s">
        <v>2370</v>
      </c>
      <c r="J269" s="170" t="s">
        <v>892</v>
      </c>
      <c r="K269" s="163"/>
      <c r="L269" s="163"/>
    </row>
    <row r="270" spans="2:12" x14ac:dyDescent="0.25">
      <c r="B270" s="163" t="s">
        <v>1938</v>
      </c>
      <c r="C270" s="164">
        <v>26</v>
      </c>
      <c r="D270" s="165">
        <v>266</v>
      </c>
      <c r="E270" s="166">
        <v>2660</v>
      </c>
      <c r="F270" s="167">
        <v>0</v>
      </c>
      <c r="G270" s="167" t="s">
        <v>2371</v>
      </c>
      <c r="H270" s="168" t="s">
        <v>2372</v>
      </c>
      <c r="I270" s="171" t="s">
        <v>2370</v>
      </c>
      <c r="J270" s="170" t="s">
        <v>896</v>
      </c>
      <c r="K270" s="163">
        <v>1506</v>
      </c>
      <c r="L270" s="163" t="s">
        <v>2003</v>
      </c>
    </row>
    <row r="271" spans="2:12" x14ac:dyDescent="0.25">
      <c r="B271" s="163" t="s">
        <v>1938</v>
      </c>
      <c r="C271" s="164">
        <v>26</v>
      </c>
      <c r="D271" s="165">
        <v>267</v>
      </c>
      <c r="E271" s="166">
        <v>0</v>
      </c>
      <c r="F271" s="167">
        <v>0</v>
      </c>
      <c r="G271" s="167" t="s">
        <v>2373</v>
      </c>
      <c r="H271" s="168" t="s">
        <v>2374</v>
      </c>
      <c r="I271" s="171" t="s">
        <v>2375</v>
      </c>
      <c r="J271" s="170" t="s">
        <v>892</v>
      </c>
      <c r="K271" s="163"/>
      <c r="L271" s="163"/>
    </row>
    <row r="272" spans="2:12" x14ac:dyDescent="0.25">
      <c r="B272" s="163" t="s">
        <v>1938</v>
      </c>
      <c r="C272" s="164">
        <v>26</v>
      </c>
      <c r="D272" s="165">
        <v>267</v>
      </c>
      <c r="E272" s="166">
        <v>2670</v>
      </c>
      <c r="F272" s="167">
        <v>0</v>
      </c>
      <c r="G272" s="167" t="s">
        <v>2376</v>
      </c>
      <c r="H272" s="168" t="s">
        <v>2377</v>
      </c>
      <c r="I272" s="171" t="s">
        <v>2375</v>
      </c>
      <c r="J272" s="170" t="s">
        <v>896</v>
      </c>
      <c r="K272" s="163">
        <v>1506</v>
      </c>
      <c r="L272" s="163" t="s">
        <v>2003</v>
      </c>
    </row>
    <row r="273" spans="2:12" x14ac:dyDescent="0.25">
      <c r="B273" s="163" t="s">
        <v>1938</v>
      </c>
      <c r="C273" s="164">
        <v>26</v>
      </c>
      <c r="D273" s="165">
        <v>268</v>
      </c>
      <c r="E273" s="166">
        <v>0</v>
      </c>
      <c r="F273" s="167">
        <v>0</v>
      </c>
      <c r="G273" s="167" t="s">
        <v>2378</v>
      </c>
      <c r="H273" s="168" t="s">
        <v>2379</v>
      </c>
      <c r="I273" s="171" t="s">
        <v>2380</v>
      </c>
      <c r="J273" s="170" t="s">
        <v>892</v>
      </c>
      <c r="K273" s="163"/>
      <c r="L273" s="163"/>
    </row>
    <row r="274" spans="2:12" x14ac:dyDescent="0.25">
      <c r="B274" s="163" t="s">
        <v>1938</v>
      </c>
      <c r="C274" s="164">
        <v>26</v>
      </c>
      <c r="D274" s="165">
        <v>268</v>
      </c>
      <c r="E274" s="166">
        <v>2680</v>
      </c>
      <c r="F274" s="167">
        <v>0</v>
      </c>
      <c r="G274" s="167" t="s">
        <v>2381</v>
      </c>
      <c r="H274" s="168" t="s">
        <v>2382</v>
      </c>
      <c r="I274" s="171" t="s">
        <v>2380</v>
      </c>
      <c r="J274" s="170" t="s">
        <v>896</v>
      </c>
      <c r="K274" s="163">
        <v>1506</v>
      </c>
      <c r="L274" s="163" t="s">
        <v>2003</v>
      </c>
    </row>
    <row r="275" spans="2:12" x14ac:dyDescent="0.25">
      <c r="B275" s="170" t="s">
        <v>1938</v>
      </c>
      <c r="C275" s="172">
        <v>27</v>
      </c>
      <c r="D275" s="173">
        <v>0</v>
      </c>
      <c r="E275" s="174">
        <v>0</v>
      </c>
      <c r="F275" s="175">
        <v>0</v>
      </c>
      <c r="G275" s="175" t="s">
        <v>2383</v>
      </c>
      <c r="H275" s="176" t="s">
        <v>2384</v>
      </c>
      <c r="I275" s="169" t="s">
        <v>2385</v>
      </c>
      <c r="J275" s="170" t="s">
        <v>892</v>
      </c>
      <c r="K275" s="163"/>
      <c r="L275" s="163"/>
    </row>
    <row r="276" spans="2:12" ht="21" x14ac:dyDescent="0.25">
      <c r="B276" s="163" t="s">
        <v>1938</v>
      </c>
      <c r="C276" s="164">
        <v>27</v>
      </c>
      <c r="D276" s="165">
        <v>271</v>
      </c>
      <c r="E276" s="166">
        <v>0</v>
      </c>
      <c r="F276" s="167">
        <v>0</v>
      </c>
      <c r="G276" s="167" t="s">
        <v>2386</v>
      </c>
      <c r="H276" s="168" t="s">
        <v>2387</v>
      </c>
      <c r="I276" s="171" t="s">
        <v>2388</v>
      </c>
      <c r="J276" s="170" t="s">
        <v>892</v>
      </c>
      <c r="K276" s="163"/>
      <c r="L276" s="163"/>
    </row>
    <row r="277" spans="2:12" ht="21" x14ac:dyDescent="0.25">
      <c r="B277" s="163" t="s">
        <v>1938</v>
      </c>
      <c r="C277" s="164">
        <v>27</v>
      </c>
      <c r="D277" s="165">
        <v>271</v>
      </c>
      <c r="E277" s="166">
        <v>2710</v>
      </c>
      <c r="F277" s="167">
        <v>0</v>
      </c>
      <c r="G277" s="167" t="s">
        <v>2389</v>
      </c>
      <c r="H277" s="168" t="s">
        <v>2390</v>
      </c>
      <c r="I277" s="171" t="s">
        <v>2391</v>
      </c>
      <c r="J277" s="170" t="s">
        <v>896</v>
      </c>
      <c r="K277" s="163">
        <v>1505</v>
      </c>
      <c r="L277" s="163" t="s">
        <v>2392</v>
      </c>
    </row>
    <row r="278" spans="2:12" x14ac:dyDescent="0.25">
      <c r="B278" s="163" t="s">
        <v>1938</v>
      </c>
      <c r="C278" s="164">
        <v>27</v>
      </c>
      <c r="D278" s="165">
        <v>272</v>
      </c>
      <c r="E278" s="166">
        <v>0</v>
      </c>
      <c r="F278" s="167">
        <v>0</v>
      </c>
      <c r="G278" s="167" t="s">
        <v>2393</v>
      </c>
      <c r="H278" s="168" t="s">
        <v>2394</v>
      </c>
      <c r="I278" s="171" t="s">
        <v>2395</v>
      </c>
      <c r="J278" s="170" t="s">
        <v>892</v>
      </c>
      <c r="K278" s="163"/>
      <c r="L278" s="163"/>
    </row>
    <row r="279" spans="2:12" x14ac:dyDescent="0.25">
      <c r="B279" s="163" t="s">
        <v>1938</v>
      </c>
      <c r="C279" s="164">
        <v>27</v>
      </c>
      <c r="D279" s="165">
        <v>272</v>
      </c>
      <c r="E279" s="166">
        <v>2720</v>
      </c>
      <c r="F279" s="167">
        <v>0</v>
      </c>
      <c r="G279" s="167" t="s">
        <v>2396</v>
      </c>
      <c r="H279" s="168" t="s">
        <v>2397</v>
      </c>
      <c r="I279" s="171" t="s">
        <v>2395</v>
      </c>
      <c r="J279" s="170" t="s">
        <v>896</v>
      </c>
      <c r="K279" s="163">
        <v>1505</v>
      </c>
      <c r="L279" s="163" t="s">
        <v>2392</v>
      </c>
    </row>
    <row r="280" spans="2:12" x14ac:dyDescent="0.25">
      <c r="B280" s="163" t="s">
        <v>1938</v>
      </c>
      <c r="C280" s="164">
        <v>27</v>
      </c>
      <c r="D280" s="165">
        <v>273</v>
      </c>
      <c r="E280" s="166">
        <v>0</v>
      </c>
      <c r="F280" s="167">
        <v>0</v>
      </c>
      <c r="G280" s="167" t="s">
        <v>2398</v>
      </c>
      <c r="H280" s="168" t="s">
        <v>2399</v>
      </c>
      <c r="I280" s="171" t="s">
        <v>2400</v>
      </c>
      <c r="J280" s="170" t="s">
        <v>892</v>
      </c>
      <c r="K280" s="163"/>
      <c r="L280" s="163"/>
    </row>
    <row r="281" spans="2:12" x14ac:dyDescent="0.25">
      <c r="B281" s="163" t="s">
        <v>1938</v>
      </c>
      <c r="C281" s="164">
        <v>27</v>
      </c>
      <c r="D281" s="165">
        <v>273</v>
      </c>
      <c r="E281" s="166">
        <v>2731</v>
      </c>
      <c r="F281" s="167">
        <v>0</v>
      </c>
      <c r="G281" s="167" t="s">
        <v>2401</v>
      </c>
      <c r="H281" s="168" t="s">
        <v>2402</v>
      </c>
      <c r="I281" s="171" t="s">
        <v>2403</v>
      </c>
      <c r="J281" s="170" t="s">
        <v>896</v>
      </c>
      <c r="K281" s="163">
        <v>1506</v>
      </c>
      <c r="L281" s="163" t="s">
        <v>2003</v>
      </c>
    </row>
    <row r="282" spans="2:12" x14ac:dyDescent="0.25">
      <c r="B282" s="163" t="s">
        <v>1938</v>
      </c>
      <c r="C282" s="164">
        <v>27</v>
      </c>
      <c r="D282" s="165">
        <v>273</v>
      </c>
      <c r="E282" s="166">
        <v>2732</v>
      </c>
      <c r="F282" s="167">
        <v>0</v>
      </c>
      <c r="G282" s="167" t="s">
        <v>2404</v>
      </c>
      <c r="H282" s="168" t="s">
        <v>2405</v>
      </c>
      <c r="I282" s="171" t="s">
        <v>2406</v>
      </c>
      <c r="J282" s="170" t="s">
        <v>896</v>
      </c>
      <c r="K282" s="163">
        <v>1505</v>
      </c>
      <c r="L282" s="163" t="s">
        <v>2392</v>
      </c>
    </row>
    <row r="283" spans="2:12" x14ac:dyDescent="0.25">
      <c r="B283" s="163" t="s">
        <v>1938</v>
      </c>
      <c r="C283" s="164">
        <v>27</v>
      </c>
      <c r="D283" s="165">
        <v>273</v>
      </c>
      <c r="E283" s="166">
        <v>2733</v>
      </c>
      <c r="F283" s="167">
        <v>0</v>
      </c>
      <c r="G283" s="167" t="s">
        <v>2407</v>
      </c>
      <c r="H283" s="168" t="s">
        <v>2408</v>
      </c>
      <c r="I283" s="171" t="s">
        <v>2409</v>
      </c>
      <c r="J283" s="170" t="s">
        <v>896</v>
      </c>
      <c r="K283" s="163">
        <v>1505</v>
      </c>
      <c r="L283" s="163" t="s">
        <v>2392</v>
      </c>
    </row>
    <row r="284" spans="2:12" x14ac:dyDescent="0.25">
      <c r="B284" s="163" t="s">
        <v>1938</v>
      </c>
      <c r="C284" s="164">
        <v>27</v>
      </c>
      <c r="D284" s="165">
        <v>274</v>
      </c>
      <c r="E284" s="166">
        <v>0</v>
      </c>
      <c r="F284" s="167">
        <v>0</v>
      </c>
      <c r="G284" s="167" t="s">
        <v>2410</v>
      </c>
      <c r="H284" s="168" t="s">
        <v>2411</v>
      </c>
      <c r="I284" s="171" t="s">
        <v>2412</v>
      </c>
      <c r="J284" s="170" t="s">
        <v>892</v>
      </c>
      <c r="K284" s="163"/>
      <c r="L284" s="163"/>
    </row>
    <row r="285" spans="2:12" x14ac:dyDescent="0.25">
      <c r="B285" s="163" t="s">
        <v>1938</v>
      </c>
      <c r="C285" s="164">
        <v>27</v>
      </c>
      <c r="D285" s="165">
        <v>274</v>
      </c>
      <c r="E285" s="166">
        <v>2740</v>
      </c>
      <c r="F285" s="167">
        <v>0</v>
      </c>
      <c r="G285" s="167" t="s">
        <v>2413</v>
      </c>
      <c r="H285" s="168" t="s">
        <v>2414</v>
      </c>
      <c r="I285" s="171" t="s">
        <v>2415</v>
      </c>
      <c r="J285" s="170" t="s">
        <v>896</v>
      </c>
      <c r="K285" s="163">
        <v>1899</v>
      </c>
      <c r="L285" s="163" t="s">
        <v>2416</v>
      </c>
    </row>
    <row r="286" spans="2:12" x14ac:dyDescent="0.25">
      <c r="B286" s="163" t="s">
        <v>1938</v>
      </c>
      <c r="C286" s="164">
        <v>27</v>
      </c>
      <c r="D286" s="165">
        <v>275</v>
      </c>
      <c r="E286" s="166">
        <v>0</v>
      </c>
      <c r="F286" s="167">
        <v>0</v>
      </c>
      <c r="G286" s="167" t="s">
        <v>2417</v>
      </c>
      <c r="H286" s="168" t="s">
        <v>2418</v>
      </c>
      <c r="I286" s="171" t="s">
        <v>2419</v>
      </c>
      <c r="J286" s="170" t="s">
        <v>892</v>
      </c>
      <c r="K286" s="163"/>
      <c r="L286" s="163"/>
    </row>
    <row r="287" spans="2:12" x14ac:dyDescent="0.25">
      <c r="B287" s="163" t="s">
        <v>1938</v>
      </c>
      <c r="C287" s="164">
        <v>27</v>
      </c>
      <c r="D287" s="165">
        <v>275</v>
      </c>
      <c r="E287" s="166">
        <v>2750</v>
      </c>
      <c r="F287" s="167">
        <v>0</v>
      </c>
      <c r="G287" s="167" t="s">
        <v>2420</v>
      </c>
      <c r="H287" s="168" t="s">
        <v>2421</v>
      </c>
      <c r="I287" s="171" t="s">
        <v>2419</v>
      </c>
      <c r="J287" s="170" t="s">
        <v>896</v>
      </c>
      <c r="K287" s="163">
        <v>1506</v>
      </c>
      <c r="L287" s="163" t="s">
        <v>2003</v>
      </c>
    </row>
    <row r="288" spans="2:12" x14ac:dyDescent="0.25">
      <c r="B288" s="163" t="s">
        <v>1938</v>
      </c>
      <c r="C288" s="164">
        <v>27</v>
      </c>
      <c r="D288" s="165">
        <v>279</v>
      </c>
      <c r="E288" s="166">
        <v>0</v>
      </c>
      <c r="F288" s="167">
        <v>0</v>
      </c>
      <c r="G288" s="167" t="s">
        <v>2422</v>
      </c>
      <c r="H288" s="168" t="s">
        <v>2423</v>
      </c>
      <c r="I288" s="171" t="s">
        <v>2424</v>
      </c>
      <c r="J288" s="170" t="s">
        <v>892</v>
      </c>
      <c r="K288" s="163"/>
      <c r="L288" s="163"/>
    </row>
    <row r="289" spans="2:12" x14ac:dyDescent="0.25">
      <c r="B289" s="163" t="s">
        <v>1938</v>
      </c>
      <c r="C289" s="164">
        <v>27</v>
      </c>
      <c r="D289" s="165">
        <v>279</v>
      </c>
      <c r="E289" s="166">
        <v>2790</v>
      </c>
      <c r="F289" s="167">
        <v>0</v>
      </c>
      <c r="G289" s="167" t="s">
        <v>2425</v>
      </c>
      <c r="H289" s="168" t="s">
        <v>2426</v>
      </c>
      <c r="I289" s="171" t="s">
        <v>2424</v>
      </c>
      <c r="J289" s="170" t="s">
        <v>896</v>
      </c>
      <c r="K289" s="163">
        <v>1506</v>
      </c>
      <c r="L289" s="163" t="s">
        <v>2003</v>
      </c>
    </row>
    <row r="290" spans="2:12" x14ac:dyDescent="0.25">
      <c r="B290" s="170" t="s">
        <v>1938</v>
      </c>
      <c r="C290" s="172">
        <v>28</v>
      </c>
      <c r="D290" s="173">
        <v>0</v>
      </c>
      <c r="E290" s="174">
        <v>0</v>
      </c>
      <c r="F290" s="175">
        <v>0</v>
      </c>
      <c r="G290" s="175" t="s">
        <v>2427</v>
      </c>
      <c r="H290" s="176" t="s">
        <v>2428</v>
      </c>
      <c r="I290" s="169" t="s">
        <v>2429</v>
      </c>
      <c r="J290" s="170" t="s">
        <v>892</v>
      </c>
      <c r="K290" s="163"/>
      <c r="L290" s="163"/>
    </row>
    <row r="291" spans="2:12" x14ac:dyDescent="0.25">
      <c r="B291" s="163" t="s">
        <v>1938</v>
      </c>
      <c r="C291" s="164">
        <v>28</v>
      </c>
      <c r="D291" s="165">
        <v>281</v>
      </c>
      <c r="E291" s="166">
        <v>0</v>
      </c>
      <c r="F291" s="167">
        <v>0</v>
      </c>
      <c r="G291" s="167" t="s">
        <v>2430</v>
      </c>
      <c r="H291" s="168" t="s">
        <v>2431</v>
      </c>
      <c r="I291" s="171" t="s">
        <v>2432</v>
      </c>
      <c r="J291" s="170" t="s">
        <v>892</v>
      </c>
      <c r="K291" s="163"/>
      <c r="L291" s="163"/>
    </row>
    <row r="292" spans="2:12" ht="21" x14ac:dyDescent="0.25">
      <c r="B292" s="163" t="s">
        <v>1938</v>
      </c>
      <c r="C292" s="164">
        <v>28</v>
      </c>
      <c r="D292" s="165">
        <v>281</v>
      </c>
      <c r="E292" s="166">
        <v>2811</v>
      </c>
      <c r="F292" s="167">
        <v>0</v>
      </c>
      <c r="G292" s="167" t="s">
        <v>2433</v>
      </c>
      <c r="H292" s="168" t="s">
        <v>2434</v>
      </c>
      <c r="I292" s="171" t="s">
        <v>2435</v>
      </c>
      <c r="J292" s="170" t="s">
        <v>896</v>
      </c>
      <c r="K292" s="163">
        <v>1506</v>
      </c>
      <c r="L292" s="163" t="s">
        <v>2003</v>
      </c>
    </row>
    <row r="293" spans="2:12" x14ac:dyDescent="0.25">
      <c r="B293" s="163" t="s">
        <v>1938</v>
      </c>
      <c r="C293" s="164">
        <v>28</v>
      </c>
      <c r="D293" s="165">
        <v>281</v>
      </c>
      <c r="E293" s="166">
        <v>2812</v>
      </c>
      <c r="F293" s="167">
        <v>0</v>
      </c>
      <c r="G293" s="167" t="s">
        <v>2436</v>
      </c>
      <c r="H293" s="168" t="s">
        <v>2437</v>
      </c>
      <c r="I293" s="171" t="s">
        <v>2438</v>
      </c>
      <c r="J293" s="170" t="s">
        <v>896</v>
      </c>
      <c r="K293" s="163">
        <v>1506</v>
      </c>
      <c r="L293" s="163" t="s">
        <v>2003</v>
      </c>
    </row>
    <row r="294" spans="2:12" x14ac:dyDescent="0.25">
      <c r="B294" s="163" t="s">
        <v>1938</v>
      </c>
      <c r="C294" s="164">
        <v>28</v>
      </c>
      <c r="D294" s="165">
        <v>281</v>
      </c>
      <c r="E294" s="166">
        <v>2813</v>
      </c>
      <c r="F294" s="167">
        <v>0</v>
      </c>
      <c r="G294" s="167" t="s">
        <v>2439</v>
      </c>
      <c r="H294" s="168" t="s">
        <v>2440</v>
      </c>
      <c r="I294" s="171" t="s">
        <v>2441</v>
      </c>
      <c r="J294" s="170" t="s">
        <v>896</v>
      </c>
      <c r="K294" s="163">
        <v>1506</v>
      </c>
      <c r="L294" s="163" t="s">
        <v>2003</v>
      </c>
    </row>
    <row r="295" spans="2:12" x14ac:dyDescent="0.25">
      <c r="B295" s="163" t="s">
        <v>1938</v>
      </c>
      <c r="C295" s="164">
        <v>28</v>
      </c>
      <c r="D295" s="165">
        <v>281</v>
      </c>
      <c r="E295" s="166">
        <v>2814</v>
      </c>
      <c r="F295" s="167">
        <v>0</v>
      </c>
      <c r="G295" s="167" t="s">
        <v>2442</v>
      </c>
      <c r="H295" s="168" t="s">
        <v>2443</v>
      </c>
      <c r="I295" s="171" t="s">
        <v>2444</v>
      </c>
      <c r="J295" s="170" t="s">
        <v>896</v>
      </c>
      <c r="K295" s="163">
        <v>1506</v>
      </c>
      <c r="L295" s="163" t="s">
        <v>2003</v>
      </c>
    </row>
    <row r="296" spans="2:12" x14ac:dyDescent="0.25">
      <c r="B296" s="163" t="s">
        <v>1938</v>
      </c>
      <c r="C296" s="164">
        <v>28</v>
      </c>
      <c r="D296" s="165">
        <v>281</v>
      </c>
      <c r="E296" s="166">
        <v>2815</v>
      </c>
      <c r="F296" s="167">
        <v>0</v>
      </c>
      <c r="G296" s="167" t="s">
        <v>2445</v>
      </c>
      <c r="H296" s="168" t="s">
        <v>2446</v>
      </c>
      <c r="I296" s="171" t="s">
        <v>2447</v>
      </c>
      <c r="J296" s="170" t="s">
        <v>896</v>
      </c>
      <c r="K296" s="163">
        <v>1506</v>
      </c>
      <c r="L296" s="163" t="s">
        <v>2003</v>
      </c>
    </row>
    <row r="297" spans="2:12" x14ac:dyDescent="0.25">
      <c r="B297" s="163" t="s">
        <v>1938</v>
      </c>
      <c r="C297" s="164">
        <v>28</v>
      </c>
      <c r="D297" s="165">
        <v>281</v>
      </c>
      <c r="E297" s="166">
        <v>2816</v>
      </c>
      <c r="F297" s="167">
        <v>0</v>
      </c>
      <c r="G297" s="167" t="s">
        <v>2448</v>
      </c>
      <c r="H297" s="168" t="s">
        <v>2449</v>
      </c>
      <c r="I297" s="171" t="s">
        <v>2450</v>
      </c>
      <c r="J297" s="170" t="s">
        <v>896</v>
      </c>
      <c r="K297" s="163">
        <v>1506</v>
      </c>
      <c r="L297" s="163" t="s">
        <v>2003</v>
      </c>
    </row>
    <row r="298" spans="2:12" x14ac:dyDescent="0.25">
      <c r="B298" s="163" t="s">
        <v>1938</v>
      </c>
      <c r="C298" s="164">
        <v>28</v>
      </c>
      <c r="D298" s="165">
        <v>281</v>
      </c>
      <c r="E298" s="166">
        <v>2817</v>
      </c>
      <c r="F298" s="167">
        <v>0</v>
      </c>
      <c r="G298" s="167" t="s">
        <v>2451</v>
      </c>
      <c r="H298" s="168" t="s">
        <v>2452</v>
      </c>
      <c r="I298" s="171" t="s">
        <v>2453</v>
      </c>
      <c r="J298" s="170" t="s">
        <v>896</v>
      </c>
      <c r="K298" s="163">
        <v>1506</v>
      </c>
      <c r="L298" s="163" t="s">
        <v>2003</v>
      </c>
    </row>
    <row r="299" spans="2:12" x14ac:dyDescent="0.25">
      <c r="B299" s="163" t="s">
        <v>1938</v>
      </c>
      <c r="C299" s="164">
        <v>28</v>
      </c>
      <c r="D299" s="165">
        <v>281</v>
      </c>
      <c r="E299" s="166">
        <v>2818</v>
      </c>
      <c r="F299" s="167">
        <v>0</v>
      </c>
      <c r="G299" s="167" t="s">
        <v>2454</v>
      </c>
      <c r="H299" s="168" t="s">
        <v>2455</v>
      </c>
      <c r="I299" s="171" t="s">
        <v>2456</v>
      </c>
      <c r="J299" s="170" t="s">
        <v>896</v>
      </c>
      <c r="K299" s="163">
        <v>1506</v>
      </c>
      <c r="L299" s="163" t="s">
        <v>2003</v>
      </c>
    </row>
    <row r="300" spans="2:12" x14ac:dyDescent="0.25">
      <c r="B300" s="163" t="s">
        <v>1938</v>
      </c>
      <c r="C300" s="164">
        <v>28</v>
      </c>
      <c r="D300" s="165">
        <v>281</v>
      </c>
      <c r="E300" s="166">
        <v>2819</v>
      </c>
      <c r="F300" s="167">
        <v>0</v>
      </c>
      <c r="G300" s="167" t="s">
        <v>2457</v>
      </c>
      <c r="H300" s="168" t="s">
        <v>2458</v>
      </c>
      <c r="I300" s="171" t="s">
        <v>2459</v>
      </c>
      <c r="J300" s="170" t="s">
        <v>896</v>
      </c>
      <c r="K300" s="163">
        <v>1506</v>
      </c>
      <c r="L300" s="163" t="s">
        <v>2003</v>
      </c>
    </row>
    <row r="301" spans="2:12" x14ac:dyDescent="0.25">
      <c r="B301" s="163" t="s">
        <v>1938</v>
      </c>
      <c r="C301" s="164">
        <v>28</v>
      </c>
      <c r="D301" s="165">
        <v>282</v>
      </c>
      <c r="E301" s="166">
        <v>0</v>
      </c>
      <c r="F301" s="167">
        <v>0</v>
      </c>
      <c r="G301" s="167" t="s">
        <v>2460</v>
      </c>
      <c r="H301" s="168" t="s">
        <v>2461</v>
      </c>
      <c r="I301" s="171" t="s">
        <v>2462</v>
      </c>
      <c r="J301" s="170" t="s">
        <v>892</v>
      </c>
      <c r="K301" s="163"/>
      <c r="L301" s="163"/>
    </row>
    <row r="302" spans="2:12" x14ac:dyDescent="0.25">
      <c r="B302" s="163" t="s">
        <v>1938</v>
      </c>
      <c r="C302" s="164">
        <v>28</v>
      </c>
      <c r="D302" s="165">
        <v>282</v>
      </c>
      <c r="E302" s="166">
        <v>2821</v>
      </c>
      <c r="F302" s="167">
        <v>0</v>
      </c>
      <c r="G302" s="167" t="s">
        <v>2463</v>
      </c>
      <c r="H302" s="168" t="s">
        <v>2464</v>
      </c>
      <c r="I302" s="171" t="s">
        <v>2465</v>
      </c>
      <c r="J302" s="170" t="s">
        <v>896</v>
      </c>
      <c r="K302" s="163">
        <v>1506</v>
      </c>
      <c r="L302" s="163" t="s">
        <v>2003</v>
      </c>
    </row>
    <row r="303" spans="2:12" x14ac:dyDescent="0.25">
      <c r="B303" s="163" t="s">
        <v>1938</v>
      </c>
      <c r="C303" s="164">
        <v>28</v>
      </c>
      <c r="D303" s="165">
        <v>282</v>
      </c>
      <c r="E303" s="166">
        <v>2822</v>
      </c>
      <c r="F303" s="167">
        <v>0</v>
      </c>
      <c r="G303" s="167" t="s">
        <v>2466</v>
      </c>
      <c r="H303" s="168" t="s">
        <v>2467</v>
      </c>
      <c r="I303" s="171" t="s">
        <v>2468</v>
      </c>
      <c r="J303" s="170" t="s">
        <v>896</v>
      </c>
      <c r="K303" s="163">
        <v>1506</v>
      </c>
      <c r="L303" s="163" t="s">
        <v>2003</v>
      </c>
    </row>
    <row r="304" spans="2:12" x14ac:dyDescent="0.25">
      <c r="B304" s="163" t="s">
        <v>1938</v>
      </c>
      <c r="C304" s="164">
        <v>28</v>
      </c>
      <c r="D304" s="165">
        <v>282</v>
      </c>
      <c r="E304" s="166">
        <v>2823</v>
      </c>
      <c r="F304" s="167">
        <v>0</v>
      </c>
      <c r="G304" s="167" t="s">
        <v>2469</v>
      </c>
      <c r="H304" s="168" t="s">
        <v>2470</v>
      </c>
      <c r="I304" s="171" t="s">
        <v>2471</v>
      </c>
      <c r="J304" s="170" t="s">
        <v>896</v>
      </c>
      <c r="K304" s="163">
        <v>1506</v>
      </c>
      <c r="L304" s="163" t="s">
        <v>2003</v>
      </c>
    </row>
    <row r="305" spans="2:12" x14ac:dyDescent="0.25">
      <c r="B305" s="163" t="s">
        <v>1938</v>
      </c>
      <c r="C305" s="164">
        <v>28</v>
      </c>
      <c r="D305" s="165">
        <v>282</v>
      </c>
      <c r="E305" s="166">
        <v>2824</v>
      </c>
      <c r="F305" s="167">
        <v>0</v>
      </c>
      <c r="G305" s="167" t="s">
        <v>2472</v>
      </c>
      <c r="H305" s="168" t="s">
        <v>2473</v>
      </c>
      <c r="I305" s="171" t="s">
        <v>2474</v>
      </c>
      <c r="J305" s="170" t="s">
        <v>896</v>
      </c>
      <c r="K305" s="163">
        <v>1506</v>
      </c>
      <c r="L305" s="163" t="s">
        <v>2003</v>
      </c>
    </row>
    <row r="306" spans="2:12" x14ac:dyDescent="0.25">
      <c r="B306" s="163" t="s">
        <v>1938</v>
      </c>
      <c r="C306" s="164">
        <v>28</v>
      </c>
      <c r="D306" s="165">
        <v>282</v>
      </c>
      <c r="E306" s="166">
        <v>2825</v>
      </c>
      <c r="F306" s="167">
        <v>0</v>
      </c>
      <c r="G306" s="167" t="s">
        <v>2475</v>
      </c>
      <c r="H306" s="168" t="s">
        <v>2476</v>
      </c>
      <c r="I306" s="171" t="s">
        <v>2477</v>
      </c>
      <c r="J306" s="170" t="s">
        <v>896</v>
      </c>
      <c r="K306" s="163">
        <v>1506</v>
      </c>
      <c r="L306" s="163" t="s">
        <v>2003</v>
      </c>
    </row>
    <row r="307" spans="2:12" x14ac:dyDescent="0.25">
      <c r="B307" s="163" t="s">
        <v>1938</v>
      </c>
      <c r="C307" s="164">
        <v>28</v>
      </c>
      <c r="D307" s="165">
        <v>282</v>
      </c>
      <c r="E307" s="166">
        <v>2826</v>
      </c>
      <c r="F307" s="167">
        <v>0</v>
      </c>
      <c r="G307" s="167" t="s">
        <v>2478</v>
      </c>
      <c r="H307" s="168" t="s">
        <v>2479</v>
      </c>
      <c r="I307" s="171" t="s">
        <v>2480</v>
      </c>
      <c r="J307" s="170" t="s">
        <v>896</v>
      </c>
      <c r="K307" s="163">
        <v>1506</v>
      </c>
      <c r="L307" s="163" t="s">
        <v>2003</v>
      </c>
    </row>
    <row r="308" spans="2:12" x14ac:dyDescent="0.25">
      <c r="B308" s="163" t="s">
        <v>1938</v>
      </c>
      <c r="C308" s="164">
        <v>28</v>
      </c>
      <c r="D308" s="165">
        <v>282</v>
      </c>
      <c r="E308" s="166">
        <v>2829</v>
      </c>
      <c r="F308" s="167">
        <v>0</v>
      </c>
      <c r="G308" s="167" t="s">
        <v>2481</v>
      </c>
      <c r="H308" s="168" t="s">
        <v>2482</v>
      </c>
      <c r="I308" s="171" t="s">
        <v>2483</v>
      </c>
      <c r="J308" s="170" t="s">
        <v>896</v>
      </c>
      <c r="K308" s="163">
        <v>1506</v>
      </c>
      <c r="L308" s="163" t="s">
        <v>2003</v>
      </c>
    </row>
    <row r="309" spans="2:12" x14ac:dyDescent="0.25">
      <c r="B309" s="170" t="s">
        <v>1938</v>
      </c>
      <c r="C309" s="172">
        <v>29</v>
      </c>
      <c r="D309" s="173">
        <v>0</v>
      </c>
      <c r="E309" s="174">
        <v>0</v>
      </c>
      <c r="F309" s="175">
        <v>0</v>
      </c>
      <c r="G309" s="175" t="s">
        <v>2484</v>
      </c>
      <c r="H309" s="176" t="s">
        <v>2485</v>
      </c>
      <c r="I309" s="169" t="s">
        <v>2486</v>
      </c>
      <c r="J309" s="170" t="s">
        <v>892</v>
      </c>
      <c r="K309" s="163"/>
      <c r="L309" s="163"/>
    </row>
    <row r="310" spans="2:12" x14ac:dyDescent="0.25">
      <c r="B310" s="163" t="s">
        <v>1938</v>
      </c>
      <c r="C310" s="164">
        <v>29</v>
      </c>
      <c r="D310" s="165">
        <v>291</v>
      </c>
      <c r="E310" s="166">
        <v>0</v>
      </c>
      <c r="F310" s="167">
        <v>0</v>
      </c>
      <c r="G310" s="167" t="s">
        <v>2487</v>
      </c>
      <c r="H310" s="168" t="s">
        <v>2488</v>
      </c>
      <c r="I310" s="171" t="s">
        <v>2489</v>
      </c>
      <c r="J310" s="170" t="s">
        <v>892</v>
      </c>
      <c r="K310" s="163"/>
      <c r="L310" s="163"/>
    </row>
    <row r="311" spans="2:12" x14ac:dyDescent="0.25">
      <c r="B311" s="163" t="s">
        <v>1938</v>
      </c>
      <c r="C311" s="164">
        <v>29</v>
      </c>
      <c r="D311" s="165">
        <v>291</v>
      </c>
      <c r="E311" s="166">
        <v>2910</v>
      </c>
      <c r="F311" s="167">
        <v>0</v>
      </c>
      <c r="G311" s="167" t="s">
        <v>2490</v>
      </c>
      <c r="H311" s="168" t="s">
        <v>2491</v>
      </c>
      <c r="I311" s="171" t="s">
        <v>2489</v>
      </c>
      <c r="J311" s="170" t="s">
        <v>896</v>
      </c>
      <c r="K311" s="163">
        <v>1506</v>
      </c>
      <c r="L311" s="163" t="s">
        <v>2003</v>
      </c>
    </row>
    <row r="312" spans="2:12" ht="21" x14ac:dyDescent="0.25">
      <c r="B312" s="163" t="s">
        <v>1938</v>
      </c>
      <c r="C312" s="164">
        <v>29</v>
      </c>
      <c r="D312" s="165">
        <v>292</v>
      </c>
      <c r="E312" s="166">
        <v>0</v>
      </c>
      <c r="F312" s="167">
        <v>0</v>
      </c>
      <c r="G312" s="167" t="s">
        <v>2492</v>
      </c>
      <c r="H312" s="168" t="s">
        <v>2493</v>
      </c>
      <c r="I312" s="171" t="s">
        <v>2494</v>
      </c>
      <c r="J312" s="170" t="s">
        <v>892</v>
      </c>
      <c r="K312" s="163"/>
      <c r="L312" s="163"/>
    </row>
    <row r="313" spans="2:12" ht="21" x14ac:dyDescent="0.25">
      <c r="B313" s="163" t="s">
        <v>1938</v>
      </c>
      <c r="C313" s="164">
        <v>29</v>
      </c>
      <c r="D313" s="165">
        <v>292</v>
      </c>
      <c r="E313" s="166">
        <v>2920</v>
      </c>
      <c r="F313" s="167">
        <v>0</v>
      </c>
      <c r="G313" s="167" t="s">
        <v>2495</v>
      </c>
      <c r="H313" s="168" t="s">
        <v>2496</v>
      </c>
      <c r="I313" s="171" t="s">
        <v>2494</v>
      </c>
      <c r="J313" s="170" t="s">
        <v>896</v>
      </c>
      <c r="K313" s="163">
        <v>1506</v>
      </c>
      <c r="L313" s="163" t="s">
        <v>2003</v>
      </c>
    </row>
    <row r="314" spans="2:12" x14ac:dyDescent="0.25">
      <c r="B314" s="163" t="s">
        <v>1938</v>
      </c>
      <c r="C314" s="164">
        <v>29</v>
      </c>
      <c r="D314" s="165">
        <v>293</v>
      </c>
      <c r="E314" s="166">
        <v>0</v>
      </c>
      <c r="F314" s="167">
        <v>0</v>
      </c>
      <c r="G314" s="167" t="s">
        <v>2497</v>
      </c>
      <c r="H314" s="168" t="s">
        <v>2498</v>
      </c>
      <c r="I314" s="171" t="s">
        <v>2499</v>
      </c>
      <c r="J314" s="170" t="s">
        <v>892</v>
      </c>
      <c r="K314" s="163"/>
      <c r="L314" s="163"/>
    </row>
    <row r="315" spans="2:12" x14ac:dyDescent="0.25">
      <c r="B315" s="163" t="s">
        <v>1938</v>
      </c>
      <c r="C315" s="164">
        <v>29</v>
      </c>
      <c r="D315" s="165">
        <v>293</v>
      </c>
      <c r="E315" s="166">
        <v>2930</v>
      </c>
      <c r="F315" s="167">
        <v>0</v>
      </c>
      <c r="G315" s="167" t="s">
        <v>2500</v>
      </c>
      <c r="H315" s="168" t="s">
        <v>2501</v>
      </c>
      <c r="I315" s="171" t="s">
        <v>2499</v>
      </c>
      <c r="J315" s="170" t="s">
        <v>896</v>
      </c>
      <c r="K315" s="163">
        <v>1506</v>
      </c>
      <c r="L315" s="163" t="s">
        <v>2003</v>
      </c>
    </row>
    <row r="316" spans="2:12" x14ac:dyDescent="0.25">
      <c r="B316" s="170" t="s">
        <v>1938</v>
      </c>
      <c r="C316" s="172">
        <v>30</v>
      </c>
      <c r="D316" s="173">
        <v>0</v>
      </c>
      <c r="E316" s="174">
        <v>0</v>
      </c>
      <c r="F316" s="175">
        <v>0</v>
      </c>
      <c r="G316" s="175" t="s">
        <v>2502</v>
      </c>
      <c r="H316" s="176" t="s">
        <v>2503</v>
      </c>
      <c r="I316" s="169" t="s">
        <v>2504</v>
      </c>
      <c r="J316" s="170" t="s">
        <v>892</v>
      </c>
      <c r="K316" s="163"/>
      <c r="L316" s="163"/>
    </row>
    <row r="317" spans="2:12" x14ac:dyDescent="0.25">
      <c r="B317" s="163" t="s">
        <v>1938</v>
      </c>
      <c r="C317" s="164">
        <v>30</v>
      </c>
      <c r="D317" s="165">
        <v>301</v>
      </c>
      <c r="E317" s="166">
        <v>0</v>
      </c>
      <c r="F317" s="167">
        <v>0</v>
      </c>
      <c r="G317" s="167" t="s">
        <v>2505</v>
      </c>
      <c r="H317" s="168" t="s">
        <v>2506</v>
      </c>
      <c r="I317" s="171" t="s">
        <v>2507</v>
      </c>
      <c r="J317" s="170" t="s">
        <v>892</v>
      </c>
      <c r="K317" s="163"/>
      <c r="L317" s="163"/>
    </row>
    <row r="318" spans="2:12" x14ac:dyDescent="0.25">
      <c r="B318" s="163" t="s">
        <v>1938</v>
      </c>
      <c r="C318" s="164">
        <v>30</v>
      </c>
      <c r="D318" s="165">
        <v>301</v>
      </c>
      <c r="E318" s="166">
        <v>3011</v>
      </c>
      <c r="F318" s="167">
        <v>0</v>
      </c>
      <c r="G318" s="167" t="s">
        <v>2508</v>
      </c>
      <c r="H318" s="168" t="s">
        <v>2509</v>
      </c>
      <c r="I318" s="171" t="s">
        <v>2510</v>
      </c>
      <c r="J318" s="170" t="s">
        <v>896</v>
      </c>
      <c r="K318" s="163">
        <v>1506</v>
      </c>
      <c r="L318" s="163" t="s">
        <v>2003</v>
      </c>
    </row>
    <row r="319" spans="2:12" x14ac:dyDescent="0.25">
      <c r="B319" s="163" t="s">
        <v>1938</v>
      </c>
      <c r="C319" s="164">
        <v>30</v>
      </c>
      <c r="D319" s="165">
        <v>301</v>
      </c>
      <c r="E319" s="166">
        <v>3012</v>
      </c>
      <c r="F319" s="167">
        <v>0</v>
      </c>
      <c r="G319" s="167" t="s">
        <v>2511</v>
      </c>
      <c r="H319" s="168" t="s">
        <v>2512</v>
      </c>
      <c r="I319" s="171" t="s">
        <v>2513</v>
      </c>
      <c r="J319" s="170" t="s">
        <v>896</v>
      </c>
      <c r="K319" s="163">
        <v>1506</v>
      </c>
      <c r="L319" s="163" t="s">
        <v>2003</v>
      </c>
    </row>
    <row r="320" spans="2:12" x14ac:dyDescent="0.25">
      <c r="B320" s="163" t="s">
        <v>1938</v>
      </c>
      <c r="C320" s="164">
        <v>30</v>
      </c>
      <c r="D320" s="165">
        <v>302</v>
      </c>
      <c r="E320" s="166">
        <v>0</v>
      </c>
      <c r="F320" s="167">
        <v>0</v>
      </c>
      <c r="G320" s="167" t="s">
        <v>2514</v>
      </c>
      <c r="H320" s="168" t="s">
        <v>2515</v>
      </c>
      <c r="I320" s="171" t="s">
        <v>2516</v>
      </c>
      <c r="J320" s="170" t="s">
        <v>892</v>
      </c>
      <c r="K320" s="163"/>
      <c r="L320" s="163"/>
    </row>
    <row r="321" spans="2:12" x14ac:dyDescent="0.25">
      <c r="B321" s="163" t="s">
        <v>1938</v>
      </c>
      <c r="C321" s="164">
        <v>30</v>
      </c>
      <c r="D321" s="165">
        <v>302</v>
      </c>
      <c r="E321" s="166">
        <v>3020</v>
      </c>
      <c r="F321" s="167">
        <v>0</v>
      </c>
      <c r="G321" s="167" t="s">
        <v>2517</v>
      </c>
      <c r="H321" s="168" t="s">
        <v>2518</v>
      </c>
      <c r="I321" s="171" t="s">
        <v>2516</v>
      </c>
      <c r="J321" s="170" t="s">
        <v>896</v>
      </c>
      <c r="K321" s="163">
        <v>1506</v>
      </c>
      <c r="L321" s="163" t="s">
        <v>2003</v>
      </c>
    </row>
    <row r="322" spans="2:12" x14ac:dyDescent="0.25">
      <c r="B322" s="163" t="s">
        <v>1938</v>
      </c>
      <c r="C322" s="164">
        <v>30</v>
      </c>
      <c r="D322" s="165">
        <v>303</v>
      </c>
      <c r="E322" s="166">
        <v>0</v>
      </c>
      <c r="F322" s="167">
        <v>0</v>
      </c>
      <c r="G322" s="167" t="s">
        <v>2519</v>
      </c>
      <c r="H322" s="168" t="s">
        <v>2520</v>
      </c>
      <c r="I322" s="171" t="s">
        <v>2521</v>
      </c>
      <c r="J322" s="170" t="s">
        <v>892</v>
      </c>
      <c r="K322" s="163"/>
      <c r="L322" s="163"/>
    </row>
    <row r="323" spans="2:12" x14ac:dyDescent="0.25">
      <c r="B323" s="163" t="s">
        <v>1938</v>
      </c>
      <c r="C323" s="164">
        <v>30</v>
      </c>
      <c r="D323" s="165">
        <v>303</v>
      </c>
      <c r="E323" s="166">
        <v>3030</v>
      </c>
      <c r="F323" s="167">
        <v>0</v>
      </c>
      <c r="G323" s="167" t="s">
        <v>2522</v>
      </c>
      <c r="H323" s="168" t="s">
        <v>2523</v>
      </c>
      <c r="I323" s="171" t="s">
        <v>2521</v>
      </c>
      <c r="J323" s="170" t="s">
        <v>896</v>
      </c>
      <c r="K323" s="163">
        <v>1506</v>
      </c>
      <c r="L323" s="163" t="s">
        <v>2003</v>
      </c>
    </row>
    <row r="324" spans="2:12" x14ac:dyDescent="0.25">
      <c r="B324" s="163" t="s">
        <v>1938</v>
      </c>
      <c r="C324" s="164">
        <v>30</v>
      </c>
      <c r="D324" s="165">
        <v>304</v>
      </c>
      <c r="E324" s="166">
        <v>0</v>
      </c>
      <c r="F324" s="167">
        <v>0</v>
      </c>
      <c r="G324" s="167" t="s">
        <v>2524</v>
      </c>
      <c r="H324" s="168" t="s">
        <v>2525</v>
      </c>
      <c r="I324" s="171" t="s">
        <v>2526</v>
      </c>
      <c r="J324" s="170" t="s">
        <v>892</v>
      </c>
      <c r="K324" s="163"/>
      <c r="L324" s="163"/>
    </row>
    <row r="325" spans="2:12" x14ac:dyDescent="0.25">
      <c r="B325" s="163" t="s">
        <v>1938</v>
      </c>
      <c r="C325" s="164">
        <v>30</v>
      </c>
      <c r="D325" s="165">
        <v>304</v>
      </c>
      <c r="E325" s="166">
        <v>3040</v>
      </c>
      <c r="F325" s="167">
        <v>0</v>
      </c>
      <c r="G325" s="167" t="s">
        <v>2527</v>
      </c>
      <c r="H325" s="168" t="s">
        <v>2528</v>
      </c>
      <c r="I325" s="171" t="s">
        <v>2526</v>
      </c>
      <c r="J325" s="170" t="s">
        <v>896</v>
      </c>
      <c r="K325" s="163">
        <v>1506</v>
      </c>
      <c r="L325" s="163" t="s">
        <v>2003</v>
      </c>
    </row>
    <row r="326" spans="2:12" x14ac:dyDescent="0.25">
      <c r="B326" s="163" t="s">
        <v>1938</v>
      </c>
      <c r="C326" s="164">
        <v>30</v>
      </c>
      <c r="D326" s="165">
        <v>309</v>
      </c>
      <c r="E326" s="166">
        <v>0</v>
      </c>
      <c r="F326" s="167">
        <v>0</v>
      </c>
      <c r="G326" s="167" t="s">
        <v>2529</v>
      </c>
      <c r="H326" s="168" t="s">
        <v>2530</v>
      </c>
      <c r="I326" s="171" t="s">
        <v>2531</v>
      </c>
      <c r="J326" s="170" t="s">
        <v>892</v>
      </c>
      <c r="K326" s="163"/>
      <c r="L326" s="163"/>
    </row>
    <row r="327" spans="2:12" x14ac:dyDescent="0.25">
      <c r="B327" s="163" t="s">
        <v>1938</v>
      </c>
      <c r="C327" s="164">
        <v>30</v>
      </c>
      <c r="D327" s="165">
        <v>309</v>
      </c>
      <c r="E327" s="166">
        <v>3091</v>
      </c>
      <c r="F327" s="167">
        <v>0</v>
      </c>
      <c r="G327" s="167" t="s">
        <v>2532</v>
      </c>
      <c r="H327" s="168" t="s">
        <v>2533</v>
      </c>
      <c r="I327" s="171" t="s">
        <v>2534</v>
      </c>
      <c r="J327" s="170" t="s">
        <v>896</v>
      </c>
      <c r="K327" s="163">
        <v>1506</v>
      </c>
      <c r="L327" s="163" t="s">
        <v>2003</v>
      </c>
    </row>
    <row r="328" spans="2:12" x14ac:dyDescent="0.25">
      <c r="B328" s="163" t="s">
        <v>1938</v>
      </c>
      <c r="C328" s="164">
        <v>30</v>
      </c>
      <c r="D328" s="165">
        <v>309</v>
      </c>
      <c r="E328" s="166">
        <v>3092</v>
      </c>
      <c r="F328" s="167">
        <v>0</v>
      </c>
      <c r="G328" s="167" t="s">
        <v>2535</v>
      </c>
      <c r="H328" s="168" t="s">
        <v>2536</v>
      </c>
      <c r="I328" s="171" t="s">
        <v>2537</v>
      </c>
      <c r="J328" s="170" t="s">
        <v>896</v>
      </c>
      <c r="K328" s="163">
        <v>1506</v>
      </c>
      <c r="L328" s="163" t="s">
        <v>2003</v>
      </c>
    </row>
    <row r="329" spans="2:12" x14ac:dyDescent="0.25">
      <c r="B329" s="163" t="s">
        <v>1938</v>
      </c>
      <c r="C329" s="164">
        <v>30</v>
      </c>
      <c r="D329" s="165">
        <v>309</v>
      </c>
      <c r="E329" s="166">
        <v>3099</v>
      </c>
      <c r="F329" s="167">
        <v>0</v>
      </c>
      <c r="G329" s="167" t="s">
        <v>2538</v>
      </c>
      <c r="H329" s="168" t="s">
        <v>2539</v>
      </c>
      <c r="I329" s="171" t="s">
        <v>2540</v>
      </c>
      <c r="J329" s="170" t="s">
        <v>896</v>
      </c>
      <c r="K329" s="163">
        <v>1506</v>
      </c>
      <c r="L329" s="163" t="s">
        <v>2003</v>
      </c>
    </row>
    <row r="330" spans="2:12" x14ac:dyDescent="0.25">
      <c r="B330" s="170" t="s">
        <v>1938</v>
      </c>
      <c r="C330" s="172">
        <v>31</v>
      </c>
      <c r="D330" s="173">
        <v>0</v>
      </c>
      <c r="E330" s="174">
        <v>0</v>
      </c>
      <c r="F330" s="175">
        <v>0</v>
      </c>
      <c r="G330" s="175" t="s">
        <v>2541</v>
      </c>
      <c r="H330" s="176" t="s">
        <v>2542</v>
      </c>
      <c r="I330" s="169" t="s">
        <v>2543</v>
      </c>
      <c r="J330" s="170" t="s">
        <v>892</v>
      </c>
      <c r="K330" s="163"/>
      <c r="L330" s="163"/>
    </row>
    <row r="331" spans="2:12" x14ac:dyDescent="0.25">
      <c r="B331" s="163" t="s">
        <v>1938</v>
      </c>
      <c r="C331" s="164">
        <v>31</v>
      </c>
      <c r="D331" s="165" t="s">
        <v>2544</v>
      </c>
      <c r="E331" s="166">
        <v>0</v>
      </c>
      <c r="F331" s="167">
        <v>0</v>
      </c>
      <c r="G331" s="167" t="s">
        <v>2545</v>
      </c>
      <c r="H331" s="168" t="s">
        <v>2546</v>
      </c>
      <c r="I331" s="171" t="s">
        <v>2547</v>
      </c>
      <c r="J331" s="170" t="s">
        <v>892</v>
      </c>
      <c r="K331" s="163"/>
      <c r="L331" s="163"/>
    </row>
    <row r="332" spans="2:12" x14ac:dyDescent="0.25">
      <c r="B332" s="163" t="s">
        <v>1938</v>
      </c>
      <c r="C332" s="164">
        <v>31</v>
      </c>
      <c r="D332" s="165" t="s">
        <v>2544</v>
      </c>
      <c r="E332" s="166">
        <v>3100</v>
      </c>
      <c r="F332" s="167">
        <v>0</v>
      </c>
      <c r="G332" s="167" t="s">
        <v>2548</v>
      </c>
      <c r="H332" s="168" t="s">
        <v>2549</v>
      </c>
      <c r="I332" s="171" t="s">
        <v>2547</v>
      </c>
      <c r="J332" s="170" t="s">
        <v>896</v>
      </c>
      <c r="K332" s="163">
        <v>1506</v>
      </c>
      <c r="L332" s="163" t="s">
        <v>2003</v>
      </c>
    </row>
    <row r="333" spans="2:12" x14ac:dyDescent="0.25">
      <c r="B333" s="170" t="s">
        <v>1938</v>
      </c>
      <c r="C333" s="172">
        <v>32</v>
      </c>
      <c r="D333" s="173">
        <v>0</v>
      </c>
      <c r="E333" s="174">
        <v>0</v>
      </c>
      <c r="F333" s="175">
        <v>0</v>
      </c>
      <c r="G333" s="175" t="s">
        <v>2550</v>
      </c>
      <c r="H333" s="176" t="s">
        <v>2551</v>
      </c>
      <c r="I333" s="169" t="s">
        <v>2003</v>
      </c>
      <c r="J333" s="170" t="s">
        <v>892</v>
      </c>
      <c r="K333" s="163"/>
      <c r="L333" s="163"/>
    </row>
    <row r="334" spans="2:12" x14ac:dyDescent="0.25">
      <c r="B334" s="163" t="s">
        <v>1938</v>
      </c>
      <c r="C334" s="164">
        <v>32</v>
      </c>
      <c r="D334" s="165">
        <v>321</v>
      </c>
      <c r="E334" s="166">
        <v>0</v>
      </c>
      <c r="F334" s="167">
        <v>0</v>
      </c>
      <c r="G334" s="167" t="s">
        <v>2552</v>
      </c>
      <c r="H334" s="168" t="s">
        <v>2553</v>
      </c>
      <c r="I334" s="171" t="s">
        <v>2554</v>
      </c>
      <c r="J334" s="170" t="s">
        <v>892</v>
      </c>
      <c r="K334" s="163"/>
      <c r="L334" s="163"/>
    </row>
    <row r="335" spans="2:12" x14ac:dyDescent="0.25">
      <c r="B335" s="163" t="s">
        <v>1938</v>
      </c>
      <c r="C335" s="164">
        <v>32</v>
      </c>
      <c r="D335" s="165">
        <v>321</v>
      </c>
      <c r="E335" s="166">
        <v>3211</v>
      </c>
      <c r="F335" s="167">
        <v>0</v>
      </c>
      <c r="G335" s="167" t="s">
        <v>2555</v>
      </c>
      <c r="H335" s="168" t="s">
        <v>2556</v>
      </c>
      <c r="I335" s="171" t="s">
        <v>2557</v>
      </c>
      <c r="J335" s="170" t="s">
        <v>896</v>
      </c>
      <c r="K335" s="163">
        <v>1506</v>
      </c>
      <c r="L335" s="163" t="s">
        <v>2003</v>
      </c>
    </row>
    <row r="336" spans="2:12" x14ac:dyDescent="0.25">
      <c r="B336" s="163" t="s">
        <v>1938</v>
      </c>
      <c r="C336" s="164">
        <v>32</v>
      </c>
      <c r="D336" s="165">
        <v>321</v>
      </c>
      <c r="E336" s="166">
        <v>3212</v>
      </c>
      <c r="F336" s="167">
        <v>0</v>
      </c>
      <c r="G336" s="167" t="s">
        <v>2558</v>
      </c>
      <c r="H336" s="168" t="s">
        <v>2559</v>
      </c>
      <c r="I336" s="171" t="s">
        <v>2560</v>
      </c>
      <c r="J336" s="170" t="s">
        <v>896</v>
      </c>
      <c r="K336" s="163">
        <v>1506</v>
      </c>
      <c r="L336" s="163" t="s">
        <v>2003</v>
      </c>
    </row>
    <row r="337" spans="2:12" x14ac:dyDescent="0.25">
      <c r="B337" s="163" t="s">
        <v>1938</v>
      </c>
      <c r="C337" s="164">
        <v>32</v>
      </c>
      <c r="D337" s="165">
        <v>322</v>
      </c>
      <c r="E337" s="166">
        <v>0</v>
      </c>
      <c r="F337" s="167">
        <v>0</v>
      </c>
      <c r="G337" s="167" t="s">
        <v>2561</v>
      </c>
      <c r="H337" s="168" t="s">
        <v>2562</v>
      </c>
      <c r="I337" s="171" t="s">
        <v>2563</v>
      </c>
      <c r="J337" s="170" t="s">
        <v>892</v>
      </c>
      <c r="K337" s="163"/>
      <c r="L337" s="163"/>
    </row>
    <row r="338" spans="2:12" x14ac:dyDescent="0.25">
      <c r="B338" s="163" t="s">
        <v>1938</v>
      </c>
      <c r="C338" s="164">
        <v>32</v>
      </c>
      <c r="D338" s="165">
        <v>322</v>
      </c>
      <c r="E338" s="166">
        <v>3220</v>
      </c>
      <c r="F338" s="167">
        <v>0</v>
      </c>
      <c r="G338" s="167" t="s">
        <v>2564</v>
      </c>
      <c r="H338" s="168" t="s">
        <v>2565</v>
      </c>
      <c r="I338" s="171" t="s">
        <v>2563</v>
      </c>
      <c r="J338" s="170" t="s">
        <v>896</v>
      </c>
      <c r="K338" s="163">
        <v>1506</v>
      </c>
      <c r="L338" s="163" t="s">
        <v>2003</v>
      </c>
    </row>
    <row r="339" spans="2:12" x14ac:dyDescent="0.25">
      <c r="B339" s="163" t="s">
        <v>1938</v>
      </c>
      <c r="C339" s="164">
        <v>32</v>
      </c>
      <c r="D339" s="165">
        <v>323</v>
      </c>
      <c r="E339" s="166">
        <v>0</v>
      </c>
      <c r="F339" s="167">
        <v>0</v>
      </c>
      <c r="G339" s="167" t="s">
        <v>2566</v>
      </c>
      <c r="H339" s="168" t="s">
        <v>2567</v>
      </c>
      <c r="I339" s="171" t="s">
        <v>2568</v>
      </c>
      <c r="J339" s="170" t="s">
        <v>892</v>
      </c>
      <c r="K339" s="163"/>
      <c r="L339" s="163"/>
    </row>
    <row r="340" spans="2:12" x14ac:dyDescent="0.25">
      <c r="B340" s="163" t="s">
        <v>1938</v>
      </c>
      <c r="C340" s="164">
        <v>32</v>
      </c>
      <c r="D340" s="165">
        <v>323</v>
      </c>
      <c r="E340" s="166">
        <v>3230</v>
      </c>
      <c r="F340" s="167">
        <v>0</v>
      </c>
      <c r="G340" s="167" t="s">
        <v>2569</v>
      </c>
      <c r="H340" s="168" t="s">
        <v>2570</v>
      </c>
      <c r="I340" s="171" t="s">
        <v>2568</v>
      </c>
      <c r="J340" s="170" t="s">
        <v>896</v>
      </c>
      <c r="K340" s="163">
        <v>1506</v>
      </c>
      <c r="L340" s="163" t="s">
        <v>2003</v>
      </c>
    </row>
    <row r="341" spans="2:12" x14ac:dyDescent="0.25">
      <c r="B341" s="163" t="s">
        <v>1938</v>
      </c>
      <c r="C341" s="164">
        <v>32</v>
      </c>
      <c r="D341" s="165">
        <v>324</v>
      </c>
      <c r="E341" s="166">
        <v>0</v>
      </c>
      <c r="F341" s="167">
        <v>0</v>
      </c>
      <c r="G341" s="167" t="s">
        <v>2571</v>
      </c>
      <c r="H341" s="168" t="s">
        <v>2572</v>
      </c>
      <c r="I341" s="171" t="s">
        <v>2573</v>
      </c>
      <c r="J341" s="170" t="s">
        <v>892</v>
      </c>
      <c r="K341" s="163"/>
      <c r="L341" s="163"/>
    </row>
    <row r="342" spans="2:12" x14ac:dyDescent="0.25">
      <c r="B342" s="163" t="s">
        <v>1938</v>
      </c>
      <c r="C342" s="164">
        <v>32</v>
      </c>
      <c r="D342" s="165">
        <v>324</v>
      </c>
      <c r="E342" s="166">
        <v>3240</v>
      </c>
      <c r="F342" s="167">
        <v>0</v>
      </c>
      <c r="G342" s="167" t="s">
        <v>2574</v>
      </c>
      <c r="H342" s="168" t="s">
        <v>2575</v>
      </c>
      <c r="I342" s="171" t="s">
        <v>2573</v>
      </c>
      <c r="J342" s="170" t="s">
        <v>896</v>
      </c>
      <c r="K342" s="163">
        <v>1506</v>
      </c>
      <c r="L342" s="163" t="s">
        <v>2003</v>
      </c>
    </row>
    <row r="343" spans="2:12" x14ac:dyDescent="0.25">
      <c r="B343" s="163" t="s">
        <v>1938</v>
      </c>
      <c r="C343" s="164">
        <v>32</v>
      </c>
      <c r="D343" s="165">
        <v>325</v>
      </c>
      <c r="E343" s="166">
        <v>0</v>
      </c>
      <c r="F343" s="167">
        <v>0</v>
      </c>
      <c r="G343" s="167" t="s">
        <v>2576</v>
      </c>
      <c r="H343" s="168" t="s">
        <v>2577</v>
      </c>
      <c r="I343" s="171" t="s">
        <v>2578</v>
      </c>
      <c r="J343" s="170" t="s">
        <v>892</v>
      </c>
      <c r="K343" s="163"/>
      <c r="L343" s="163"/>
    </row>
    <row r="344" spans="2:12" x14ac:dyDescent="0.25">
      <c r="B344" s="163" t="s">
        <v>1938</v>
      </c>
      <c r="C344" s="164">
        <v>32</v>
      </c>
      <c r="D344" s="165">
        <v>325</v>
      </c>
      <c r="E344" s="166">
        <v>3250</v>
      </c>
      <c r="F344" s="167">
        <v>0</v>
      </c>
      <c r="G344" s="167" t="s">
        <v>2579</v>
      </c>
      <c r="H344" s="168" t="s">
        <v>2580</v>
      </c>
      <c r="I344" s="171" t="s">
        <v>2578</v>
      </c>
      <c r="J344" s="170" t="s">
        <v>896</v>
      </c>
      <c r="K344" s="163">
        <v>1506</v>
      </c>
      <c r="L344" s="163" t="s">
        <v>2003</v>
      </c>
    </row>
    <row r="345" spans="2:12" x14ac:dyDescent="0.25">
      <c r="B345" s="163" t="s">
        <v>1938</v>
      </c>
      <c r="C345" s="164">
        <v>32</v>
      </c>
      <c r="D345" s="165">
        <v>329</v>
      </c>
      <c r="E345" s="166">
        <v>0</v>
      </c>
      <c r="F345" s="167">
        <v>0</v>
      </c>
      <c r="G345" s="167" t="s">
        <v>2581</v>
      </c>
      <c r="H345" s="168" t="s">
        <v>2582</v>
      </c>
      <c r="I345" s="171" t="s">
        <v>2583</v>
      </c>
      <c r="J345" s="170" t="s">
        <v>892</v>
      </c>
      <c r="K345" s="163"/>
      <c r="L345" s="163"/>
    </row>
    <row r="346" spans="2:12" x14ac:dyDescent="0.25">
      <c r="B346" s="163" t="s">
        <v>1938</v>
      </c>
      <c r="C346" s="164">
        <v>32</v>
      </c>
      <c r="D346" s="165">
        <v>329</v>
      </c>
      <c r="E346" s="166">
        <v>3290</v>
      </c>
      <c r="F346" s="167">
        <v>0</v>
      </c>
      <c r="G346" s="167" t="s">
        <v>2584</v>
      </c>
      <c r="H346" s="168" t="s">
        <v>2585</v>
      </c>
      <c r="I346" s="171" t="s">
        <v>2583</v>
      </c>
      <c r="J346" s="170" t="s">
        <v>896</v>
      </c>
      <c r="K346" s="163">
        <v>1506</v>
      </c>
      <c r="L346" s="163" t="s">
        <v>2003</v>
      </c>
    </row>
    <row r="347" spans="2:12" x14ac:dyDescent="0.25">
      <c r="B347" s="170" t="s">
        <v>1938</v>
      </c>
      <c r="C347" s="172">
        <v>33</v>
      </c>
      <c r="D347" s="173">
        <v>0</v>
      </c>
      <c r="E347" s="174">
        <v>0</v>
      </c>
      <c r="F347" s="175">
        <v>0</v>
      </c>
      <c r="G347" s="175" t="s">
        <v>2586</v>
      </c>
      <c r="H347" s="176" t="s">
        <v>2587</v>
      </c>
      <c r="I347" s="169" t="s">
        <v>2588</v>
      </c>
      <c r="J347" s="170" t="s">
        <v>892</v>
      </c>
      <c r="K347" s="163"/>
      <c r="L347" s="163"/>
    </row>
    <row r="348" spans="2:12" x14ac:dyDescent="0.25">
      <c r="B348" s="163" t="s">
        <v>1938</v>
      </c>
      <c r="C348" s="164">
        <v>33</v>
      </c>
      <c r="D348" s="165">
        <v>331</v>
      </c>
      <c r="E348" s="166">
        <v>0</v>
      </c>
      <c r="F348" s="167">
        <v>0</v>
      </c>
      <c r="G348" s="167" t="s">
        <v>2589</v>
      </c>
      <c r="H348" s="168" t="s">
        <v>2590</v>
      </c>
      <c r="I348" s="171" t="s">
        <v>2591</v>
      </c>
      <c r="J348" s="170" t="s">
        <v>892</v>
      </c>
      <c r="K348" s="163"/>
      <c r="L348" s="163"/>
    </row>
    <row r="349" spans="2:12" x14ac:dyDescent="0.25">
      <c r="B349" s="163" t="s">
        <v>1938</v>
      </c>
      <c r="C349" s="164">
        <v>33</v>
      </c>
      <c r="D349" s="165">
        <v>331</v>
      </c>
      <c r="E349" s="166">
        <v>3311</v>
      </c>
      <c r="F349" s="167">
        <v>0</v>
      </c>
      <c r="G349" s="167" t="s">
        <v>2592</v>
      </c>
      <c r="H349" s="168" t="s">
        <v>2593</v>
      </c>
      <c r="I349" s="171" t="s">
        <v>2594</v>
      </c>
      <c r="J349" s="170" t="s">
        <v>896</v>
      </c>
      <c r="K349" s="163">
        <v>1850</v>
      </c>
      <c r="L349" s="163" t="s">
        <v>2595</v>
      </c>
    </row>
    <row r="350" spans="2:12" x14ac:dyDescent="0.25">
      <c r="B350" s="163" t="s">
        <v>1938</v>
      </c>
      <c r="C350" s="164">
        <v>33</v>
      </c>
      <c r="D350" s="165">
        <v>331</v>
      </c>
      <c r="E350" s="166">
        <v>3312</v>
      </c>
      <c r="F350" s="167">
        <v>0</v>
      </c>
      <c r="G350" s="167" t="s">
        <v>2596</v>
      </c>
      <c r="H350" s="168" t="s">
        <v>2597</v>
      </c>
      <c r="I350" s="171" t="s">
        <v>2598</v>
      </c>
      <c r="J350" s="170" t="s">
        <v>896</v>
      </c>
      <c r="K350" s="163">
        <v>1850</v>
      </c>
      <c r="L350" s="163" t="s">
        <v>2595</v>
      </c>
    </row>
    <row r="351" spans="2:12" x14ac:dyDescent="0.25">
      <c r="B351" s="163" t="s">
        <v>1938</v>
      </c>
      <c r="C351" s="164">
        <v>33</v>
      </c>
      <c r="D351" s="165">
        <v>331</v>
      </c>
      <c r="E351" s="166">
        <v>3313</v>
      </c>
      <c r="F351" s="167">
        <v>0</v>
      </c>
      <c r="G351" s="167" t="s">
        <v>2599</v>
      </c>
      <c r="H351" s="168" t="s">
        <v>2600</v>
      </c>
      <c r="I351" s="171" t="s">
        <v>2601</v>
      </c>
      <c r="J351" s="170" t="s">
        <v>896</v>
      </c>
      <c r="K351" s="163">
        <v>1850</v>
      </c>
      <c r="L351" s="163" t="s">
        <v>2595</v>
      </c>
    </row>
    <row r="352" spans="2:12" x14ac:dyDescent="0.25">
      <c r="B352" s="163" t="s">
        <v>1938</v>
      </c>
      <c r="C352" s="164">
        <v>33</v>
      </c>
      <c r="D352" s="165">
        <v>331</v>
      </c>
      <c r="E352" s="166">
        <v>3314</v>
      </c>
      <c r="F352" s="167">
        <v>0</v>
      </c>
      <c r="G352" s="167" t="s">
        <v>2602</v>
      </c>
      <c r="H352" s="168" t="s">
        <v>2603</v>
      </c>
      <c r="I352" s="171" t="s">
        <v>2604</v>
      </c>
      <c r="J352" s="170" t="s">
        <v>896</v>
      </c>
      <c r="K352" s="163">
        <v>1850</v>
      </c>
      <c r="L352" s="163" t="s">
        <v>2595</v>
      </c>
    </row>
    <row r="353" spans="2:12" x14ac:dyDescent="0.25">
      <c r="B353" s="163" t="s">
        <v>1938</v>
      </c>
      <c r="C353" s="164">
        <v>33</v>
      </c>
      <c r="D353" s="165">
        <v>331</v>
      </c>
      <c r="E353" s="166">
        <v>3315</v>
      </c>
      <c r="F353" s="167">
        <v>0</v>
      </c>
      <c r="G353" s="167" t="s">
        <v>2605</v>
      </c>
      <c r="H353" s="168" t="s">
        <v>2606</v>
      </c>
      <c r="I353" s="171" t="s">
        <v>2607</v>
      </c>
      <c r="J353" s="170" t="s">
        <v>896</v>
      </c>
      <c r="K353" s="163">
        <v>1850</v>
      </c>
      <c r="L353" s="163" t="s">
        <v>2595</v>
      </c>
    </row>
    <row r="354" spans="2:12" x14ac:dyDescent="0.25">
      <c r="B354" s="163" t="s">
        <v>1938</v>
      </c>
      <c r="C354" s="164">
        <v>33</v>
      </c>
      <c r="D354" s="165">
        <v>331</v>
      </c>
      <c r="E354" s="166">
        <v>3319</v>
      </c>
      <c r="F354" s="167">
        <v>0</v>
      </c>
      <c r="G354" s="167" t="s">
        <v>2608</v>
      </c>
      <c r="H354" s="168" t="s">
        <v>2609</v>
      </c>
      <c r="I354" s="171" t="s">
        <v>2610</v>
      </c>
      <c r="J354" s="170" t="s">
        <v>896</v>
      </c>
      <c r="K354" s="163">
        <v>1850</v>
      </c>
      <c r="L354" s="163" t="s">
        <v>2595</v>
      </c>
    </row>
    <row r="355" spans="2:12" x14ac:dyDescent="0.25">
      <c r="B355" s="163" t="s">
        <v>1938</v>
      </c>
      <c r="C355" s="164">
        <v>33</v>
      </c>
      <c r="D355" s="165">
        <v>332</v>
      </c>
      <c r="E355" s="166">
        <v>0</v>
      </c>
      <c r="F355" s="167">
        <v>0</v>
      </c>
      <c r="G355" s="167" t="s">
        <v>2611</v>
      </c>
      <c r="H355" s="168" t="s">
        <v>2612</v>
      </c>
      <c r="I355" s="171" t="s">
        <v>2613</v>
      </c>
      <c r="J355" s="170" t="s">
        <v>892</v>
      </c>
      <c r="K355" s="163"/>
      <c r="L355" s="163"/>
    </row>
    <row r="356" spans="2:12" x14ac:dyDescent="0.25">
      <c r="B356" s="163" t="s">
        <v>1938</v>
      </c>
      <c r="C356" s="164">
        <v>33</v>
      </c>
      <c r="D356" s="165">
        <v>332</v>
      </c>
      <c r="E356" s="166">
        <v>3320</v>
      </c>
      <c r="F356" s="167">
        <v>0</v>
      </c>
      <c r="G356" s="167" t="s">
        <v>2614</v>
      </c>
      <c r="H356" s="168" t="s">
        <v>2615</v>
      </c>
      <c r="I356" s="171" t="s">
        <v>2613</v>
      </c>
      <c r="J356" s="170" t="s">
        <v>896</v>
      </c>
      <c r="K356" s="163">
        <v>1506</v>
      </c>
      <c r="L356" s="163" t="s">
        <v>2003</v>
      </c>
    </row>
    <row r="357" spans="2:12" x14ac:dyDescent="0.25">
      <c r="B357" s="186" t="s">
        <v>2616</v>
      </c>
      <c r="C357" s="187">
        <v>0</v>
      </c>
      <c r="D357" s="188">
        <v>0</v>
      </c>
      <c r="E357" s="189">
        <v>0</v>
      </c>
      <c r="F357" s="190">
        <v>0</v>
      </c>
      <c r="G357" s="190" t="s">
        <v>2617</v>
      </c>
      <c r="H357" s="190" t="s">
        <v>2618</v>
      </c>
      <c r="I357" s="191" t="s">
        <v>2619</v>
      </c>
      <c r="J357" s="170" t="s">
        <v>892</v>
      </c>
      <c r="K357" s="163"/>
      <c r="L357" s="163"/>
    </row>
    <row r="358" spans="2:12" x14ac:dyDescent="0.25">
      <c r="B358" s="170" t="s">
        <v>2616</v>
      </c>
      <c r="C358" s="172">
        <v>35</v>
      </c>
      <c r="D358" s="173">
        <v>0</v>
      </c>
      <c r="E358" s="174">
        <v>0</v>
      </c>
      <c r="F358" s="175">
        <v>0</v>
      </c>
      <c r="G358" s="175" t="s">
        <v>2620</v>
      </c>
      <c r="H358" s="176" t="s">
        <v>2621</v>
      </c>
      <c r="I358" s="169" t="s">
        <v>2622</v>
      </c>
      <c r="J358" s="170" t="s">
        <v>892</v>
      </c>
      <c r="K358" s="163"/>
      <c r="L358" s="163"/>
    </row>
    <row r="359" spans="2:12" x14ac:dyDescent="0.25">
      <c r="B359" s="163" t="s">
        <v>2616</v>
      </c>
      <c r="C359" s="164">
        <v>35</v>
      </c>
      <c r="D359" s="165">
        <v>351</v>
      </c>
      <c r="E359" s="166">
        <v>0</v>
      </c>
      <c r="F359" s="167">
        <v>0</v>
      </c>
      <c r="G359" s="167" t="s">
        <v>2623</v>
      </c>
      <c r="H359" s="168" t="s">
        <v>2624</v>
      </c>
      <c r="I359" s="171" t="s">
        <v>2625</v>
      </c>
      <c r="J359" s="170" t="s">
        <v>892</v>
      </c>
      <c r="K359" s="163"/>
      <c r="L359" s="163"/>
    </row>
    <row r="360" spans="2:12" x14ac:dyDescent="0.25">
      <c r="B360" s="163" t="s">
        <v>2616</v>
      </c>
      <c r="C360" s="164">
        <v>35</v>
      </c>
      <c r="D360" s="165">
        <v>351</v>
      </c>
      <c r="E360" s="166">
        <v>3510</v>
      </c>
      <c r="F360" s="167">
        <v>0</v>
      </c>
      <c r="G360" s="167" t="s">
        <v>2626</v>
      </c>
      <c r="H360" s="168" t="s">
        <v>2627</v>
      </c>
      <c r="I360" s="171" t="s">
        <v>2625</v>
      </c>
      <c r="J360" s="170" t="s">
        <v>896</v>
      </c>
      <c r="K360" s="163">
        <v>1505</v>
      </c>
      <c r="L360" s="163" t="s">
        <v>2392</v>
      </c>
    </row>
    <row r="361" spans="2:12" x14ac:dyDescent="0.25">
      <c r="B361" s="163" t="s">
        <v>2616</v>
      </c>
      <c r="C361" s="164">
        <v>35</v>
      </c>
      <c r="D361" s="165">
        <v>352</v>
      </c>
      <c r="E361" s="166">
        <v>0</v>
      </c>
      <c r="F361" s="167">
        <v>0</v>
      </c>
      <c r="G361" s="167" t="s">
        <v>2628</v>
      </c>
      <c r="H361" s="168" t="s">
        <v>2629</v>
      </c>
      <c r="I361" s="171" t="s">
        <v>2630</v>
      </c>
      <c r="J361" s="170" t="s">
        <v>892</v>
      </c>
      <c r="K361" s="163"/>
      <c r="L361" s="163"/>
    </row>
    <row r="362" spans="2:12" x14ac:dyDescent="0.25">
      <c r="B362" s="163" t="s">
        <v>2616</v>
      </c>
      <c r="C362" s="164">
        <v>35</v>
      </c>
      <c r="D362" s="165">
        <v>352</v>
      </c>
      <c r="E362" s="166">
        <v>3520</v>
      </c>
      <c r="F362" s="167">
        <v>0</v>
      </c>
      <c r="G362" s="167" t="s">
        <v>2631</v>
      </c>
      <c r="H362" s="168" t="s">
        <v>2632</v>
      </c>
      <c r="I362" s="171" t="s">
        <v>2630</v>
      </c>
      <c r="J362" s="170" t="s">
        <v>896</v>
      </c>
      <c r="K362" s="163">
        <v>1506</v>
      </c>
      <c r="L362" s="163" t="s">
        <v>2003</v>
      </c>
    </row>
    <row r="363" spans="2:12" x14ac:dyDescent="0.25">
      <c r="B363" s="163" t="s">
        <v>2616</v>
      </c>
      <c r="C363" s="164">
        <v>35</v>
      </c>
      <c r="D363" s="165">
        <v>353</v>
      </c>
      <c r="E363" s="166">
        <v>0</v>
      </c>
      <c r="F363" s="167">
        <v>0</v>
      </c>
      <c r="G363" s="167" t="s">
        <v>2633</v>
      </c>
      <c r="H363" s="168" t="s">
        <v>2634</v>
      </c>
      <c r="I363" s="171" t="s">
        <v>2635</v>
      </c>
      <c r="J363" s="170" t="s">
        <v>892</v>
      </c>
      <c r="K363" s="163"/>
      <c r="L363" s="163"/>
    </row>
    <row r="364" spans="2:12" x14ac:dyDescent="0.25">
      <c r="B364" s="163" t="s">
        <v>2616</v>
      </c>
      <c r="C364" s="164">
        <v>35</v>
      </c>
      <c r="D364" s="165">
        <v>353</v>
      </c>
      <c r="E364" s="166">
        <v>3530</v>
      </c>
      <c r="F364" s="167">
        <v>0</v>
      </c>
      <c r="G364" s="167" t="s">
        <v>2636</v>
      </c>
      <c r="H364" s="168" t="s">
        <v>2637</v>
      </c>
      <c r="I364" s="171" t="s">
        <v>2635</v>
      </c>
      <c r="J364" s="170" t="s">
        <v>896</v>
      </c>
      <c r="K364" s="163">
        <v>1506</v>
      </c>
      <c r="L364" s="163" t="s">
        <v>2003</v>
      </c>
    </row>
    <row r="365" spans="2:12" ht="21" x14ac:dyDescent="0.25">
      <c r="B365" s="186" t="s">
        <v>1541</v>
      </c>
      <c r="C365" s="187">
        <v>0</v>
      </c>
      <c r="D365" s="188">
        <v>0</v>
      </c>
      <c r="E365" s="189">
        <v>0</v>
      </c>
      <c r="F365" s="190">
        <v>0</v>
      </c>
      <c r="G365" s="190" t="s">
        <v>2638</v>
      </c>
      <c r="H365" s="190" t="s">
        <v>2639</v>
      </c>
      <c r="I365" s="191" t="s">
        <v>2640</v>
      </c>
      <c r="J365" s="170" t="s">
        <v>892</v>
      </c>
      <c r="K365" s="163"/>
      <c r="L365" s="163"/>
    </row>
    <row r="366" spans="2:12" x14ac:dyDescent="0.25">
      <c r="B366" s="170" t="s">
        <v>1541</v>
      </c>
      <c r="C366" s="172">
        <v>36</v>
      </c>
      <c r="D366" s="173">
        <v>0</v>
      </c>
      <c r="E366" s="174">
        <v>0</v>
      </c>
      <c r="F366" s="175">
        <v>0</v>
      </c>
      <c r="G366" s="175" t="s">
        <v>2641</v>
      </c>
      <c r="H366" s="176" t="s">
        <v>2642</v>
      </c>
      <c r="I366" s="169" t="s">
        <v>2643</v>
      </c>
      <c r="J366" s="170" t="s">
        <v>892</v>
      </c>
      <c r="K366" s="163"/>
      <c r="L366" s="163"/>
    </row>
    <row r="367" spans="2:12" x14ac:dyDescent="0.25">
      <c r="B367" s="163" t="s">
        <v>1541</v>
      </c>
      <c r="C367" s="164">
        <v>36</v>
      </c>
      <c r="D367" s="165">
        <v>360</v>
      </c>
      <c r="E367" s="166">
        <v>0</v>
      </c>
      <c r="F367" s="167">
        <v>0</v>
      </c>
      <c r="G367" s="167" t="s">
        <v>2644</v>
      </c>
      <c r="H367" s="168" t="s">
        <v>2645</v>
      </c>
      <c r="I367" s="171" t="s">
        <v>2643</v>
      </c>
      <c r="J367" s="170" t="s">
        <v>892</v>
      </c>
      <c r="K367" s="163"/>
      <c r="L367" s="163"/>
    </row>
    <row r="368" spans="2:12" x14ac:dyDescent="0.25">
      <c r="B368" s="163" t="s">
        <v>1541</v>
      </c>
      <c r="C368" s="164">
        <v>36</v>
      </c>
      <c r="D368" s="165">
        <v>360</v>
      </c>
      <c r="E368" s="166">
        <v>3600</v>
      </c>
      <c r="F368" s="167">
        <v>0</v>
      </c>
      <c r="G368" s="167" t="s">
        <v>2646</v>
      </c>
      <c r="H368" s="168" t="s">
        <v>2647</v>
      </c>
      <c r="I368" s="171" t="s">
        <v>2643</v>
      </c>
      <c r="J368" s="170" t="s">
        <v>896</v>
      </c>
      <c r="K368" s="163">
        <v>1899</v>
      </c>
      <c r="L368" s="163" t="s">
        <v>2416</v>
      </c>
    </row>
    <row r="369" spans="2:12" x14ac:dyDescent="0.25">
      <c r="B369" s="170" t="s">
        <v>1541</v>
      </c>
      <c r="C369" s="172">
        <v>37</v>
      </c>
      <c r="D369" s="173">
        <v>0</v>
      </c>
      <c r="E369" s="174">
        <v>0</v>
      </c>
      <c r="F369" s="175">
        <v>0</v>
      </c>
      <c r="G369" s="175" t="s">
        <v>2648</v>
      </c>
      <c r="H369" s="176" t="s">
        <v>2649</v>
      </c>
      <c r="I369" s="169" t="s">
        <v>2650</v>
      </c>
      <c r="J369" s="170" t="s">
        <v>892</v>
      </c>
      <c r="K369" s="163"/>
      <c r="L369" s="163"/>
    </row>
    <row r="370" spans="2:12" x14ac:dyDescent="0.25">
      <c r="B370" s="163" t="s">
        <v>1541</v>
      </c>
      <c r="C370" s="164">
        <v>37</v>
      </c>
      <c r="D370" s="165">
        <v>370</v>
      </c>
      <c r="E370" s="166">
        <v>0</v>
      </c>
      <c r="F370" s="167">
        <v>0</v>
      </c>
      <c r="G370" s="167" t="s">
        <v>2651</v>
      </c>
      <c r="H370" s="168" t="s">
        <v>2652</v>
      </c>
      <c r="I370" s="171" t="s">
        <v>2650</v>
      </c>
      <c r="J370" s="170" t="s">
        <v>892</v>
      </c>
      <c r="K370" s="163"/>
      <c r="L370" s="163"/>
    </row>
    <row r="371" spans="2:12" x14ac:dyDescent="0.25">
      <c r="B371" s="163" t="s">
        <v>1541</v>
      </c>
      <c r="C371" s="164">
        <v>37</v>
      </c>
      <c r="D371" s="165">
        <v>370</v>
      </c>
      <c r="E371" s="166">
        <v>3700</v>
      </c>
      <c r="F371" s="167">
        <v>0</v>
      </c>
      <c r="G371" s="167" t="s">
        <v>2653</v>
      </c>
      <c r="H371" s="168" t="s">
        <v>2654</v>
      </c>
      <c r="I371" s="171" t="s">
        <v>2650</v>
      </c>
      <c r="J371" s="170" t="s">
        <v>896</v>
      </c>
      <c r="K371" s="163">
        <v>1899</v>
      </c>
      <c r="L371" s="163" t="s">
        <v>2416</v>
      </c>
    </row>
    <row r="372" spans="2:12" x14ac:dyDescent="0.25">
      <c r="B372" s="170" t="s">
        <v>1541</v>
      </c>
      <c r="C372" s="172">
        <v>38</v>
      </c>
      <c r="D372" s="173">
        <v>0</v>
      </c>
      <c r="E372" s="174">
        <v>0</v>
      </c>
      <c r="F372" s="175">
        <v>0</v>
      </c>
      <c r="G372" s="175" t="s">
        <v>2655</v>
      </c>
      <c r="H372" s="176" t="s">
        <v>2656</v>
      </c>
      <c r="I372" s="169" t="s">
        <v>2657</v>
      </c>
      <c r="J372" s="170" t="s">
        <v>892</v>
      </c>
      <c r="K372" s="163"/>
      <c r="L372" s="163"/>
    </row>
    <row r="373" spans="2:12" x14ac:dyDescent="0.25">
      <c r="B373" s="163" t="s">
        <v>1541</v>
      </c>
      <c r="C373" s="164">
        <v>38</v>
      </c>
      <c r="D373" s="165">
        <v>381</v>
      </c>
      <c r="E373" s="166">
        <v>0</v>
      </c>
      <c r="F373" s="167">
        <v>0</v>
      </c>
      <c r="G373" s="167" t="s">
        <v>2658</v>
      </c>
      <c r="H373" s="168" t="s">
        <v>2659</v>
      </c>
      <c r="I373" s="171" t="s">
        <v>2660</v>
      </c>
      <c r="J373" s="170" t="s">
        <v>892</v>
      </c>
      <c r="K373" s="163"/>
      <c r="L373" s="163"/>
    </row>
    <row r="374" spans="2:12" x14ac:dyDescent="0.25">
      <c r="B374" s="163" t="s">
        <v>1541</v>
      </c>
      <c r="C374" s="164">
        <v>38</v>
      </c>
      <c r="D374" s="165">
        <v>381</v>
      </c>
      <c r="E374" s="166">
        <v>3811</v>
      </c>
      <c r="F374" s="167">
        <v>0</v>
      </c>
      <c r="G374" s="167" t="s">
        <v>2661</v>
      </c>
      <c r="H374" s="168" t="s">
        <v>2662</v>
      </c>
      <c r="I374" s="171" t="s">
        <v>2663</v>
      </c>
      <c r="J374" s="170" t="s">
        <v>896</v>
      </c>
      <c r="K374" s="163">
        <v>1899</v>
      </c>
      <c r="L374" s="163" t="s">
        <v>2416</v>
      </c>
    </row>
    <row r="375" spans="2:12" x14ac:dyDescent="0.25">
      <c r="B375" s="163" t="s">
        <v>1541</v>
      </c>
      <c r="C375" s="164">
        <v>38</v>
      </c>
      <c r="D375" s="165">
        <v>381</v>
      </c>
      <c r="E375" s="166">
        <v>3812</v>
      </c>
      <c r="F375" s="167">
        <v>0</v>
      </c>
      <c r="G375" s="167" t="s">
        <v>2664</v>
      </c>
      <c r="H375" s="168" t="s">
        <v>2665</v>
      </c>
      <c r="I375" s="171" t="s">
        <v>2666</v>
      </c>
      <c r="J375" s="170" t="s">
        <v>896</v>
      </c>
      <c r="K375" s="163">
        <v>1899</v>
      </c>
      <c r="L375" s="163" t="s">
        <v>2416</v>
      </c>
    </row>
    <row r="376" spans="2:12" x14ac:dyDescent="0.25">
      <c r="B376" s="163" t="s">
        <v>1541</v>
      </c>
      <c r="C376" s="164">
        <v>38</v>
      </c>
      <c r="D376" s="165">
        <v>382</v>
      </c>
      <c r="E376" s="166">
        <v>0</v>
      </c>
      <c r="F376" s="167">
        <v>0</v>
      </c>
      <c r="G376" s="167" t="s">
        <v>2667</v>
      </c>
      <c r="H376" s="168" t="s">
        <v>2668</v>
      </c>
      <c r="I376" s="171" t="s">
        <v>2669</v>
      </c>
      <c r="J376" s="170" t="s">
        <v>892</v>
      </c>
      <c r="K376" s="163"/>
      <c r="L376" s="163"/>
    </row>
    <row r="377" spans="2:12" x14ac:dyDescent="0.25">
      <c r="B377" s="163" t="s">
        <v>1541</v>
      </c>
      <c r="C377" s="164">
        <v>38</v>
      </c>
      <c r="D377" s="165">
        <v>382</v>
      </c>
      <c r="E377" s="166">
        <v>3821</v>
      </c>
      <c r="F377" s="167">
        <v>0</v>
      </c>
      <c r="G377" s="167" t="s">
        <v>2670</v>
      </c>
      <c r="H377" s="168" t="s">
        <v>2671</v>
      </c>
      <c r="I377" s="171" t="s">
        <v>2672</v>
      </c>
      <c r="J377" s="170" t="s">
        <v>896</v>
      </c>
      <c r="K377" s="163">
        <v>1899</v>
      </c>
      <c r="L377" s="163" t="s">
        <v>2416</v>
      </c>
    </row>
    <row r="378" spans="2:12" x14ac:dyDescent="0.25">
      <c r="B378" s="163" t="s">
        <v>1541</v>
      </c>
      <c r="C378" s="164">
        <v>38</v>
      </c>
      <c r="D378" s="165">
        <v>382</v>
      </c>
      <c r="E378" s="166">
        <v>3822</v>
      </c>
      <c r="F378" s="167">
        <v>0</v>
      </c>
      <c r="G378" s="167" t="s">
        <v>2673</v>
      </c>
      <c r="H378" s="168" t="s">
        <v>2674</v>
      </c>
      <c r="I378" s="171" t="s">
        <v>2675</v>
      </c>
      <c r="J378" s="170" t="s">
        <v>896</v>
      </c>
      <c r="K378" s="163">
        <v>1899</v>
      </c>
      <c r="L378" s="163" t="s">
        <v>2416</v>
      </c>
    </row>
    <row r="379" spans="2:12" x14ac:dyDescent="0.25">
      <c r="B379" s="163" t="s">
        <v>1541</v>
      </c>
      <c r="C379" s="164">
        <v>38</v>
      </c>
      <c r="D379" s="165">
        <v>383</v>
      </c>
      <c r="E379" s="166">
        <v>0</v>
      </c>
      <c r="F379" s="167">
        <v>0</v>
      </c>
      <c r="G379" s="167" t="s">
        <v>2676</v>
      </c>
      <c r="H379" s="168" t="s">
        <v>2677</v>
      </c>
      <c r="I379" s="171" t="s">
        <v>2678</v>
      </c>
      <c r="J379" s="170" t="s">
        <v>892</v>
      </c>
      <c r="K379" s="163"/>
      <c r="L379" s="163"/>
    </row>
    <row r="380" spans="2:12" x14ac:dyDescent="0.25">
      <c r="B380" s="163" t="s">
        <v>1541</v>
      </c>
      <c r="C380" s="164">
        <v>38</v>
      </c>
      <c r="D380" s="165">
        <v>0</v>
      </c>
      <c r="E380" s="166">
        <v>3830</v>
      </c>
      <c r="F380" s="167">
        <v>0</v>
      </c>
      <c r="G380" s="167" t="s">
        <v>2679</v>
      </c>
      <c r="H380" s="168" t="s">
        <v>2680</v>
      </c>
      <c r="I380" s="171" t="s">
        <v>2678</v>
      </c>
      <c r="J380" s="170" t="s">
        <v>896</v>
      </c>
      <c r="K380" s="163">
        <v>1899</v>
      </c>
      <c r="L380" s="163" t="s">
        <v>2416</v>
      </c>
    </row>
    <row r="381" spans="2:12" x14ac:dyDescent="0.25">
      <c r="B381" s="170" t="s">
        <v>1541</v>
      </c>
      <c r="C381" s="172">
        <v>39</v>
      </c>
      <c r="D381" s="173">
        <v>0</v>
      </c>
      <c r="E381" s="174">
        <v>0</v>
      </c>
      <c r="F381" s="175">
        <v>0</v>
      </c>
      <c r="G381" s="175" t="s">
        <v>2681</v>
      </c>
      <c r="H381" s="176" t="s">
        <v>2682</v>
      </c>
      <c r="I381" s="169" t="s">
        <v>2683</v>
      </c>
      <c r="J381" s="170" t="s">
        <v>892</v>
      </c>
      <c r="K381" s="163"/>
      <c r="L381" s="163"/>
    </row>
    <row r="382" spans="2:12" x14ac:dyDescent="0.25">
      <c r="B382" s="163" t="s">
        <v>1541</v>
      </c>
      <c r="C382" s="172">
        <v>39</v>
      </c>
      <c r="D382" s="165">
        <v>390</v>
      </c>
      <c r="E382" s="166">
        <v>0</v>
      </c>
      <c r="F382" s="167">
        <v>0</v>
      </c>
      <c r="G382" s="167" t="s">
        <v>2684</v>
      </c>
      <c r="H382" s="168" t="s">
        <v>2685</v>
      </c>
      <c r="I382" s="171" t="s">
        <v>2683</v>
      </c>
      <c r="J382" s="170" t="s">
        <v>892</v>
      </c>
      <c r="K382" s="163"/>
      <c r="L382" s="163"/>
    </row>
    <row r="383" spans="2:12" x14ac:dyDescent="0.25">
      <c r="B383" s="163" t="s">
        <v>1541</v>
      </c>
      <c r="C383" s="172">
        <v>39</v>
      </c>
      <c r="D383" s="165">
        <v>390</v>
      </c>
      <c r="E383" s="166">
        <v>3900</v>
      </c>
      <c r="F383" s="167">
        <v>0</v>
      </c>
      <c r="G383" s="167" t="s">
        <v>2686</v>
      </c>
      <c r="H383" s="168" t="s">
        <v>2687</v>
      </c>
      <c r="I383" s="171" t="s">
        <v>2683</v>
      </c>
      <c r="J383" s="170" t="s">
        <v>896</v>
      </c>
      <c r="K383" s="163">
        <v>1899</v>
      </c>
      <c r="L383" s="163" t="s">
        <v>2416</v>
      </c>
    </row>
    <row r="384" spans="2:12" x14ac:dyDescent="0.25">
      <c r="B384" s="193" t="s">
        <v>2688</v>
      </c>
      <c r="C384" s="194">
        <v>0</v>
      </c>
      <c r="D384" s="195">
        <v>0</v>
      </c>
      <c r="E384" s="196">
        <v>0</v>
      </c>
      <c r="F384" s="197">
        <v>0</v>
      </c>
      <c r="G384" s="197" t="s">
        <v>2689</v>
      </c>
      <c r="H384" s="197" t="s">
        <v>2690</v>
      </c>
      <c r="I384" s="198" t="s">
        <v>1519</v>
      </c>
      <c r="J384" s="170" t="s">
        <v>892</v>
      </c>
      <c r="K384" s="163"/>
      <c r="L384" s="163"/>
    </row>
    <row r="385" spans="2:12" x14ac:dyDescent="0.25">
      <c r="B385" s="170" t="s">
        <v>2688</v>
      </c>
      <c r="C385" s="172">
        <v>41</v>
      </c>
      <c r="D385" s="173">
        <v>0</v>
      </c>
      <c r="E385" s="174">
        <v>0</v>
      </c>
      <c r="F385" s="175">
        <v>0</v>
      </c>
      <c r="G385" s="175" t="s">
        <v>2691</v>
      </c>
      <c r="H385" s="176" t="s">
        <v>2692</v>
      </c>
      <c r="I385" s="169" t="s">
        <v>2693</v>
      </c>
      <c r="J385" s="170" t="s">
        <v>892</v>
      </c>
      <c r="K385" s="163"/>
      <c r="L385" s="163"/>
    </row>
    <row r="386" spans="2:12" x14ac:dyDescent="0.25">
      <c r="B386" s="163" t="s">
        <v>2688</v>
      </c>
      <c r="C386" s="164">
        <v>41</v>
      </c>
      <c r="D386" s="165">
        <v>410</v>
      </c>
      <c r="E386" s="166">
        <v>0</v>
      </c>
      <c r="F386" s="167">
        <v>0</v>
      </c>
      <c r="G386" s="167" t="s">
        <v>2694</v>
      </c>
      <c r="H386" s="168" t="s">
        <v>2695</v>
      </c>
      <c r="I386" s="171" t="s">
        <v>2693</v>
      </c>
      <c r="J386" s="170" t="s">
        <v>892</v>
      </c>
      <c r="K386" s="163"/>
      <c r="L386" s="163"/>
    </row>
    <row r="387" spans="2:12" x14ac:dyDescent="0.25">
      <c r="B387" s="163" t="s">
        <v>2688</v>
      </c>
      <c r="C387" s="164">
        <v>41</v>
      </c>
      <c r="D387" s="165">
        <v>410</v>
      </c>
      <c r="E387" s="166">
        <v>4100</v>
      </c>
      <c r="F387" s="167">
        <v>0</v>
      </c>
      <c r="G387" s="167" t="s">
        <v>2696</v>
      </c>
      <c r="H387" s="168" t="s">
        <v>2697</v>
      </c>
      <c r="I387" s="171" t="s">
        <v>2693</v>
      </c>
      <c r="J387" s="170" t="s">
        <v>892</v>
      </c>
      <c r="K387" s="163"/>
      <c r="L387" s="163"/>
    </row>
    <row r="388" spans="2:12" x14ac:dyDescent="0.25">
      <c r="B388" s="163" t="s">
        <v>2688</v>
      </c>
      <c r="C388" s="164">
        <v>41</v>
      </c>
      <c r="D388" s="165">
        <v>410</v>
      </c>
      <c r="E388" s="166">
        <v>4100</v>
      </c>
      <c r="F388" s="167">
        <v>41001</v>
      </c>
      <c r="G388" s="167" t="s">
        <v>2698</v>
      </c>
      <c r="H388" s="168" t="s">
        <v>2699</v>
      </c>
      <c r="I388" s="169" t="s">
        <v>2700</v>
      </c>
      <c r="J388" s="170" t="s">
        <v>896</v>
      </c>
      <c r="K388" s="163">
        <v>1601</v>
      </c>
      <c r="L388" s="163" t="s">
        <v>2700</v>
      </c>
    </row>
    <row r="389" spans="2:12" x14ac:dyDescent="0.25">
      <c r="B389" s="163" t="s">
        <v>2688</v>
      </c>
      <c r="C389" s="164">
        <v>41</v>
      </c>
      <c r="D389" s="165">
        <v>410</v>
      </c>
      <c r="E389" s="166">
        <v>4100</v>
      </c>
      <c r="F389" s="167">
        <v>41002</v>
      </c>
      <c r="G389" s="167" t="s">
        <v>2701</v>
      </c>
      <c r="H389" s="168" t="s">
        <v>2702</v>
      </c>
      <c r="I389" s="169" t="s">
        <v>2703</v>
      </c>
      <c r="J389" s="170" t="s">
        <v>896</v>
      </c>
      <c r="K389" s="163">
        <v>1602</v>
      </c>
      <c r="L389" s="199" t="s">
        <v>2703</v>
      </c>
    </row>
    <row r="390" spans="2:12" x14ac:dyDescent="0.25">
      <c r="B390" s="170" t="s">
        <v>2688</v>
      </c>
      <c r="C390" s="172">
        <v>42</v>
      </c>
      <c r="D390" s="173">
        <v>0</v>
      </c>
      <c r="E390" s="174">
        <v>0</v>
      </c>
      <c r="F390" s="175">
        <v>0</v>
      </c>
      <c r="G390" s="175" t="s">
        <v>2704</v>
      </c>
      <c r="H390" s="176" t="s">
        <v>2705</v>
      </c>
      <c r="I390" s="169" t="s">
        <v>2706</v>
      </c>
      <c r="J390" s="170" t="s">
        <v>892</v>
      </c>
      <c r="K390" s="163"/>
      <c r="L390" s="163"/>
    </row>
    <row r="391" spans="2:12" x14ac:dyDescent="0.25">
      <c r="B391" s="163" t="s">
        <v>2688</v>
      </c>
      <c r="C391" s="164">
        <v>42</v>
      </c>
      <c r="D391" s="165">
        <v>421</v>
      </c>
      <c r="E391" s="166">
        <v>0</v>
      </c>
      <c r="F391" s="167">
        <v>0</v>
      </c>
      <c r="G391" s="167" t="s">
        <v>2707</v>
      </c>
      <c r="H391" s="168" t="s">
        <v>2708</v>
      </c>
      <c r="I391" s="171" t="s">
        <v>2709</v>
      </c>
      <c r="J391" s="170" t="s">
        <v>892</v>
      </c>
      <c r="K391" s="163"/>
      <c r="L391" s="163"/>
    </row>
    <row r="392" spans="2:12" x14ac:dyDescent="0.25">
      <c r="B392" s="163" t="s">
        <v>2688</v>
      </c>
      <c r="C392" s="164">
        <v>42</v>
      </c>
      <c r="D392" s="165">
        <v>421</v>
      </c>
      <c r="E392" s="166">
        <v>4210</v>
      </c>
      <c r="F392" s="167">
        <v>0</v>
      </c>
      <c r="G392" s="167" t="s">
        <v>2710</v>
      </c>
      <c r="H392" s="168" t="s">
        <v>2711</v>
      </c>
      <c r="I392" s="171" t="s">
        <v>2709</v>
      </c>
      <c r="J392" s="170" t="s">
        <v>896</v>
      </c>
      <c r="K392" s="163">
        <v>1603</v>
      </c>
      <c r="L392" s="163" t="s">
        <v>2712</v>
      </c>
    </row>
    <row r="393" spans="2:12" x14ac:dyDescent="0.25">
      <c r="B393" s="163" t="s">
        <v>2688</v>
      </c>
      <c r="C393" s="164">
        <v>42</v>
      </c>
      <c r="D393" s="165">
        <v>422</v>
      </c>
      <c r="E393" s="166">
        <v>0</v>
      </c>
      <c r="F393" s="167">
        <v>0</v>
      </c>
      <c r="G393" s="167" t="s">
        <v>2713</v>
      </c>
      <c r="H393" s="168" t="s">
        <v>2714</v>
      </c>
      <c r="I393" s="171" t="s">
        <v>2715</v>
      </c>
      <c r="J393" s="170" t="s">
        <v>892</v>
      </c>
      <c r="K393" s="163"/>
      <c r="L393" s="163"/>
    </row>
    <row r="394" spans="2:12" x14ac:dyDescent="0.25">
      <c r="B394" s="163" t="s">
        <v>2688</v>
      </c>
      <c r="C394" s="164">
        <v>42</v>
      </c>
      <c r="D394" s="165">
        <v>422</v>
      </c>
      <c r="E394" s="166">
        <v>4220</v>
      </c>
      <c r="F394" s="167">
        <v>0</v>
      </c>
      <c r="G394" s="167" t="s">
        <v>2716</v>
      </c>
      <c r="H394" s="168" t="s">
        <v>2717</v>
      </c>
      <c r="I394" s="171" t="s">
        <v>2715</v>
      </c>
      <c r="J394" s="170" t="s">
        <v>896</v>
      </c>
      <c r="K394" s="163">
        <v>1603</v>
      </c>
      <c r="L394" s="163" t="s">
        <v>2712</v>
      </c>
    </row>
    <row r="395" spans="2:12" x14ac:dyDescent="0.25">
      <c r="B395" s="163" t="s">
        <v>2688</v>
      </c>
      <c r="C395" s="164">
        <v>42</v>
      </c>
      <c r="D395" s="165">
        <v>429</v>
      </c>
      <c r="E395" s="166">
        <v>0</v>
      </c>
      <c r="F395" s="167">
        <v>0</v>
      </c>
      <c r="G395" s="167" t="s">
        <v>2718</v>
      </c>
      <c r="H395" s="168" t="s">
        <v>2719</v>
      </c>
      <c r="I395" s="171" t="s">
        <v>2720</v>
      </c>
      <c r="J395" s="170" t="s">
        <v>892</v>
      </c>
      <c r="K395" s="163"/>
      <c r="L395" s="163"/>
    </row>
    <row r="396" spans="2:12" x14ac:dyDescent="0.25">
      <c r="B396" s="163" t="s">
        <v>2688</v>
      </c>
      <c r="C396" s="164">
        <v>42</v>
      </c>
      <c r="D396" s="165">
        <v>429</v>
      </c>
      <c r="E396" s="166">
        <v>4290</v>
      </c>
      <c r="F396" s="167">
        <v>0</v>
      </c>
      <c r="G396" s="167" t="s">
        <v>2721</v>
      </c>
      <c r="H396" s="168" t="s">
        <v>2722</v>
      </c>
      <c r="I396" s="171" t="s">
        <v>2720</v>
      </c>
      <c r="J396" s="170" t="s">
        <v>896</v>
      </c>
      <c r="K396" s="163">
        <v>1603</v>
      </c>
      <c r="L396" s="163" t="s">
        <v>2712</v>
      </c>
    </row>
    <row r="397" spans="2:12" x14ac:dyDescent="0.25">
      <c r="B397" s="170" t="s">
        <v>2688</v>
      </c>
      <c r="C397" s="172">
        <v>43</v>
      </c>
      <c r="D397" s="173">
        <v>0</v>
      </c>
      <c r="E397" s="174">
        <v>0</v>
      </c>
      <c r="F397" s="175">
        <v>0</v>
      </c>
      <c r="G397" s="175" t="s">
        <v>2723</v>
      </c>
      <c r="H397" s="176" t="s">
        <v>2724</v>
      </c>
      <c r="I397" s="169" t="s">
        <v>2725</v>
      </c>
      <c r="J397" s="170" t="s">
        <v>892</v>
      </c>
      <c r="K397" s="200"/>
      <c r="L397" s="200"/>
    </row>
    <row r="398" spans="2:12" x14ac:dyDescent="0.25">
      <c r="B398" s="163" t="s">
        <v>2688</v>
      </c>
      <c r="C398" s="164">
        <v>43</v>
      </c>
      <c r="D398" s="165">
        <v>431</v>
      </c>
      <c r="E398" s="166">
        <v>0</v>
      </c>
      <c r="F398" s="167">
        <v>0</v>
      </c>
      <c r="G398" s="167" t="s">
        <v>2726</v>
      </c>
      <c r="H398" s="168" t="s">
        <v>2727</v>
      </c>
      <c r="I398" s="171" t="s">
        <v>2728</v>
      </c>
      <c r="J398" s="170" t="s">
        <v>892</v>
      </c>
      <c r="K398" s="200"/>
      <c r="L398" s="200"/>
    </row>
    <row r="399" spans="2:12" x14ac:dyDescent="0.25">
      <c r="B399" s="163" t="s">
        <v>2688</v>
      </c>
      <c r="C399" s="164">
        <v>43</v>
      </c>
      <c r="D399" s="165">
        <v>431</v>
      </c>
      <c r="E399" s="166">
        <v>4311</v>
      </c>
      <c r="F399" s="168">
        <v>0</v>
      </c>
      <c r="G399" s="168" t="s">
        <v>2729</v>
      </c>
      <c r="H399" s="168" t="s">
        <v>2730</v>
      </c>
      <c r="I399" s="171" t="s">
        <v>2731</v>
      </c>
      <c r="J399" s="170" t="s">
        <v>896</v>
      </c>
      <c r="K399" s="163">
        <v>1604</v>
      </c>
      <c r="L399" s="163" t="s">
        <v>2732</v>
      </c>
    </row>
    <row r="400" spans="2:12" x14ac:dyDescent="0.25">
      <c r="B400" s="163" t="s">
        <v>2688</v>
      </c>
      <c r="C400" s="164">
        <v>43</v>
      </c>
      <c r="D400" s="165">
        <v>431</v>
      </c>
      <c r="E400" s="166">
        <v>4312</v>
      </c>
      <c r="F400" s="168">
        <v>0</v>
      </c>
      <c r="G400" s="168" t="s">
        <v>2733</v>
      </c>
      <c r="H400" s="168" t="s">
        <v>2734</v>
      </c>
      <c r="I400" s="171" t="s">
        <v>2735</v>
      </c>
      <c r="J400" s="170" t="s">
        <v>896</v>
      </c>
      <c r="K400" s="163">
        <v>1604</v>
      </c>
      <c r="L400" s="163" t="s">
        <v>2736</v>
      </c>
    </row>
    <row r="401" spans="2:12" x14ac:dyDescent="0.25">
      <c r="B401" s="163" t="s">
        <v>2688</v>
      </c>
      <c r="C401" s="164">
        <v>43</v>
      </c>
      <c r="D401" s="165">
        <v>432</v>
      </c>
      <c r="E401" s="166">
        <v>0</v>
      </c>
      <c r="F401" s="168">
        <v>0</v>
      </c>
      <c r="G401" s="168" t="s">
        <v>2737</v>
      </c>
      <c r="H401" s="168" t="s">
        <v>2738</v>
      </c>
      <c r="I401" s="171" t="s">
        <v>2739</v>
      </c>
      <c r="J401" s="170" t="s">
        <v>892</v>
      </c>
      <c r="K401" s="200"/>
      <c r="L401" s="200"/>
    </row>
    <row r="402" spans="2:12" x14ac:dyDescent="0.25">
      <c r="B402" s="163" t="s">
        <v>2688</v>
      </c>
      <c r="C402" s="164">
        <v>43</v>
      </c>
      <c r="D402" s="165">
        <v>432</v>
      </c>
      <c r="E402" s="166">
        <v>4321</v>
      </c>
      <c r="F402" s="168">
        <v>0</v>
      </c>
      <c r="G402" s="168" t="s">
        <v>2740</v>
      </c>
      <c r="H402" s="168" t="s">
        <v>2741</v>
      </c>
      <c r="I402" s="171" t="s">
        <v>2742</v>
      </c>
      <c r="J402" s="170" t="s">
        <v>896</v>
      </c>
      <c r="K402" s="163">
        <v>1604</v>
      </c>
      <c r="L402" s="163" t="s">
        <v>2736</v>
      </c>
    </row>
    <row r="403" spans="2:12" x14ac:dyDescent="0.25">
      <c r="B403" s="163" t="s">
        <v>2688</v>
      </c>
      <c r="C403" s="164">
        <v>43</v>
      </c>
      <c r="D403" s="165">
        <v>432</v>
      </c>
      <c r="E403" s="166">
        <v>4322</v>
      </c>
      <c r="F403" s="168">
        <v>0</v>
      </c>
      <c r="G403" s="168" t="s">
        <v>2743</v>
      </c>
      <c r="H403" s="168" t="s">
        <v>2744</v>
      </c>
      <c r="I403" s="171" t="s">
        <v>2745</v>
      </c>
      <c r="J403" s="170" t="s">
        <v>896</v>
      </c>
      <c r="K403" s="163">
        <v>1604</v>
      </c>
      <c r="L403" s="163" t="s">
        <v>2736</v>
      </c>
    </row>
    <row r="404" spans="2:12" x14ac:dyDescent="0.25">
      <c r="B404" s="163" t="s">
        <v>2688</v>
      </c>
      <c r="C404" s="164">
        <v>43</v>
      </c>
      <c r="D404" s="165">
        <v>432</v>
      </c>
      <c r="E404" s="166">
        <v>4329</v>
      </c>
      <c r="F404" s="168">
        <v>0</v>
      </c>
      <c r="G404" s="168" t="s">
        <v>2746</v>
      </c>
      <c r="H404" s="168" t="s">
        <v>2747</v>
      </c>
      <c r="I404" s="171" t="s">
        <v>2748</v>
      </c>
      <c r="J404" s="170" t="s">
        <v>896</v>
      </c>
      <c r="K404" s="163">
        <v>1604</v>
      </c>
      <c r="L404" s="163" t="s">
        <v>2736</v>
      </c>
    </row>
    <row r="405" spans="2:12" x14ac:dyDescent="0.25">
      <c r="B405" s="163" t="s">
        <v>2688</v>
      </c>
      <c r="C405" s="164">
        <v>43</v>
      </c>
      <c r="D405" s="165">
        <v>433</v>
      </c>
      <c r="E405" s="166">
        <v>0</v>
      </c>
      <c r="F405" s="168">
        <v>0</v>
      </c>
      <c r="G405" s="168" t="s">
        <v>2749</v>
      </c>
      <c r="H405" s="168" t="s">
        <v>2750</v>
      </c>
      <c r="I405" s="171" t="s">
        <v>2751</v>
      </c>
      <c r="J405" s="170" t="s">
        <v>892</v>
      </c>
      <c r="K405" s="163"/>
      <c r="L405" s="163"/>
    </row>
    <row r="406" spans="2:12" x14ac:dyDescent="0.25">
      <c r="B406" s="163" t="s">
        <v>2688</v>
      </c>
      <c r="C406" s="164">
        <v>43</v>
      </c>
      <c r="D406" s="165">
        <v>433</v>
      </c>
      <c r="E406" s="166">
        <v>4330</v>
      </c>
      <c r="F406" s="168">
        <v>0</v>
      </c>
      <c r="G406" s="168" t="s">
        <v>2752</v>
      </c>
      <c r="H406" s="168" t="s">
        <v>2753</v>
      </c>
      <c r="I406" s="171" t="s">
        <v>2751</v>
      </c>
      <c r="J406" s="170" t="s">
        <v>896</v>
      </c>
      <c r="K406" s="163">
        <v>1604</v>
      </c>
      <c r="L406" s="163" t="s">
        <v>2736</v>
      </c>
    </row>
    <row r="407" spans="2:12" x14ac:dyDescent="0.25">
      <c r="B407" s="163" t="s">
        <v>2688</v>
      </c>
      <c r="C407" s="164">
        <v>43</v>
      </c>
      <c r="D407" s="165">
        <v>439</v>
      </c>
      <c r="E407" s="166">
        <v>0</v>
      </c>
      <c r="F407" s="167">
        <v>0</v>
      </c>
      <c r="G407" s="167" t="s">
        <v>2754</v>
      </c>
      <c r="H407" s="168" t="s">
        <v>2755</v>
      </c>
      <c r="I407" s="171" t="s">
        <v>2756</v>
      </c>
      <c r="J407" s="170" t="s">
        <v>892</v>
      </c>
      <c r="K407" s="163"/>
      <c r="L407" s="163"/>
    </row>
    <row r="408" spans="2:12" x14ac:dyDescent="0.25">
      <c r="B408" s="163" t="s">
        <v>2688</v>
      </c>
      <c r="C408" s="164">
        <v>43</v>
      </c>
      <c r="D408" s="165">
        <v>439</v>
      </c>
      <c r="E408" s="166">
        <v>4390</v>
      </c>
      <c r="F408" s="167">
        <v>0</v>
      </c>
      <c r="G408" s="167" t="s">
        <v>2757</v>
      </c>
      <c r="H408" s="168" t="s">
        <v>2758</v>
      </c>
      <c r="I408" s="171" t="s">
        <v>2756</v>
      </c>
      <c r="J408" s="170" t="s">
        <v>896</v>
      </c>
      <c r="K408" s="163">
        <v>1604</v>
      </c>
      <c r="L408" s="163" t="s">
        <v>2736</v>
      </c>
    </row>
    <row r="409" spans="2:12" ht="21" x14ac:dyDescent="0.25">
      <c r="B409" s="201" t="s">
        <v>2759</v>
      </c>
      <c r="C409" s="202">
        <v>0</v>
      </c>
      <c r="D409" s="203">
        <v>0</v>
      </c>
      <c r="E409" s="204">
        <v>0</v>
      </c>
      <c r="F409" s="205">
        <v>0</v>
      </c>
      <c r="G409" s="205" t="s">
        <v>2760</v>
      </c>
      <c r="H409" s="205" t="s">
        <v>2761</v>
      </c>
      <c r="I409" s="206" t="s">
        <v>2762</v>
      </c>
      <c r="J409" s="170" t="s">
        <v>892</v>
      </c>
      <c r="K409" s="163"/>
      <c r="L409" s="163"/>
    </row>
    <row r="410" spans="2:12" x14ac:dyDescent="0.25">
      <c r="B410" s="170" t="s">
        <v>2759</v>
      </c>
      <c r="C410" s="172">
        <v>45</v>
      </c>
      <c r="D410" s="173">
        <v>0</v>
      </c>
      <c r="E410" s="174">
        <v>0</v>
      </c>
      <c r="F410" s="175">
        <v>0</v>
      </c>
      <c r="G410" s="175" t="s">
        <v>2763</v>
      </c>
      <c r="H410" s="176" t="s">
        <v>2764</v>
      </c>
      <c r="I410" s="169" t="s">
        <v>2765</v>
      </c>
      <c r="J410" s="170" t="s">
        <v>892</v>
      </c>
      <c r="K410" s="163"/>
      <c r="L410" s="163"/>
    </row>
    <row r="411" spans="2:12" x14ac:dyDescent="0.25">
      <c r="B411" s="163" t="s">
        <v>2759</v>
      </c>
      <c r="C411" s="164">
        <v>45</v>
      </c>
      <c r="D411" s="165">
        <v>451</v>
      </c>
      <c r="E411" s="166">
        <v>0</v>
      </c>
      <c r="F411" s="167">
        <v>0</v>
      </c>
      <c r="G411" s="167" t="s">
        <v>2766</v>
      </c>
      <c r="H411" s="168" t="s">
        <v>2767</v>
      </c>
      <c r="I411" s="171" t="s">
        <v>2768</v>
      </c>
      <c r="J411" s="170" t="s">
        <v>892</v>
      </c>
      <c r="K411" s="163"/>
      <c r="L411" s="163"/>
    </row>
    <row r="412" spans="2:12" x14ac:dyDescent="0.25">
      <c r="B412" s="163" t="s">
        <v>2759</v>
      </c>
      <c r="C412" s="164">
        <v>45</v>
      </c>
      <c r="D412" s="165">
        <v>451</v>
      </c>
      <c r="E412" s="166">
        <v>4510</v>
      </c>
      <c r="F412" s="167">
        <v>0</v>
      </c>
      <c r="G412" s="167" t="s">
        <v>2769</v>
      </c>
      <c r="H412" s="168" t="s">
        <v>2770</v>
      </c>
      <c r="I412" s="171" t="s">
        <v>2768</v>
      </c>
      <c r="J412" s="170" t="s">
        <v>892</v>
      </c>
      <c r="K412" s="163"/>
      <c r="L412" s="163"/>
    </row>
    <row r="413" spans="2:12" x14ac:dyDescent="0.25">
      <c r="B413" s="163" t="s">
        <v>2759</v>
      </c>
      <c r="C413" s="164">
        <v>45</v>
      </c>
      <c r="D413" s="165">
        <v>451</v>
      </c>
      <c r="E413" s="166">
        <v>4510</v>
      </c>
      <c r="F413" s="167">
        <v>45101</v>
      </c>
      <c r="G413" s="167" t="s">
        <v>2771</v>
      </c>
      <c r="H413" s="168" t="s">
        <v>2772</v>
      </c>
      <c r="I413" s="171" t="s">
        <v>2773</v>
      </c>
      <c r="J413" s="170" t="s">
        <v>896</v>
      </c>
      <c r="K413" s="163">
        <v>1411</v>
      </c>
      <c r="L413" s="163" t="s">
        <v>5072</v>
      </c>
    </row>
    <row r="414" spans="2:12" x14ac:dyDescent="0.25">
      <c r="B414" s="163" t="s">
        <v>2759</v>
      </c>
      <c r="C414" s="164">
        <v>45</v>
      </c>
      <c r="D414" s="165">
        <v>451</v>
      </c>
      <c r="E414" s="166">
        <v>4510</v>
      </c>
      <c r="F414" s="167">
        <v>45102</v>
      </c>
      <c r="G414" s="167" t="s">
        <v>2774</v>
      </c>
      <c r="H414" s="168" t="s">
        <v>2775</v>
      </c>
      <c r="I414" s="171" t="s">
        <v>2776</v>
      </c>
      <c r="J414" s="170" t="s">
        <v>896</v>
      </c>
      <c r="K414" s="163">
        <v>1411</v>
      </c>
      <c r="L414" s="163" t="s">
        <v>5072</v>
      </c>
    </row>
    <row r="415" spans="2:12" x14ac:dyDescent="0.25">
      <c r="B415" s="163" t="s">
        <v>2759</v>
      </c>
      <c r="C415" s="164">
        <v>45</v>
      </c>
      <c r="D415" s="165">
        <v>452</v>
      </c>
      <c r="E415" s="166">
        <v>0</v>
      </c>
      <c r="F415" s="167">
        <v>0</v>
      </c>
      <c r="G415" s="167" t="s">
        <v>2777</v>
      </c>
      <c r="H415" s="168" t="s">
        <v>2778</v>
      </c>
      <c r="I415" s="171" t="s">
        <v>2779</v>
      </c>
      <c r="J415" s="170" t="s">
        <v>892</v>
      </c>
      <c r="K415" s="163"/>
      <c r="L415" s="163"/>
    </row>
    <row r="416" spans="2:12" x14ac:dyDescent="0.25">
      <c r="B416" s="163" t="s">
        <v>2759</v>
      </c>
      <c r="C416" s="164">
        <v>45</v>
      </c>
      <c r="D416" s="165">
        <v>452</v>
      </c>
      <c r="E416" s="166">
        <v>4520</v>
      </c>
      <c r="F416" s="167">
        <v>0</v>
      </c>
      <c r="G416" s="167" t="s">
        <v>2780</v>
      </c>
      <c r="H416" s="168" t="s">
        <v>2781</v>
      </c>
      <c r="I416" s="171" t="s">
        <v>2779</v>
      </c>
      <c r="J416" s="170" t="s">
        <v>892</v>
      </c>
      <c r="K416" s="163"/>
      <c r="L416" s="163"/>
    </row>
    <row r="417" spans="2:12" x14ac:dyDescent="0.25">
      <c r="B417" s="163" t="s">
        <v>2759</v>
      </c>
      <c r="C417" s="164">
        <v>45</v>
      </c>
      <c r="D417" s="165">
        <v>452</v>
      </c>
      <c r="E417" s="166">
        <v>4520</v>
      </c>
      <c r="F417" s="167">
        <v>45201</v>
      </c>
      <c r="G417" s="167" t="s">
        <v>2782</v>
      </c>
      <c r="H417" s="168" t="s">
        <v>2783</v>
      </c>
      <c r="I417" s="171" t="s">
        <v>2784</v>
      </c>
      <c r="J417" s="170" t="s">
        <v>896</v>
      </c>
      <c r="K417" s="163">
        <v>1411</v>
      </c>
      <c r="L417" s="163" t="s">
        <v>5072</v>
      </c>
    </row>
    <row r="418" spans="2:12" x14ac:dyDescent="0.25">
      <c r="B418" s="163" t="s">
        <v>2759</v>
      </c>
      <c r="C418" s="164">
        <v>45</v>
      </c>
      <c r="D418" s="165">
        <v>452</v>
      </c>
      <c r="E418" s="166">
        <v>4520</v>
      </c>
      <c r="F418" s="167">
        <v>45202</v>
      </c>
      <c r="G418" s="167" t="s">
        <v>2785</v>
      </c>
      <c r="H418" s="168" t="s">
        <v>2786</v>
      </c>
      <c r="I418" s="171" t="s">
        <v>2787</v>
      </c>
      <c r="J418" s="170" t="s">
        <v>896</v>
      </c>
      <c r="K418" s="163">
        <v>1411</v>
      </c>
      <c r="L418" s="163" t="s">
        <v>5072</v>
      </c>
    </row>
    <row r="419" spans="2:12" x14ac:dyDescent="0.25">
      <c r="B419" s="163" t="s">
        <v>2759</v>
      </c>
      <c r="C419" s="164">
        <v>45</v>
      </c>
      <c r="D419" s="165">
        <v>452</v>
      </c>
      <c r="E419" s="166">
        <v>4520</v>
      </c>
      <c r="F419" s="167">
        <v>45203</v>
      </c>
      <c r="G419" s="167" t="s">
        <v>2788</v>
      </c>
      <c r="H419" s="168" t="s">
        <v>2789</v>
      </c>
      <c r="I419" s="171" t="s">
        <v>2790</v>
      </c>
      <c r="J419" s="170" t="s">
        <v>896</v>
      </c>
      <c r="K419" s="163">
        <v>1411</v>
      </c>
      <c r="L419" s="163" t="s">
        <v>5072</v>
      </c>
    </row>
    <row r="420" spans="2:12" x14ac:dyDescent="0.25">
      <c r="B420" s="163" t="s">
        <v>2759</v>
      </c>
      <c r="C420" s="164">
        <v>45</v>
      </c>
      <c r="D420" s="165">
        <v>452</v>
      </c>
      <c r="E420" s="166">
        <v>4520</v>
      </c>
      <c r="F420" s="167">
        <v>45204</v>
      </c>
      <c r="G420" s="167" t="s">
        <v>2791</v>
      </c>
      <c r="H420" s="168" t="s">
        <v>2792</v>
      </c>
      <c r="I420" s="171" t="s">
        <v>2793</v>
      </c>
      <c r="J420" s="170" t="s">
        <v>896</v>
      </c>
      <c r="K420" s="163">
        <v>1411</v>
      </c>
      <c r="L420" s="163" t="s">
        <v>5072</v>
      </c>
    </row>
    <row r="421" spans="2:12" x14ac:dyDescent="0.25">
      <c r="B421" s="163" t="s">
        <v>2759</v>
      </c>
      <c r="C421" s="164">
        <v>45</v>
      </c>
      <c r="D421" s="165">
        <v>452</v>
      </c>
      <c r="E421" s="166">
        <v>4520</v>
      </c>
      <c r="F421" s="167">
        <v>45205</v>
      </c>
      <c r="G421" s="167" t="s">
        <v>2794</v>
      </c>
      <c r="H421" s="168" t="s">
        <v>2795</v>
      </c>
      <c r="I421" s="171" t="s">
        <v>2796</v>
      </c>
      <c r="J421" s="170" t="s">
        <v>896</v>
      </c>
      <c r="K421" s="163">
        <v>1411</v>
      </c>
      <c r="L421" s="163" t="s">
        <v>5072</v>
      </c>
    </row>
    <row r="422" spans="2:12" x14ac:dyDescent="0.25">
      <c r="B422" s="163" t="s">
        <v>2759</v>
      </c>
      <c r="C422" s="164">
        <v>45</v>
      </c>
      <c r="D422" s="165">
        <v>452</v>
      </c>
      <c r="E422" s="166">
        <v>4520</v>
      </c>
      <c r="F422" s="167">
        <v>45206</v>
      </c>
      <c r="G422" s="167" t="s">
        <v>2797</v>
      </c>
      <c r="H422" s="168" t="s">
        <v>2798</v>
      </c>
      <c r="I422" s="171" t="s">
        <v>2799</v>
      </c>
      <c r="J422" s="170" t="s">
        <v>896</v>
      </c>
      <c r="K422" s="163">
        <v>1411</v>
      </c>
      <c r="L422" s="163" t="s">
        <v>5072</v>
      </c>
    </row>
    <row r="423" spans="2:12" ht="21" x14ac:dyDescent="0.25">
      <c r="B423" s="163" t="s">
        <v>2759</v>
      </c>
      <c r="C423" s="164">
        <v>45</v>
      </c>
      <c r="D423" s="165">
        <v>452</v>
      </c>
      <c r="E423" s="166">
        <v>4520</v>
      </c>
      <c r="F423" s="167">
        <v>45207</v>
      </c>
      <c r="G423" s="167" t="s">
        <v>2800</v>
      </c>
      <c r="H423" s="168" t="s">
        <v>2801</v>
      </c>
      <c r="I423" s="171" t="s">
        <v>2802</v>
      </c>
      <c r="J423" s="170" t="s">
        <v>896</v>
      </c>
      <c r="K423" s="163">
        <v>1411</v>
      </c>
      <c r="L423" s="163" t="s">
        <v>5072</v>
      </c>
    </row>
    <row r="424" spans="2:12" ht="21" x14ac:dyDescent="0.25">
      <c r="B424" s="163" t="s">
        <v>2759</v>
      </c>
      <c r="C424" s="164">
        <v>45</v>
      </c>
      <c r="D424" s="165">
        <v>452</v>
      </c>
      <c r="E424" s="166">
        <v>4520</v>
      </c>
      <c r="F424" s="167">
        <v>45208</v>
      </c>
      <c r="G424" s="167" t="s">
        <v>2803</v>
      </c>
      <c r="H424" s="168" t="s">
        <v>2804</v>
      </c>
      <c r="I424" s="171" t="s">
        <v>2805</v>
      </c>
      <c r="J424" s="170" t="s">
        <v>896</v>
      </c>
      <c r="K424" s="163">
        <v>1411</v>
      </c>
      <c r="L424" s="163" t="s">
        <v>5072</v>
      </c>
    </row>
    <row r="425" spans="2:12" x14ac:dyDescent="0.25">
      <c r="B425" s="163" t="s">
        <v>2759</v>
      </c>
      <c r="C425" s="164">
        <v>45</v>
      </c>
      <c r="D425" s="165">
        <v>453</v>
      </c>
      <c r="E425" s="166">
        <v>0</v>
      </c>
      <c r="F425" s="167">
        <v>0</v>
      </c>
      <c r="G425" s="167" t="s">
        <v>2806</v>
      </c>
      <c r="H425" s="168" t="s">
        <v>2807</v>
      </c>
      <c r="I425" s="171" t="s">
        <v>2808</v>
      </c>
      <c r="J425" s="170" t="s">
        <v>892</v>
      </c>
      <c r="K425" s="163"/>
      <c r="L425" s="163"/>
    </row>
    <row r="426" spans="2:12" x14ac:dyDescent="0.25">
      <c r="B426" s="163" t="s">
        <v>2759</v>
      </c>
      <c r="C426" s="164">
        <v>45</v>
      </c>
      <c r="D426" s="165">
        <v>453</v>
      </c>
      <c r="E426" s="166">
        <v>4530</v>
      </c>
      <c r="F426" s="167">
        <v>0</v>
      </c>
      <c r="G426" s="167" t="s">
        <v>2809</v>
      </c>
      <c r="H426" s="168" t="s">
        <v>2810</v>
      </c>
      <c r="I426" s="171" t="s">
        <v>2808</v>
      </c>
      <c r="J426" s="170" t="s">
        <v>892</v>
      </c>
      <c r="K426" s="163"/>
      <c r="L426" s="163"/>
    </row>
    <row r="427" spans="2:12" x14ac:dyDescent="0.25">
      <c r="B427" s="163" t="s">
        <v>2759</v>
      </c>
      <c r="C427" s="164">
        <v>45</v>
      </c>
      <c r="D427" s="165">
        <v>453</v>
      </c>
      <c r="E427" s="166">
        <v>4530</v>
      </c>
      <c r="F427" s="167">
        <v>45301</v>
      </c>
      <c r="G427" s="167" t="s">
        <v>2811</v>
      </c>
      <c r="H427" s="168" t="s">
        <v>2812</v>
      </c>
      <c r="I427" s="171" t="s">
        <v>2813</v>
      </c>
      <c r="J427" s="170" t="s">
        <v>896</v>
      </c>
      <c r="K427" s="163">
        <v>1411</v>
      </c>
      <c r="L427" s="163" t="s">
        <v>5072</v>
      </c>
    </row>
    <row r="428" spans="2:12" x14ac:dyDescent="0.25">
      <c r="B428" s="163" t="s">
        <v>2759</v>
      </c>
      <c r="C428" s="164">
        <v>45</v>
      </c>
      <c r="D428" s="165">
        <v>453</v>
      </c>
      <c r="E428" s="166">
        <v>4530</v>
      </c>
      <c r="F428" s="167">
        <v>45302</v>
      </c>
      <c r="G428" s="167" t="s">
        <v>2814</v>
      </c>
      <c r="H428" s="168" t="s">
        <v>2815</v>
      </c>
      <c r="I428" s="171" t="s">
        <v>2816</v>
      </c>
      <c r="J428" s="170" t="s">
        <v>896</v>
      </c>
      <c r="K428" s="163">
        <v>1411</v>
      </c>
      <c r="L428" s="163" t="s">
        <v>5072</v>
      </c>
    </row>
    <row r="429" spans="2:12" ht="21" x14ac:dyDescent="0.25">
      <c r="B429" s="163" t="s">
        <v>2759</v>
      </c>
      <c r="C429" s="164">
        <v>45</v>
      </c>
      <c r="D429" s="165">
        <v>453</v>
      </c>
      <c r="E429" s="166">
        <v>4530</v>
      </c>
      <c r="F429" s="167">
        <v>45303</v>
      </c>
      <c r="G429" s="167" t="s">
        <v>2817</v>
      </c>
      <c r="H429" s="168" t="s">
        <v>2818</v>
      </c>
      <c r="I429" s="171" t="s">
        <v>2819</v>
      </c>
      <c r="J429" s="170" t="s">
        <v>896</v>
      </c>
      <c r="K429" s="163">
        <v>1411</v>
      </c>
      <c r="L429" s="163" t="s">
        <v>5072</v>
      </c>
    </row>
    <row r="430" spans="2:12" x14ac:dyDescent="0.25">
      <c r="B430" s="163" t="s">
        <v>2759</v>
      </c>
      <c r="C430" s="164">
        <v>45</v>
      </c>
      <c r="D430" s="165">
        <v>453</v>
      </c>
      <c r="E430" s="166">
        <v>4530</v>
      </c>
      <c r="F430" s="167">
        <v>45304</v>
      </c>
      <c r="G430" s="167" t="s">
        <v>2820</v>
      </c>
      <c r="H430" s="168" t="s">
        <v>2821</v>
      </c>
      <c r="I430" s="171" t="s">
        <v>2822</v>
      </c>
      <c r="J430" s="170" t="s">
        <v>896</v>
      </c>
      <c r="K430" s="163">
        <v>1411</v>
      </c>
      <c r="L430" s="163" t="s">
        <v>5072</v>
      </c>
    </row>
    <row r="431" spans="2:12" x14ac:dyDescent="0.25">
      <c r="B431" s="163" t="s">
        <v>2759</v>
      </c>
      <c r="C431" s="164">
        <v>45</v>
      </c>
      <c r="D431" s="165">
        <v>453</v>
      </c>
      <c r="E431" s="166">
        <v>4530</v>
      </c>
      <c r="F431" s="167">
        <v>45305</v>
      </c>
      <c r="G431" s="167" t="s">
        <v>2823</v>
      </c>
      <c r="H431" s="168" t="s">
        <v>2824</v>
      </c>
      <c r="I431" s="171" t="s">
        <v>2825</v>
      </c>
      <c r="J431" s="170" t="s">
        <v>896</v>
      </c>
      <c r="K431" s="163">
        <v>1411</v>
      </c>
      <c r="L431" s="163" t="s">
        <v>5072</v>
      </c>
    </row>
    <row r="432" spans="2:12" x14ac:dyDescent="0.25">
      <c r="B432" s="163" t="s">
        <v>2759</v>
      </c>
      <c r="C432" s="164">
        <v>45</v>
      </c>
      <c r="D432" s="165">
        <v>453</v>
      </c>
      <c r="E432" s="166">
        <v>4530</v>
      </c>
      <c r="F432" s="167">
        <v>45306</v>
      </c>
      <c r="G432" s="167" t="s">
        <v>2826</v>
      </c>
      <c r="H432" s="168" t="s">
        <v>2827</v>
      </c>
      <c r="I432" s="171" t="s">
        <v>2828</v>
      </c>
      <c r="J432" s="170" t="s">
        <v>896</v>
      </c>
      <c r="K432" s="163">
        <v>1411</v>
      </c>
      <c r="L432" s="163" t="s">
        <v>5072</v>
      </c>
    </row>
    <row r="433" spans="2:12" x14ac:dyDescent="0.25">
      <c r="B433" s="163" t="s">
        <v>2759</v>
      </c>
      <c r="C433" s="164">
        <v>45</v>
      </c>
      <c r="D433" s="165">
        <v>453</v>
      </c>
      <c r="E433" s="166">
        <v>4530</v>
      </c>
      <c r="F433" s="167">
        <v>45307</v>
      </c>
      <c r="G433" s="167" t="s">
        <v>2829</v>
      </c>
      <c r="H433" s="168" t="s">
        <v>2830</v>
      </c>
      <c r="I433" s="171" t="s">
        <v>2831</v>
      </c>
      <c r="J433" s="170" t="s">
        <v>896</v>
      </c>
      <c r="K433" s="163">
        <v>1411</v>
      </c>
      <c r="L433" s="163" t="s">
        <v>5072</v>
      </c>
    </row>
    <row r="434" spans="2:12" x14ac:dyDescent="0.25">
      <c r="B434" s="163" t="s">
        <v>2759</v>
      </c>
      <c r="C434" s="164">
        <v>45</v>
      </c>
      <c r="D434" s="165">
        <v>453</v>
      </c>
      <c r="E434" s="166">
        <v>4530</v>
      </c>
      <c r="F434" s="167">
        <v>45308</v>
      </c>
      <c r="G434" s="167" t="s">
        <v>2832</v>
      </c>
      <c r="H434" s="168" t="s">
        <v>2833</v>
      </c>
      <c r="I434" s="171" t="s">
        <v>2834</v>
      </c>
      <c r="J434" s="170" t="s">
        <v>896</v>
      </c>
      <c r="K434" s="163">
        <v>1411</v>
      </c>
      <c r="L434" s="163" t="s">
        <v>5072</v>
      </c>
    </row>
    <row r="435" spans="2:12" x14ac:dyDescent="0.25">
      <c r="B435" s="163" t="s">
        <v>2759</v>
      </c>
      <c r="C435" s="164">
        <v>45</v>
      </c>
      <c r="D435" s="165">
        <v>453</v>
      </c>
      <c r="E435" s="166">
        <v>4530</v>
      </c>
      <c r="F435" s="167">
        <v>45309</v>
      </c>
      <c r="G435" s="167" t="s">
        <v>2835</v>
      </c>
      <c r="H435" s="168" t="s">
        <v>2836</v>
      </c>
      <c r="I435" s="171" t="s">
        <v>2837</v>
      </c>
      <c r="J435" s="170" t="s">
        <v>896</v>
      </c>
      <c r="K435" s="163">
        <v>1411</v>
      </c>
      <c r="L435" s="163" t="s">
        <v>5072</v>
      </c>
    </row>
    <row r="436" spans="2:12" ht="21" x14ac:dyDescent="0.25">
      <c r="B436" s="163" t="s">
        <v>2759</v>
      </c>
      <c r="C436" s="164">
        <v>45</v>
      </c>
      <c r="D436" s="165">
        <v>454</v>
      </c>
      <c r="E436" s="166">
        <v>0</v>
      </c>
      <c r="F436" s="167">
        <v>0</v>
      </c>
      <c r="G436" s="167" t="s">
        <v>2838</v>
      </c>
      <c r="H436" s="168" t="s">
        <v>2839</v>
      </c>
      <c r="I436" s="171" t="s">
        <v>2840</v>
      </c>
      <c r="J436" s="170" t="s">
        <v>892</v>
      </c>
      <c r="K436" s="163"/>
      <c r="L436" s="163"/>
    </row>
    <row r="437" spans="2:12" x14ac:dyDescent="0.25">
      <c r="B437" s="163" t="s">
        <v>2759</v>
      </c>
      <c r="C437" s="164">
        <v>45</v>
      </c>
      <c r="D437" s="165">
        <v>454</v>
      </c>
      <c r="E437" s="166">
        <v>4541</v>
      </c>
      <c r="F437" s="167">
        <v>0</v>
      </c>
      <c r="G437" s="167" t="s">
        <v>2841</v>
      </c>
      <c r="H437" s="168" t="s">
        <v>2842</v>
      </c>
      <c r="I437" s="171" t="s">
        <v>2843</v>
      </c>
      <c r="J437" s="170" t="s">
        <v>892</v>
      </c>
      <c r="K437" s="163"/>
      <c r="L437" s="163"/>
    </row>
    <row r="438" spans="2:12" x14ac:dyDescent="0.25">
      <c r="B438" s="163" t="s">
        <v>2759</v>
      </c>
      <c r="C438" s="164">
        <v>45</v>
      </c>
      <c r="D438" s="165">
        <v>454</v>
      </c>
      <c r="E438" s="166">
        <v>4541</v>
      </c>
      <c r="F438" s="167">
        <v>45411</v>
      </c>
      <c r="G438" s="167" t="s">
        <v>2841</v>
      </c>
      <c r="H438" s="168" t="s">
        <v>2844</v>
      </c>
      <c r="I438" s="171" t="s">
        <v>2845</v>
      </c>
      <c r="J438" s="170" t="s">
        <v>896</v>
      </c>
      <c r="K438" s="163">
        <v>1411</v>
      </c>
      <c r="L438" s="163" t="s">
        <v>5072</v>
      </c>
    </row>
    <row r="439" spans="2:12" x14ac:dyDescent="0.25">
      <c r="B439" s="163" t="s">
        <v>2759</v>
      </c>
      <c r="C439" s="164">
        <v>45</v>
      </c>
      <c r="D439" s="165">
        <v>454</v>
      </c>
      <c r="E439" s="166">
        <v>4541</v>
      </c>
      <c r="F439" s="167">
        <v>45412</v>
      </c>
      <c r="G439" s="167" t="s">
        <v>2846</v>
      </c>
      <c r="H439" s="168" t="s">
        <v>2847</v>
      </c>
      <c r="I439" s="171" t="s">
        <v>2848</v>
      </c>
      <c r="J439" s="170" t="s">
        <v>896</v>
      </c>
      <c r="K439" s="163">
        <v>1411</v>
      </c>
      <c r="L439" s="163" t="s">
        <v>5072</v>
      </c>
    </row>
    <row r="440" spans="2:12" ht="21" x14ac:dyDescent="0.25">
      <c r="B440" s="163" t="s">
        <v>2759</v>
      </c>
      <c r="C440" s="164">
        <v>45</v>
      </c>
      <c r="D440" s="165">
        <v>454</v>
      </c>
      <c r="E440" s="166">
        <v>4541</v>
      </c>
      <c r="F440" s="167">
        <v>45413</v>
      </c>
      <c r="G440" s="167" t="s">
        <v>2849</v>
      </c>
      <c r="H440" s="168" t="s">
        <v>2850</v>
      </c>
      <c r="I440" s="171" t="s">
        <v>2851</v>
      </c>
      <c r="J440" s="170" t="s">
        <v>896</v>
      </c>
      <c r="K440" s="163">
        <v>1411</v>
      </c>
      <c r="L440" s="163" t="s">
        <v>5072</v>
      </c>
    </row>
    <row r="441" spans="2:12" x14ac:dyDescent="0.25">
      <c r="B441" s="163" t="s">
        <v>2759</v>
      </c>
      <c r="C441" s="164">
        <v>45</v>
      </c>
      <c r="D441" s="165">
        <v>454</v>
      </c>
      <c r="E441" s="166">
        <v>4541</v>
      </c>
      <c r="F441" s="167">
        <v>45414</v>
      </c>
      <c r="G441" s="167" t="s">
        <v>2852</v>
      </c>
      <c r="H441" s="168" t="s">
        <v>2853</v>
      </c>
      <c r="I441" s="171" t="s">
        <v>2854</v>
      </c>
      <c r="J441" s="170" t="s">
        <v>896</v>
      </c>
      <c r="K441" s="163">
        <v>1411</v>
      </c>
      <c r="L441" s="163" t="s">
        <v>5072</v>
      </c>
    </row>
    <row r="442" spans="2:12" x14ac:dyDescent="0.25">
      <c r="B442" s="163" t="s">
        <v>2759</v>
      </c>
      <c r="C442" s="164">
        <v>45</v>
      </c>
      <c r="D442" s="165">
        <v>454</v>
      </c>
      <c r="E442" s="166">
        <v>4541</v>
      </c>
      <c r="F442" s="167">
        <v>45415</v>
      </c>
      <c r="G442" s="167" t="s">
        <v>2855</v>
      </c>
      <c r="H442" s="168" t="s">
        <v>2856</v>
      </c>
      <c r="I442" s="171" t="s">
        <v>2857</v>
      </c>
      <c r="J442" s="170" t="s">
        <v>896</v>
      </c>
      <c r="K442" s="163">
        <v>1411</v>
      </c>
      <c r="L442" s="163" t="s">
        <v>5072</v>
      </c>
    </row>
    <row r="443" spans="2:12" ht="21" x14ac:dyDescent="0.25">
      <c r="B443" s="163" t="s">
        <v>2759</v>
      </c>
      <c r="C443" s="164">
        <v>45</v>
      </c>
      <c r="D443" s="165">
        <v>454</v>
      </c>
      <c r="E443" s="166">
        <v>4541</v>
      </c>
      <c r="F443" s="167">
        <v>45419</v>
      </c>
      <c r="G443" s="167" t="s">
        <v>2858</v>
      </c>
      <c r="H443" s="168" t="s">
        <v>2859</v>
      </c>
      <c r="I443" s="171" t="s">
        <v>2860</v>
      </c>
      <c r="J443" s="170" t="s">
        <v>896</v>
      </c>
      <c r="K443" s="163">
        <v>1411</v>
      </c>
      <c r="L443" s="163" t="s">
        <v>5072</v>
      </c>
    </row>
    <row r="444" spans="2:12" x14ac:dyDescent="0.25">
      <c r="B444" s="163" t="s">
        <v>2759</v>
      </c>
      <c r="C444" s="164">
        <v>45</v>
      </c>
      <c r="D444" s="165">
        <v>454</v>
      </c>
      <c r="E444" s="166">
        <v>4542</v>
      </c>
      <c r="F444" s="167">
        <v>0</v>
      </c>
      <c r="G444" s="167" t="s">
        <v>2861</v>
      </c>
      <c r="H444" s="168" t="s">
        <v>2862</v>
      </c>
      <c r="I444" s="171" t="s">
        <v>2863</v>
      </c>
      <c r="J444" s="170" t="s">
        <v>892</v>
      </c>
      <c r="K444" s="163"/>
      <c r="L444" s="163"/>
    </row>
    <row r="445" spans="2:12" ht="21" x14ac:dyDescent="0.25">
      <c r="B445" s="163" t="s">
        <v>2759</v>
      </c>
      <c r="C445" s="164">
        <v>45</v>
      </c>
      <c r="D445" s="165">
        <v>454</v>
      </c>
      <c r="E445" s="166">
        <v>4542</v>
      </c>
      <c r="F445" s="167">
        <v>45421</v>
      </c>
      <c r="G445" s="167" t="s">
        <v>2864</v>
      </c>
      <c r="H445" s="168" t="s">
        <v>2865</v>
      </c>
      <c r="I445" s="171" t="s">
        <v>2866</v>
      </c>
      <c r="J445" s="170" t="s">
        <v>896</v>
      </c>
      <c r="K445" s="163">
        <v>1411</v>
      </c>
      <c r="L445" s="163" t="s">
        <v>5072</v>
      </c>
    </row>
    <row r="446" spans="2:12" ht="21" x14ac:dyDescent="0.25">
      <c r="B446" s="163" t="s">
        <v>2759</v>
      </c>
      <c r="C446" s="164">
        <v>45</v>
      </c>
      <c r="D446" s="165">
        <v>454</v>
      </c>
      <c r="E446" s="166">
        <v>4542</v>
      </c>
      <c r="F446" s="167">
        <v>45422</v>
      </c>
      <c r="G446" s="167" t="s">
        <v>2864</v>
      </c>
      <c r="H446" s="168" t="s">
        <v>2867</v>
      </c>
      <c r="I446" s="171" t="s">
        <v>2868</v>
      </c>
      <c r="J446" s="170" t="s">
        <v>896</v>
      </c>
      <c r="K446" s="163">
        <v>1411</v>
      </c>
      <c r="L446" s="163" t="s">
        <v>5072</v>
      </c>
    </row>
    <row r="447" spans="2:12" x14ac:dyDescent="0.25">
      <c r="B447" s="163" t="s">
        <v>2759</v>
      </c>
      <c r="C447" s="164">
        <v>45</v>
      </c>
      <c r="D447" s="165">
        <v>454</v>
      </c>
      <c r="E447" s="166">
        <v>4542</v>
      </c>
      <c r="F447" s="167">
        <v>45429</v>
      </c>
      <c r="G447" s="167" t="s">
        <v>2869</v>
      </c>
      <c r="H447" s="168" t="s">
        <v>2870</v>
      </c>
      <c r="I447" s="171" t="s">
        <v>2871</v>
      </c>
      <c r="J447" s="170" t="s">
        <v>896</v>
      </c>
      <c r="K447" s="163">
        <v>1411</v>
      </c>
      <c r="L447" s="163" t="s">
        <v>5072</v>
      </c>
    </row>
    <row r="448" spans="2:12" x14ac:dyDescent="0.25">
      <c r="B448" s="163" t="s">
        <v>2759</v>
      </c>
      <c r="C448" s="164">
        <v>45</v>
      </c>
      <c r="D448" s="165">
        <v>454</v>
      </c>
      <c r="E448" s="166">
        <v>4543</v>
      </c>
      <c r="F448" s="167">
        <v>45430</v>
      </c>
      <c r="G448" s="167" t="s">
        <v>2872</v>
      </c>
      <c r="H448" s="168" t="s">
        <v>2873</v>
      </c>
      <c r="I448" s="171" t="s">
        <v>2874</v>
      </c>
      <c r="J448" s="170" t="s">
        <v>896</v>
      </c>
      <c r="K448" s="163">
        <v>1411</v>
      </c>
      <c r="L448" s="163" t="s">
        <v>5072</v>
      </c>
    </row>
    <row r="449" spans="2:12" ht="21" x14ac:dyDescent="0.25">
      <c r="B449" s="163" t="s">
        <v>2759</v>
      </c>
      <c r="C449" s="164">
        <v>45</v>
      </c>
      <c r="D449" s="165">
        <v>454</v>
      </c>
      <c r="E449" s="166">
        <v>4549</v>
      </c>
      <c r="F449" s="167">
        <v>0</v>
      </c>
      <c r="G449" s="167" t="s">
        <v>2875</v>
      </c>
      <c r="H449" s="168" t="s">
        <v>2876</v>
      </c>
      <c r="I449" s="171" t="s">
        <v>2877</v>
      </c>
      <c r="J449" s="170" t="s">
        <v>892</v>
      </c>
      <c r="K449" s="163"/>
      <c r="L449" s="163"/>
    </row>
    <row r="450" spans="2:12" ht="21" x14ac:dyDescent="0.25">
      <c r="B450" s="163" t="s">
        <v>2759</v>
      </c>
      <c r="C450" s="164">
        <v>45</v>
      </c>
      <c r="D450" s="165">
        <v>454</v>
      </c>
      <c r="E450" s="166">
        <v>4549</v>
      </c>
      <c r="F450" s="167">
        <v>45491</v>
      </c>
      <c r="G450" s="167" t="s">
        <v>2878</v>
      </c>
      <c r="H450" s="168" t="s">
        <v>2879</v>
      </c>
      <c r="I450" s="171" t="s">
        <v>2880</v>
      </c>
      <c r="J450" s="170" t="s">
        <v>896</v>
      </c>
      <c r="K450" s="163">
        <v>1411</v>
      </c>
      <c r="L450" s="163" t="s">
        <v>5072</v>
      </c>
    </row>
    <row r="451" spans="2:12" x14ac:dyDescent="0.25">
      <c r="B451" s="163" t="s">
        <v>2759</v>
      </c>
      <c r="C451" s="164">
        <v>45</v>
      </c>
      <c r="D451" s="165">
        <v>454</v>
      </c>
      <c r="E451" s="166">
        <v>4549</v>
      </c>
      <c r="F451" s="167">
        <v>45492</v>
      </c>
      <c r="G451" s="167" t="s">
        <v>2881</v>
      </c>
      <c r="H451" s="168" t="s">
        <v>2882</v>
      </c>
      <c r="I451" s="171" t="s">
        <v>2883</v>
      </c>
      <c r="J451" s="170" t="s">
        <v>896</v>
      </c>
      <c r="K451" s="163">
        <v>1411</v>
      </c>
      <c r="L451" s="163" t="s">
        <v>5072</v>
      </c>
    </row>
    <row r="452" spans="2:12" x14ac:dyDescent="0.25">
      <c r="B452" s="163" t="s">
        <v>2759</v>
      </c>
      <c r="C452" s="164">
        <v>45</v>
      </c>
      <c r="D452" s="165">
        <v>454</v>
      </c>
      <c r="E452" s="166">
        <v>4549</v>
      </c>
      <c r="F452" s="167">
        <v>45493</v>
      </c>
      <c r="G452" s="167" t="s">
        <v>2884</v>
      </c>
      <c r="H452" s="168" t="s">
        <v>2885</v>
      </c>
      <c r="I452" s="171" t="s">
        <v>2886</v>
      </c>
      <c r="J452" s="170" t="s">
        <v>896</v>
      </c>
      <c r="K452" s="163">
        <v>1411</v>
      </c>
      <c r="L452" s="163" t="s">
        <v>5072</v>
      </c>
    </row>
    <row r="453" spans="2:12" x14ac:dyDescent="0.25">
      <c r="B453" s="163" t="s">
        <v>2759</v>
      </c>
      <c r="C453" s="164">
        <v>45</v>
      </c>
      <c r="D453" s="165">
        <v>454</v>
      </c>
      <c r="E453" s="166">
        <v>4549</v>
      </c>
      <c r="F453" s="167">
        <v>45494</v>
      </c>
      <c r="G453" s="167" t="s">
        <v>2887</v>
      </c>
      <c r="H453" s="168" t="s">
        <v>2888</v>
      </c>
      <c r="I453" s="171" t="s">
        <v>2889</v>
      </c>
      <c r="J453" s="170" t="s">
        <v>896</v>
      </c>
      <c r="K453" s="163">
        <v>1411</v>
      </c>
      <c r="L453" s="163" t="s">
        <v>5072</v>
      </c>
    </row>
    <row r="454" spans="2:12" ht="21" x14ac:dyDescent="0.25">
      <c r="B454" s="163" t="s">
        <v>2759</v>
      </c>
      <c r="C454" s="164">
        <v>45</v>
      </c>
      <c r="D454" s="165">
        <v>454</v>
      </c>
      <c r="E454" s="166">
        <v>4549</v>
      </c>
      <c r="F454" s="167">
        <v>45495</v>
      </c>
      <c r="G454" s="167" t="s">
        <v>2890</v>
      </c>
      <c r="H454" s="168" t="s">
        <v>2891</v>
      </c>
      <c r="I454" s="171" t="s">
        <v>2892</v>
      </c>
      <c r="J454" s="170" t="s">
        <v>896</v>
      </c>
      <c r="K454" s="163">
        <v>1411</v>
      </c>
      <c r="L454" s="163" t="s">
        <v>5072</v>
      </c>
    </row>
    <row r="455" spans="2:12" x14ac:dyDescent="0.25">
      <c r="B455" s="163" t="s">
        <v>2759</v>
      </c>
      <c r="C455" s="164">
        <v>45</v>
      </c>
      <c r="D455" s="165">
        <v>454</v>
      </c>
      <c r="E455" s="166">
        <v>4549</v>
      </c>
      <c r="F455" s="167">
        <v>45496</v>
      </c>
      <c r="G455" s="167" t="s">
        <v>2893</v>
      </c>
      <c r="H455" s="168" t="s">
        <v>2894</v>
      </c>
      <c r="I455" s="171" t="s">
        <v>2895</v>
      </c>
      <c r="J455" s="170" t="s">
        <v>896</v>
      </c>
      <c r="K455" s="163">
        <v>1411</v>
      </c>
      <c r="L455" s="163" t="s">
        <v>5072</v>
      </c>
    </row>
    <row r="456" spans="2:12" ht="21" x14ac:dyDescent="0.25">
      <c r="B456" s="163" t="s">
        <v>2759</v>
      </c>
      <c r="C456" s="164">
        <v>45</v>
      </c>
      <c r="D456" s="165">
        <v>454</v>
      </c>
      <c r="E456" s="166">
        <v>4549</v>
      </c>
      <c r="F456" s="167">
        <v>45499</v>
      </c>
      <c r="G456" s="167" t="s">
        <v>2896</v>
      </c>
      <c r="H456" s="168" t="s">
        <v>2897</v>
      </c>
      <c r="I456" s="171" t="s">
        <v>2898</v>
      </c>
      <c r="J456" s="170" t="s">
        <v>896</v>
      </c>
      <c r="K456" s="163">
        <v>1411</v>
      </c>
      <c r="L456" s="163" t="s">
        <v>5072</v>
      </c>
    </row>
    <row r="457" spans="2:12" s="207" customFormat="1" ht="21" x14ac:dyDescent="0.25">
      <c r="B457" s="163" t="s">
        <v>2759</v>
      </c>
      <c r="C457" s="164">
        <v>45</v>
      </c>
      <c r="D457" s="165">
        <v>455</v>
      </c>
      <c r="E457" s="166">
        <v>0</v>
      </c>
      <c r="F457" s="167">
        <v>0</v>
      </c>
      <c r="G457" s="167" t="s">
        <v>2899</v>
      </c>
      <c r="H457" s="168" t="s">
        <v>2900</v>
      </c>
      <c r="I457" s="171" t="s">
        <v>2901</v>
      </c>
      <c r="J457" s="170" t="s">
        <v>892</v>
      </c>
      <c r="K457" s="163"/>
      <c r="L457" s="163"/>
    </row>
    <row r="458" spans="2:12" ht="21" x14ac:dyDescent="0.25">
      <c r="B458" s="163" t="s">
        <v>2759</v>
      </c>
      <c r="C458" s="164">
        <v>45</v>
      </c>
      <c r="D458" s="165">
        <v>455</v>
      </c>
      <c r="E458" s="166">
        <v>4551</v>
      </c>
      <c r="F458" s="167">
        <v>0</v>
      </c>
      <c r="G458" s="167" t="s">
        <v>2902</v>
      </c>
      <c r="H458" s="168" t="s">
        <v>2903</v>
      </c>
      <c r="I458" s="171" t="s">
        <v>2904</v>
      </c>
      <c r="J458" s="170" t="s">
        <v>892</v>
      </c>
      <c r="K458" s="163"/>
      <c r="L458" s="163"/>
    </row>
    <row r="459" spans="2:12" x14ac:dyDescent="0.25">
      <c r="B459" s="163" t="s">
        <v>2759</v>
      </c>
      <c r="C459" s="164">
        <v>45</v>
      </c>
      <c r="D459" s="165">
        <v>455</v>
      </c>
      <c r="E459" s="166">
        <v>4551</v>
      </c>
      <c r="F459" s="167">
        <v>45511</v>
      </c>
      <c r="G459" s="167" t="s">
        <v>2905</v>
      </c>
      <c r="H459" s="168" t="s">
        <v>2906</v>
      </c>
      <c r="I459" s="171" t="s">
        <v>2907</v>
      </c>
      <c r="J459" s="170" t="s">
        <v>896</v>
      </c>
      <c r="K459" s="163">
        <v>1411</v>
      </c>
      <c r="L459" s="163" t="s">
        <v>5072</v>
      </c>
    </row>
    <row r="460" spans="2:12" x14ac:dyDescent="0.25">
      <c r="B460" s="163" t="s">
        <v>2759</v>
      </c>
      <c r="C460" s="164">
        <v>45</v>
      </c>
      <c r="D460" s="165">
        <v>455</v>
      </c>
      <c r="E460" s="166">
        <v>4551</v>
      </c>
      <c r="F460" s="167">
        <v>45512</v>
      </c>
      <c r="G460" s="167" t="s">
        <v>2908</v>
      </c>
      <c r="H460" s="168" t="s">
        <v>2909</v>
      </c>
      <c r="I460" s="171" t="s">
        <v>2910</v>
      </c>
      <c r="J460" s="170" t="s">
        <v>896</v>
      </c>
      <c r="K460" s="163">
        <v>1411</v>
      </c>
      <c r="L460" s="163" t="s">
        <v>5072</v>
      </c>
    </row>
    <row r="461" spans="2:12" ht="21" x14ac:dyDescent="0.25">
      <c r="B461" s="163" t="s">
        <v>2759</v>
      </c>
      <c r="C461" s="164">
        <v>45</v>
      </c>
      <c r="D461" s="165">
        <v>455</v>
      </c>
      <c r="E461" s="166" t="s">
        <v>2911</v>
      </c>
      <c r="F461" s="167">
        <v>45520</v>
      </c>
      <c r="G461" s="167" t="s">
        <v>2912</v>
      </c>
      <c r="H461" s="168" t="s">
        <v>2913</v>
      </c>
      <c r="I461" s="171" t="s">
        <v>2914</v>
      </c>
      <c r="J461" s="170" t="s">
        <v>896</v>
      </c>
      <c r="K461" s="163">
        <v>1411</v>
      </c>
      <c r="L461" s="163" t="s">
        <v>5072</v>
      </c>
    </row>
    <row r="462" spans="2:12" ht="21" x14ac:dyDescent="0.25">
      <c r="B462" s="163" t="s">
        <v>2759</v>
      </c>
      <c r="C462" s="164">
        <v>45</v>
      </c>
      <c r="D462" s="165">
        <v>455</v>
      </c>
      <c r="E462" s="166">
        <v>4553</v>
      </c>
      <c r="F462" s="167">
        <v>0</v>
      </c>
      <c r="G462" s="167" t="s">
        <v>2915</v>
      </c>
      <c r="H462" s="168" t="s">
        <v>2916</v>
      </c>
      <c r="I462" s="171" t="s">
        <v>2917</v>
      </c>
      <c r="J462" s="170" t="s">
        <v>892</v>
      </c>
      <c r="K462" s="163"/>
      <c r="L462" s="163"/>
    </row>
    <row r="463" spans="2:12" x14ac:dyDescent="0.25">
      <c r="B463" s="163" t="s">
        <v>2759</v>
      </c>
      <c r="C463" s="164">
        <v>45</v>
      </c>
      <c r="D463" s="165">
        <v>455</v>
      </c>
      <c r="E463" s="166">
        <v>4553</v>
      </c>
      <c r="F463" s="167">
        <v>45531</v>
      </c>
      <c r="G463" s="167" t="s">
        <v>2918</v>
      </c>
      <c r="H463" s="168" t="s">
        <v>2919</v>
      </c>
      <c r="I463" s="171" t="s">
        <v>2920</v>
      </c>
      <c r="J463" s="170" t="s">
        <v>896</v>
      </c>
      <c r="K463" s="163">
        <v>1411</v>
      </c>
      <c r="L463" s="163" t="s">
        <v>5072</v>
      </c>
    </row>
    <row r="464" spans="2:12" x14ac:dyDescent="0.25">
      <c r="B464" s="163" t="s">
        <v>2759</v>
      </c>
      <c r="C464" s="164">
        <v>45</v>
      </c>
      <c r="D464" s="165">
        <v>455</v>
      </c>
      <c r="E464" s="166">
        <v>4553</v>
      </c>
      <c r="F464" s="167">
        <v>45532</v>
      </c>
      <c r="G464" s="167" t="s">
        <v>2921</v>
      </c>
      <c r="H464" s="168" t="s">
        <v>2922</v>
      </c>
      <c r="I464" s="171" t="s">
        <v>2923</v>
      </c>
      <c r="J464" s="170" t="s">
        <v>896</v>
      </c>
      <c r="K464" s="163">
        <v>1411</v>
      </c>
      <c r="L464" s="163" t="s">
        <v>5072</v>
      </c>
    </row>
    <row r="465" spans="2:12" ht="21" x14ac:dyDescent="0.25">
      <c r="B465" s="163" t="s">
        <v>2759</v>
      </c>
      <c r="C465" s="164">
        <v>45</v>
      </c>
      <c r="D465" s="165">
        <v>455</v>
      </c>
      <c r="E465" s="166">
        <v>4553</v>
      </c>
      <c r="F465" s="167">
        <v>45539</v>
      </c>
      <c r="G465" s="167" t="s">
        <v>2924</v>
      </c>
      <c r="H465" s="168" t="s">
        <v>2925</v>
      </c>
      <c r="I465" s="171" t="s">
        <v>2926</v>
      </c>
      <c r="J465" s="170" t="s">
        <v>896</v>
      </c>
      <c r="K465" s="163">
        <v>1411</v>
      </c>
      <c r="L465" s="163" t="s">
        <v>5072</v>
      </c>
    </row>
    <row r="466" spans="2:12" x14ac:dyDescent="0.25">
      <c r="B466" s="163" t="s">
        <v>2759</v>
      </c>
      <c r="C466" s="164">
        <v>45</v>
      </c>
      <c r="D466" s="165">
        <v>455</v>
      </c>
      <c r="E466" s="166" t="s">
        <v>2927</v>
      </c>
      <c r="F466" s="167">
        <v>45540</v>
      </c>
      <c r="G466" s="167" t="s">
        <v>2928</v>
      </c>
      <c r="H466" s="168" t="s">
        <v>2929</v>
      </c>
      <c r="I466" s="171" t="s">
        <v>2930</v>
      </c>
      <c r="J466" s="170" t="s">
        <v>896</v>
      </c>
      <c r="K466" s="163">
        <v>1411</v>
      </c>
      <c r="L466" s="163" t="s">
        <v>5072</v>
      </c>
    </row>
    <row r="467" spans="2:12" x14ac:dyDescent="0.25">
      <c r="B467" s="163" t="s">
        <v>2759</v>
      </c>
      <c r="C467" s="164">
        <v>45</v>
      </c>
      <c r="D467" s="165">
        <v>455</v>
      </c>
      <c r="E467" s="166" t="s">
        <v>2931</v>
      </c>
      <c r="F467" s="167">
        <v>45550</v>
      </c>
      <c r="G467" s="167" t="s">
        <v>2932</v>
      </c>
      <c r="H467" s="168" t="s">
        <v>2933</v>
      </c>
      <c r="I467" s="171" t="s">
        <v>2934</v>
      </c>
      <c r="J467" s="170" t="s">
        <v>896</v>
      </c>
      <c r="K467" s="163">
        <v>1411</v>
      </c>
      <c r="L467" s="163" t="s">
        <v>5072</v>
      </c>
    </row>
    <row r="468" spans="2:12" x14ac:dyDescent="0.25">
      <c r="B468" s="163" t="s">
        <v>2759</v>
      </c>
      <c r="C468" s="164">
        <v>45</v>
      </c>
      <c r="D468" s="165">
        <v>455</v>
      </c>
      <c r="E468" s="166" t="s">
        <v>2935</v>
      </c>
      <c r="F468" s="167">
        <v>45560</v>
      </c>
      <c r="G468" s="167" t="s">
        <v>2936</v>
      </c>
      <c r="H468" s="168" t="s">
        <v>2937</v>
      </c>
      <c r="I468" s="171" t="s">
        <v>2938</v>
      </c>
      <c r="J468" s="170" t="s">
        <v>896</v>
      </c>
      <c r="K468" s="163">
        <v>1411</v>
      </c>
      <c r="L468" s="163" t="s">
        <v>5072</v>
      </c>
    </row>
    <row r="469" spans="2:12" x14ac:dyDescent="0.25">
      <c r="B469" s="163" t="s">
        <v>2759</v>
      </c>
      <c r="C469" s="164">
        <v>45</v>
      </c>
      <c r="D469" s="165">
        <v>455</v>
      </c>
      <c r="E469" s="166">
        <v>4559</v>
      </c>
      <c r="F469" s="167">
        <v>0</v>
      </c>
      <c r="G469" s="167" t="s">
        <v>2939</v>
      </c>
      <c r="H469" s="168" t="s">
        <v>2940</v>
      </c>
      <c r="I469" s="171" t="s">
        <v>2941</v>
      </c>
      <c r="J469" s="170" t="s">
        <v>892</v>
      </c>
      <c r="K469" s="163"/>
      <c r="L469" s="163"/>
    </row>
    <row r="470" spans="2:12" ht="21" x14ac:dyDescent="0.25">
      <c r="B470" s="163" t="s">
        <v>2759</v>
      </c>
      <c r="C470" s="164">
        <v>45</v>
      </c>
      <c r="D470" s="165">
        <v>455</v>
      </c>
      <c r="E470" s="166">
        <v>4559</v>
      </c>
      <c r="F470" s="167">
        <v>45591</v>
      </c>
      <c r="G470" s="167" t="s">
        <v>2942</v>
      </c>
      <c r="H470" s="168" t="s">
        <v>2943</v>
      </c>
      <c r="I470" s="171" t="s">
        <v>2944</v>
      </c>
      <c r="J470" s="170" t="s">
        <v>896</v>
      </c>
      <c r="K470" s="163">
        <v>1411</v>
      </c>
      <c r="L470" s="163" t="s">
        <v>5072</v>
      </c>
    </row>
    <row r="471" spans="2:12" x14ac:dyDescent="0.25">
      <c r="B471" s="163" t="s">
        <v>2759</v>
      </c>
      <c r="C471" s="164">
        <v>45</v>
      </c>
      <c r="D471" s="165">
        <v>455</v>
      </c>
      <c r="E471" s="166">
        <v>4559</v>
      </c>
      <c r="F471" s="167">
        <v>45592</v>
      </c>
      <c r="G471" s="167" t="s">
        <v>2945</v>
      </c>
      <c r="H471" s="168" t="s">
        <v>2946</v>
      </c>
      <c r="I471" s="171" t="s">
        <v>2947</v>
      </c>
      <c r="J471" s="170" t="s">
        <v>896</v>
      </c>
      <c r="K471" s="163">
        <v>1411</v>
      </c>
      <c r="L471" s="163" t="s">
        <v>5072</v>
      </c>
    </row>
    <row r="472" spans="2:12" ht="21" x14ac:dyDescent="0.25">
      <c r="B472" s="163" t="s">
        <v>2759</v>
      </c>
      <c r="C472" s="164">
        <v>45</v>
      </c>
      <c r="D472" s="165">
        <v>455</v>
      </c>
      <c r="E472" s="166">
        <v>4559</v>
      </c>
      <c r="F472" s="167">
        <v>45593</v>
      </c>
      <c r="G472" s="167" t="s">
        <v>2948</v>
      </c>
      <c r="H472" s="168" t="s">
        <v>2949</v>
      </c>
      <c r="I472" s="171" t="s">
        <v>2950</v>
      </c>
      <c r="J472" s="170" t="s">
        <v>896</v>
      </c>
      <c r="K472" s="163">
        <v>1411</v>
      </c>
      <c r="L472" s="163" t="s">
        <v>5072</v>
      </c>
    </row>
    <row r="473" spans="2:12" ht="21" x14ac:dyDescent="0.25">
      <c r="B473" s="163" t="s">
        <v>2759</v>
      </c>
      <c r="C473" s="164">
        <v>45</v>
      </c>
      <c r="D473" s="165">
        <v>455</v>
      </c>
      <c r="E473" s="166">
        <v>4559</v>
      </c>
      <c r="F473" s="167">
        <v>45594</v>
      </c>
      <c r="G473" s="167" t="s">
        <v>2951</v>
      </c>
      <c r="H473" s="168" t="s">
        <v>2952</v>
      </c>
      <c r="I473" s="171" t="s">
        <v>2953</v>
      </c>
      <c r="J473" s="170" t="s">
        <v>896</v>
      </c>
      <c r="K473" s="163">
        <v>1411</v>
      </c>
      <c r="L473" s="163" t="s">
        <v>5072</v>
      </c>
    </row>
    <row r="474" spans="2:12" ht="21" x14ac:dyDescent="0.25">
      <c r="B474" s="163" t="s">
        <v>2759</v>
      </c>
      <c r="C474" s="164">
        <v>45</v>
      </c>
      <c r="D474" s="165">
        <v>455</v>
      </c>
      <c r="E474" s="166">
        <v>4559</v>
      </c>
      <c r="F474" s="167">
        <v>45595</v>
      </c>
      <c r="G474" s="167" t="s">
        <v>2954</v>
      </c>
      <c r="H474" s="168" t="s">
        <v>2955</v>
      </c>
      <c r="I474" s="171" t="s">
        <v>2956</v>
      </c>
      <c r="J474" s="170" t="s">
        <v>896</v>
      </c>
      <c r="K474" s="163">
        <v>1411</v>
      </c>
      <c r="L474" s="163" t="s">
        <v>5072</v>
      </c>
    </row>
    <row r="475" spans="2:12" ht="21" x14ac:dyDescent="0.25">
      <c r="B475" s="163" t="s">
        <v>2759</v>
      </c>
      <c r="C475" s="164">
        <v>45</v>
      </c>
      <c r="D475" s="165">
        <v>455</v>
      </c>
      <c r="E475" s="166">
        <v>4559</v>
      </c>
      <c r="F475" s="167">
        <v>45596</v>
      </c>
      <c r="G475" s="167" t="s">
        <v>2957</v>
      </c>
      <c r="H475" s="168" t="s">
        <v>2958</v>
      </c>
      <c r="I475" s="171" t="s">
        <v>2959</v>
      </c>
      <c r="J475" s="170" t="s">
        <v>896</v>
      </c>
      <c r="K475" s="163">
        <v>1411</v>
      </c>
      <c r="L475" s="163" t="s">
        <v>5072</v>
      </c>
    </row>
    <row r="476" spans="2:12" x14ac:dyDescent="0.25">
      <c r="B476" s="163" t="s">
        <v>2759</v>
      </c>
      <c r="C476" s="164">
        <v>45</v>
      </c>
      <c r="D476" s="165">
        <v>455</v>
      </c>
      <c r="E476" s="166">
        <v>4559</v>
      </c>
      <c r="F476" s="167">
        <v>45599</v>
      </c>
      <c r="G476" s="167" t="s">
        <v>2960</v>
      </c>
      <c r="H476" s="168" t="s">
        <v>2961</v>
      </c>
      <c r="I476" s="171" t="s">
        <v>2962</v>
      </c>
      <c r="J476" s="170" t="s">
        <v>896</v>
      </c>
      <c r="K476" s="163">
        <v>1411</v>
      </c>
      <c r="L476" s="163" t="s">
        <v>5072</v>
      </c>
    </row>
    <row r="477" spans="2:12" x14ac:dyDescent="0.25">
      <c r="B477" s="163" t="s">
        <v>2759</v>
      </c>
      <c r="C477" s="164">
        <v>45</v>
      </c>
      <c r="D477" s="165">
        <v>456</v>
      </c>
      <c r="E477" s="166">
        <v>0</v>
      </c>
      <c r="F477" s="167">
        <v>0</v>
      </c>
      <c r="G477" s="167" t="s">
        <v>2963</v>
      </c>
      <c r="H477" s="168" t="s">
        <v>2964</v>
      </c>
      <c r="I477" s="171" t="s">
        <v>2965</v>
      </c>
      <c r="J477" s="170" t="s">
        <v>892</v>
      </c>
      <c r="K477" s="163"/>
      <c r="L477" s="163"/>
    </row>
    <row r="478" spans="2:12" ht="21" x14ac:dyDescent="0.25">
      <c r="B478" s="163" t="s">
        <v>2759</v>
      </c>
      <c r="C478" s="164">
        <v>45</v>
      </c>
      <c r="D478" s="165">
        <v>456</v>
      </c>
      <c r="E478" s="166" t="s">
        <v>2966</v>
      </c>
      <c r="F478" s="167">
        <v>45610</v>
      </c>
      <c r="G478" s="167" t="s">
        <v>2967</v>
      </c>
      <c r="H478" s="168" t="s">
        <v>2968</v>
      </c>
      <c r="I478" s="171" t="s">
        <v>2969</v>
      </c>
      <c r="J478" s="170" t="s">
        <v>896</v>
      </c>
      <c r="K478" s="163">
        <v>1411</v>
      </c>
      <c r="L478" s="163" t="s">
        <v>5072</v>
      </c>
    </row>
    <row r="479" spans="2:12" x14ac:dyDescent="0.25">
      <c r="B479" s="163" t="s">
        <v>2759</v>
      </c>
      <c r="C479" s="164">
        <v>45</v>
      </c>
      <c r="D479" s="165">
        <v>456</v>
      </c>
      <c r="E479" s="166">
        <v>4562</v>
      </c>
      <c r="F479" s="167">
        <v>0</v>
      </c>
      <c r="G479" s="167" t="s">
        <v>2970</v>
      </c>
      <c r="H479" s="168" t="s">
        <v>2971</v>
      </c>
      <c r="I479" s="171" t="s">
        <v>2972</v>
      </c>
      <c r="J479" s="170" t="s">
        <v>892</v>
      </c>
      <c r="K479" s="163"/>
      <c r="L479" s="163"/>
    </row>
    <row r="480" spans="2:12" ht="21" x14ac:dyDescent="0.25">
      <c r="B480" s="163" t="s">
        <v>2759</v>
      </c>
      <c r="C480" s="164">
        <v>45</v>
      </c>
      <c r="D480" s="165">
        <v>456</v>
      </c>
      <c r="E480" s="166">
        <v>4562</v>
      </c>
      <c r="F480" s="167">
        <v>45621</v>
      </c>
      <c r="G480" s="167" t="s">
        <v>2973</v>
      </c>
      <c r="H480" s="168" t="s">
        <v>2974</v>
      </c>
      <c r="I480" s="171" t="s">
        <v>2975</v>
      </c>
      <c r="J480" s="170" t="s">
        <v>896</v>
      </c>
      <c r="K480" s="163">
        <v>1411</v>
      </c>
      <c r="L480" s="163" t="s">
        <v>5072</v>
      </c>
    </row>
    <row r="481" spans="2:12" x14ac:dyDescent="0.25">
      <c r="B481" s="163" t="s">
        <v>2759</v>
      </c>
      <c r="C481" s="164">
        <v>45</v>
      </c>
      <c r="D481" s="165">
        <v>456</v>
      </c>
      <c r="E481" s="166">
        <v>4562</v>
      </c>
      <c r="F481" s="167">
        <v>45622</v>
      </c>
      <c r="G481" s="167" t="s">
        <v>2976</v>
      </c>
      <c r="H481" s="168" t="s">
        <v>2977</v>
      </c>
      <c r="I481" s="171" t="s">
        <v>2978</v>
      </c>
      <c r="J481" s="170" t="s">
        <v>896</v>
      </c>
      <c r="K481" s="163">
        <v>1411</v>
      </c>
      <c r="L481" s="163" t="s">
        <v>5072</v>
      </c>
    </row>
    <row r="482" spans="2:12" ht="21" x14ac:dyDescent="0.25">
      <c r="B482" s="163" t="s">
        <v>2759</v>
      </c>
      <c r="C482" s="164">
        <v>45</v>
      </c>
      <c r="D482" s="165">
        <v>456</v>
      </c>
      <c r="E482" s="166">
        <v>4563</v>
      </c>
      <c r="F482" s="167">
        <v>0</v>
      </c>
      <c r="G482" s="167" t="s">
        <v>2979</v>
      </c>
      <c r="H482" s="168" t="s">
        <v>2980</v>
      </c>
      <c r="I482" s="171" t="s">
        <v>2981</v>
      </c>
      <c r="J482" s="170" t="s">
        <v>892</v>
      </c>
      <c r="K482" s="163"/>
      <c r="L482" s="163"/>
    </row>
    <row r="483" spans="2:12" x14ac:dyDescent="0.25">
      <c r="B483" s="163" t="s">
        <v>2759</v>
      </c>
      <c r="C483" s="164">
        <v>45</v>
      </c>
      <c r="D483" s="165">
        <v>456</v>
      </c>
      <c r="E483" s="166">
        <v>4563</v>
      </c>
      <c r="F483" s="167">
        <v>45631</v>
      </c>
      <c r="G483" s="167" t="s">
        <v>2982</v>
      </c>
      <c r="H483" s="168" t="s">
        <v>2983</v>
      </c>
      <c r="I483" s="171" t="s">
        <v>2984</v>
      </c>
      <c r="J483" s="170" t="s">
        <v>896</v>
      </c>
      <c r="K483" s="163">
        <v>1411</v>
      </c>
      <c r="L483" s="163" t="s">
        <v>5072</v>
      </c>
    </row>
    <row r="484" spans="2:12" x14ac:dyDescent="0.25">
      <c r="B484" s="163" t="s">
        <v>2759</v>
      </c>
      <c r="C484" s="164">
        <v>45</v>
      </c>
      <c r="D484" s="165">
        <v>456</v>
      </c>
      <c r="E484" s="166">
        <v>4563</v>
      </c>
      <c r="F484" s="167">
        <v>45632</v>
      </c>
      <c r="G484" s="167" t="s">
        <v>2985</v>
      </c>
      <c r="H484" s="168" t="s">
        <v>2986</v>
      </c>
      <c r="I484" s="171" t="s">
        <v>2987</v>
      </c>
      <c r="J484" s="170" t="s">
        <v>896</v>
      </c>
      <c r="K484" s="163">
        <v>1411</v>
      </c>
      <c r="L484" s="163" t="s">
        <v>5072</v>
      </c>
    </row>
    <row r="485" spans="2:12" ht="21" x14ac:dyDescent="0.25">
      <c r="B485" s="163" t="s">
        <v>2759</v>
      </c>
      <c r="C485" s="164">
        <v>45</v>
      </c>
      <c r="D485" s="165">
        <v>456</v>
      </c>
      <c r="E485" s="166">
        <v>4563</v>
      </c>
      <c r="F485" s="167">
        <v>45639</v>
      </c>
      <c r="G485" s="167" t="s">
        <v>2988</v>
      </c>
      <c r="H485" s="168" t="s">
        <v>2989</v>
      </c>
      <c r="I485" s="171" t="s">
        <v>2990</v>
      </c>
      <c r="J485" s="170" t="s">
        <v>896</v>
      </c>
      <c r="K485" s="163">
        <v>1411</v>
      </c>
      <c r="L485" s="163" t="s">
        <v>5072</v>
      </c>
    </row>
    <row r="486" spans="2:12" x14ac:dyDescent="0.25">
      <c r="B486" s="163" t="s">
        <v>2759</v>
      </c>
      <c r="C486" s="164">
        <v>45</v>
      </c>
      <c r="D486" s="165">
        <v>456</v>
      </c>
      <c r="E486" s="166" t="s">
        <v>2991</v>
      </c>
      <c r="F486" s="167">
        <v>45690</v>
      </c>
      <c r="G486" s="167" t="s">
        <v>2992</v>
      </c>
      <c r="H486" s="168" t="s">
        <v>2993</v>
      </c>
      <c r="I486" s="171" t="s">
        <v>2994</v>
      </c>
      <c r="J486" s="170" t="s">
        <v>896</v>
      </c>
      <c r="K486" s="163">
        <v>1411</v>
      </c>
      <c r="L486" s="163" t="s">
        <v>5072</v>
      </c>
    </row>
    <row r="487" spans="2:12" x14ac:dyDescent="0.25">
      <c r="B487" s="163" t="s">
        <v>2759</v>
      </c>
      <c r="C487" s="164">
        <v>45</v>
      </c>
      <c r="D487" s="165">
        <v>459</v>
      </c>
      <c r="E487" s="166">
        <v>0</v>
      </c>
      <c r="F487" s="167">
        <v>0</v>
      </c>
      <c r="G487" s="167" t="s">
        <v>2995</v>
      </c>
      <c r="H487" s="168" t="s">
        <v>2996</v>
      </c>
      <c r="I487" s="171" t="s">
        <v>2997</v>
      </c>
      <c r="J487" s="170" t="s">
        <v>892</v>
      </c>
      <c r="K487" s="163"/>
      <c r="L487" s="163"/>
    </row>
    <row r="488" spans="2:12" x14ac:dyDescent="0.25">
      <c r="B488" s="163" t="s">
        <v>2759</v>
      </c>
      <c r="C488" s="164">
        <v>45</v>
      </c>
      <c r="D488" s="165">
        <v>459</v>
      </c>
      <c r="E488" s="166" t="s">
        <v>2998</v>
      </c>
      <c r="F488" s="167">
        <v>45900</v>
      </c>
      <c r="G488" s="167" t="s">
        <v>2999</v>
      </c>
      <c r="H488" s="168" t="s">
        <v>3000</v>
      </c>
      <c r="I488" s="171" t="s">
        <v>2997</v>
      </c>
      <c r="J488" s="170" t="s">
        <v>896</v>
      </c>
      <c r="K488" s="163">
        <v>1411</v>
      </c>
      <c r="L488" s="163" t="s">
        <v>5072</v>
      </c>
    </row>
    <row r="489" spans="2:12" x14ac:dyDescent="0.25">
      <c r="B489" s="170" t="s">
        <v>2759</v>
      </c>
      <c r="C489" s="172">
        <v>46</v>
      </c>
      <c r="D489" s="173">
        <v>0</v>
      </c>
      <c r="E489" s="174">
        <v>0</v>
      </c>
      <c r="F489" s="175">
        <v>0</v>
      </c>
      <c r="G489" s="175" t="s">
        <v>3001</v>
      </c>
      <c r="H489" s="176" t="s">
        <v>3002</v>
      </c>
      <c r="I489" s="169" t="s">
        <v>3003</v>
      </c>
      <c r="J489" s="170" t="s">
        <v>892</v>
      </c>
      <c r="K489" s="163"/>
      <c r="L489" s="163"/>
    </row>
    <row r="490" spans="2:12" x14ac:dyDescent="0.25">
      <c r="B490" s="163" t="s">
        <v>2759</v>
      </c>
      <c r="C490" s="164">
        <v>46</v>
      </c>
      <c r="D490" s="165">
        <v>461</v>
      </c>
      <c r="E490" s="166">
        <v>0</v>
      </c>
      <c r="F490" s="167">
        <v>0</v>
      </c>
      <c r="G490" s="167" t="s">
        <v>3004</v>
      </c>
      <c r="H490" s="168" t="s">
        <v>3005</v>
      </c>
      <c r="I490" s="171" t="s">
        <v>3006</v>
      </c>
      <c r="J490" s="170" t="s">
        <v>892</v>
      </c>
      <c r="K490" s="163"/>
      <c r="L490" s="163"/>
    </row>
    <row r="491" spans="2:12" x14ac:dyDescent="0.25">
      <c r="B491" s="163" t="s">
        <v>2759</v>
      </c>
      <c r="C491" s="164">
        <v>46</v>
      </c>
      <c r="D491" s="165">
        <v>461</v>
      </c>
      <c r="E491" s="166">
        <v>4610</v>
      </c>
      <c r="F491" s="167">
        <v>0</v>
      </c>
      <c r="G491" s="167" t="s">
        <v>3007</v>
      </c>
      <c r="H491" s="168" t="s">
        <v>3008</v>
      </c>
      <c r="I491" s="171" t="s">
        <v>3006</v>
      </c>
      <c r="J491" s="170" t="s">
        <v>892</v>
      </c>
      <c r="K491" s="163"/>
      <c r="L491" s="163"/>
    </row>
    <row r="492" spans="2:12" x14ac:dyDescent="0.25">
      <c r="B492" s="163" t="s">
        <v>2759</v>
      </c>
      <c r="C492" s="164">
        <v>46</v>
      </c>
      <c r="D492" s="165">
        <v>461</v>
      </c>
      <c r="E492" s="166">
        <v>4610</v>
      </c>
      <c r="F492" s="167">
        <v>46101</v>
      </c>
      <c r="G492" s="167" t="s">
        <v>3009</v>
      </c>
      <c r="H492" s="168" t="s">
        <v>3010</v>
      </c>
      <c r="I492" s="171" t="s">
        <v>3011</v>
      </c>
      <c r="J492" s="170" t="s">
        <v>896</v>
      </c>
      <c r="K492" s="163">
        <v>1412</v>
      </c>
      <c r="L492" s="163" t="s">
        <v>5073</v>
      </c>
    </row>
    <row r="493" spans="2:12" x14ac:dyDescent="0.25">
      <c r="B493" s="163" t="s">
        <v>2759</v>
      </c>
      <c r="C493" s="164">
        <v>46</v>
      </c>
      <c r="D493" s="165">
        <v>461</v>
      </c>
      <c r="E493" s="166">
        <v>4610</v>
      </c>
      <c r="F493" s="167">
        <v>46102</v>
      </c>
      <c r="G493" s="167" t="s">
        <v>3012</v>
      </c>
      <c r="H493" s="168" t="s">
        <v>3013</v>
      </c>
      <c r="I493" s="171" t="s">
        <v>3014</v>
      </c>
      <c r="J493" s="170" t="s">
        <v>896</v>
      </c>
      <c r="K493" s="163">
        <v>1412</v>
      </c>
      <c r="L493" s="163" t="s">
        <v>5073</v>
      </c>
    </row>
    <row r="494" spans="2:12" x14ac:dyDescent="0.25">
      <c r="B494" s="163" t="s">
        <v>2759</v>
      </c>
      <c r="C494" s="164">
        <v>46</v>
      </c>
      <c r="D494" s="165">
        <v>462</v>
      </c>
      <c r="E494" s="166">
        <v>0</v>
      </c>
      <c r="F494" s="167">
        <v>0</v>
      </c>
      <c r="G494" s="167" t="s">
        <v>3015</v>
      </c>
      <c r="H494" s="168" t="s">
        <v>3016</v>
      </c>
      <c r="I494" s="171" t="s">
        <v>3017</v>
      </c>
      <c r="J494" s="170" t="s">
        <v>892</v>
      </c>
      <c r="K494" s="163"/>
      <c r="L494" s="163"/>
    </row>
    <row r="495" spans="2:12" x14ac:dyDescent="0.25">
      <c r="B495" s="163" t="s">
        <v>2759</v>
      </c>
      <c r="C495" s="164">
        <v>46</v>
      </c>
      <c r="D495" s="165">
        <v>462</v>
      </c>
      <c r="E495" s="166">
        <v>4620</v>
      </c>
      <c r="F495" s="167">
        <v>0</v>
      </c>
      <c r="G495" s="167" t="s">
        <v>3018</v>
      </c>
      <c r="H495" s="168" t="s">
        <v>3019</v>
      </c>
      <c r="I495" s="171" t="s">
        <v>3017</v>
      </c>
      <c r="J495" s="170" t="s">
        <v>892</v>
      </c>
      <c r="K495" s="163"/>
      <c r="L495" s="163"/>
    </row>
    <row r="496" spans="2:12" x14ac:dyDescent="0.25">
      <c r="B496" s="163" t="s">
        <v>2759</v>
      </c>
      <c r="C496" s="164">
        <v>46</v>
      </c>
      <c r="D496" s="165">
        <v>462</v>
      </c>
      <c r="E496" s="166">
        <v>4620</v>
      </c>
      <c r="F496" s="167">
        <v>46201</v>
      </c>
      <c r="G496" s="167" t="s">
        <v>3020</v>
      </c>
      <c r="H496" s="168" t="s">
        <v>3021</v>
      </c>
      <c r="I496" s="171" t="s">
        <v>3022</v>
      </c>
      <c r="J496" s="170" t="s">
        <v>896</v>
      </c>
      <c r="K496" s="163">
        <v>1412</v>
      </c>
      <c r="L496" s="163" t="s">
        <v>5073</v>
      </c>
    </row>
    <row r="497" spans="2:12" x14ac:dyDescent="0.25">
      <c r="B497" s="163" t="s">
        <v>2759</v>
      </c>
      <c r="C497" s="164">
        <v>46</v>
      </c>
      <c r="D497" s="165">
        <v>462</v>
      </c>
      <c r="E497" s="166">
        <v>4620</v>
      </c>
      <c r="F497" s="167">
        <v>46202</v>
      </c>
      <c r="G497" s="167" t="s">
        <v>3023</v>
      </c>
      <c r="H497" s="168" t="s">
        <v>3024</v>
      </c>
      <c r="I497" s="171" t="s">
        <v>3025</v>
      </c>
      <c r="J497" s="170" t="s">
        <v>896</v>
      </c>
      <c r="K497" s="163">
        <v>1412</v>
      </c>
      <c r="L497" s="163" t="s">
        <v>5073</v>
      </c>
    </row>
    <row r="498" spans="2:12" x14ac:dyDescent="0.25">
      <c r="B498" s="163" t="s">
        <v>2759</v>
      </c>
      <c r="C498" s="164">
        <v>46</v>
      </c>
      <c r="D498" s="165">
        <v>462</v>
      </c>
      <c r="E498" s="166">
        <v>4620</v>
      </c>
      <c r="F498" s="167">
        <v>46203</v>
      </c>
      <c r="G498" s="167" t="s">
        <v>3026</v>
      </c>
      <c r="H498" s="168" t="s">
        <v>3027</v>
      </c>
      <c r="I498" s="171" t="s">
        <v>3028</v>
      </c>
      <c r="J498" s="170" t="s">
        <v>896</v>
      </c>
      <c r="K498" s="163">
        <v>1412</v>
      </c>
      <c r="L498" s="163" t="s">
        <v>5073</v>
      </c>
    </row>
    <row r="499" spans="2:12" x14ac:dyDescent="0.25">
      <c r="B499" s="163" t="s">
        <v>2759</v>
      </c>
      <c r="C499" s="164">
        <v>46</v>
      </c>
      <c r="D499" s="165">
        <v>462</v>
      </c>
      <c r="E499" s="166">
        <v>4620</v>
      </c>
      <c r="F499" s="167">
        <v>46204</v>
      </c>
      <c r="G499" s="167" t="s">
        <v>3029</v>
      </c>
      <c r="H499" s="168" t="s">
        <v>3030</v>
      </c>
      <c r="I499" s="171" t="s">
        <v>3031</v>
      </c>
      <c r="J499" s="170" t="s">
        <v>896</v>
      </c>
      <c r="K499" s="163">
        <v>1412</v>
      </c>
      <c r="L499" s="163" t="s">
        <v>5073</v>
      </c>
    </row>
    <row r="500" spans="2:12" x14ac:dyDescent="0.25">
      <c r="B500" s="163" t="s">
        <v>2759</v>
      </c>
      <c r="C500" s="164">
        <v>46</v>
      </c>
      <c r="D500" s="165">
        <v>462</v>
      </c>
      <c r="E500" s="166">
        <v>4620</v>
      </c>
      <c r="F500" s="167">
        <v>46205</v>
      </c>
      <c r="G500" s="167" t="s">
        <v>3032</v>
      </c>
      <c r="H500" s="168" t="s">
        <v>3033</v>
      </c>
      <c r="I500" s="171" t="s">
        <v>3034</v>
      </c>
      <c r="J500" s="170" t="s">
        <v>896</v>
      </c>
      <c r="K500" s="163">
        <v>1412</v>
      </c>
      <c r="L500" s="163" t="s">
        <v>5073</v>
      </c>
    </row>
    <row r="501" spans="2:12" x14ac:dyDescent="0.25">
      <c r="B501" s="163" t="s">
        <v>2759</v>
      </c>
      <c r="C501" s="164">
        <v>46</v>
      </c>
      <c r="D501" s="165">
        <v>462</v>
      </c>
      <c r="E501" s="166">
        <v>4620</v>
      </c>
      <c r="F501" s="167">
        <v>46206</v>
      </c>
      <c r="G501" s="167" t="s">
        <v>3035</v>
      </c>
      <c r="H501" s="168" t="s">
        <v>3036</v>
      </c>
      <c r="I501" s="171" t="s">
        <v>3037</v>
      </c>
      <c r="J501" s="170" t="s">
        <v>896</v>
      </c>
      <c r="K501" s="163">
        <v>1412</v>
      </c>
      <c r="L501" s="163" t="s">
        <v>5073</v>
      </c>
    </row>
    <row r="502" spans="2:12" ht="21" x14ac:dyDescent="0.25">
      <c r="B502" s="163" t="s">
        <v>2759</v>
      </c>
      <c r="C502" s="164">
        <v>46</v>
      </c>
      <c r="D502" s="165">
        <v>462</v>
      </c>
      <c r="E502" s="166">
        <v>4620</v>
      </c>
      <c r="F502" s="167">
        <v>46207</v>
      </c>
      <c r="G502" s="167" t="s">
        <v>3038</v>
      </c>
      <c r="H502" s="168" t="s">
        <v>3039</v>
      </c>
      <c r="I502" s="171" t="s">
        <v>3040</v>
      </c>
      <c r="J502" s="170" t="s">
        <v>896</v>
      </c>
      <c r="K502" s="163">
        <v>1412</v>
      </c>
      <c r="L502" s="163" t="s">
        <v>5073</v>
      </c>
    </row>
    <row r="503" spans="2:12" x14ac:dyDescent="0.25">
      <c r="B503" s="163" t="s">
        <v>2759</v>
      </c>
      <c r="C503" s="164">
        <v>46</v>
      </c>
      <c r="D503" s="165">
        <v>462</v>
      </c>
      <c r="E503" s="166">
        <v>4620</v>
      </c>
      <c r="F503" s="167">
        <v>46209</v>
      </c>
      <c r="G503" s="167" t="s">
        <v>3041</v>
      </c>
      <c r="H503" s="168" t="s">
        <v>3042</v>
      </c>
      <c r="I503" s="171" t="s">
        <v>3043</v>
      </c>
      <c r="J503" s="170" t="s">
        <v>896</v>
      </c>
      <c r="K503" s="163">
        <v>1412</v>
      </c>
      <c r="L503" s="163" t="s">
        <v>5073</v>
      </c>
    </row>
    <row r="504" spans="2:12" x14ac:dyDescent="0.25">
      <c r="B504" s="163" t="s">
        <v>2759</v>
      </c>
      <c r="C504" s="164">
        <v>46</v>
      </c>
      <c r="D504" s="165">
        <v>463</v>
      </c>
      <c r="E504" s="166">
        <v>0</v>
      </c>
      <c r="F504" s="167">
        <v>0</v>
      </c>
      <c r="G504" s="167" t="s">
        <v>3044</v>
      </c>
      <c r="H504" s="168" t="s">
        <v>3045</v>
      </c>
      <c r="I504" s="171" t="s">
        <v>3046</v>
      </c>
      <c r="J504" s="170" t="s">
        <v>892</v>
      </c>
      <c r="K504" s="163"/>
      <c r="L504" s="163"/>
    </row>
    <row r="505" spans="2:12" x14ac:dyDescent="0.25">
      <c r="B505" s="163" t="s">
        <v>2759</v>
      </c>
      <c r="C505" s="164">
        <v>46</v>
      </c>
      <c r="D505" s="165">
        <v>463</v>
      </c>
      <c r="E505" s="166">
        <v>4630</v>
      </c>
      <c r="F505" s="167">
        <v>0</v>
      </c>
      <c r="G505" s="167" t="s">
        <v>3047</v>
      </c>
      <c r="H505" s="168" t="s">
        <v>3048</v>
      </c>
      <c r="I505" s="171" t="s">
        <v>3046</v>
      </c>
      <c r="J505" s="170" t="s">
        <v>892</v>
      </c>
      <c r="K505" s="163"/>
      <c r="L505" s="163"/>
    </row>
    <row r="506" spans="2:12" x14ac:dyDescent="0.25">
      <c r="B506" s="163" t="s">
        <v>2759</v>
      </c>
      <c r="C506" s="164">
        <v>46</v>
      </c>
      <c r="D506" s="165">
        <v>463</v>
      </c>
      <c r="E506" s="166">
        <v>4630</v>
      </c>
      <c r="F506" s="167">
        <v>46301</v>
      </c>
      <c r="G506" s="167" t="s">
        <v>3049</v>
      </c>
      <c r="H506" s="168" t="s">
        <v>3050</v>
      </c>
      <c r="I506" s="171" t="s">
        <v>3051</v>
      </c>
      <c r="J506" s="170" t="s">
        <v>896</v>
      </c>
      <c r="K506" s="163">
        <v>1412</v>
      </c>
      <c r="L506" s="163" t="s">
        <v>5073</v>
      </c>
    </row>
    <row r="507" spans="2:12" x14ac:dyDescent="0.25">
      <c r="B507" s="163" t="s">
        <v>2759</v>
      </c>
      <c r="C507" s="164">
        <v>46</v>
      </c>
      <c r="D507" s="165">
        <v>463</v>
      </c>
      <c r="E507" s="166">
        <v>4630</v>
      </c>
      <c r="F507" s="167">
        <v>46302</v>
      </c>
      <c r="G507" s="167" t="s">
        <v>3052</v>
      </c>
      <c r="H507" s="168" t="s">
        <v>3053</v>
      </c>
      <c r="I507" s="171" t="s">
        <v>3054</v>
      </c>
      <c r="J507" s="170" t="s">
        <v>896</v>
      </c>
      <c r="K507" s="163">
        <v>1412</v>
      </c>
      <c r="L507" s="163" t="s">
        <v>5073</v>
      </c>
    </row>
    <row r="508" spans="2:12" x14ac:dyDescent="0.25">
      <c r="B508" s="163" t="s">
        <v>2759</v>
      </c>
      <c r="C508" s="164">
        <v>46</v>
      </c>
      <c r="D508" s="165">
        <v>463</v>
      </c>
      <c r="E508" s="166">
        <v>4630</v>
      </c>
      <c r="F508" s="167">
        <v>46303</v>
      </c>
      <c r="G508" s="167" t="s">
        <v>3055</v>
      </c>
      <c r="H508" s="168" t="s">
        <v>3056</v>
      </c>
      <c r="I508" s="171" t="s">
        <v>3057</v>
      </c>
      <c r="J508" s="170" t="s">
        <v>896</v>
      </c>
      <c r="K508" s="163">
        <v>1412</v>
      </c>
      <c r="L508" s="163" t="s">
        <v>5073</v>
      </c>
    </row>
    <row r="509" spans="2:12" x14ac:dyDescent="0.25">
      <c r="B509" s="163" t="s">
        <v>2759</v>
      </c>
      <c r="C509" s="164">
        <v>46</v>
      </c>
      <c r="D509" s="165">
        <v>463</v>
      </c>
      <c r="E509" s="166">
        <v>4630</v>
      </c>
      <c r="F509" s="167">
        <v>46304</v>
      </c>
      <c r="G509" s="167" t="s">
        <v>3058</v>
      </c>
      <c r="H509" s="168" t="s">
        <v>3059</v>
      </c>
      <c r="I509" s="171" t="s">
        <v>3060</v>
      </c>
      <c r="J509" s="170" t="s">
        <v>896</v>
      </c>
      <c r="K509" s="163">
        <v>1412</v>
      </c>
      <c r="L509" s="163" t="s">
        <v>5073</v>
      </c>
    </row>
    <row r="510" spans="2:12" x14ac:dyDescent="0.25">
      <c r="B510" s="163" t="s">
        <v>2759</v>
      </c>
      <c r="C510" s="164">
        <v>46</v>
      </c>
      <c r="D510" s="165">
        <v>463</v>
      </c>
      <c r="E510" s="166">
        <v>4630</v>
      </c>
      <c r="F510" s="167">
        <v>46305</v>
      </c>
      <c r="G510" s="167" t="s">
        <v>3061</v>
      </c>
      <c r="H510" s="168" t="s">
        <v>3062</v>
      </c>
      <c r="I510" s="171" t="s">
        <v>3063</v>
      </c>
      <c r="J510" s="170" t="s">
        <v>896</v>
      </c>
      <c r="K510" s="163">
        <v>1412</v>
      </c>
      <c r="L510" s="163" t="s">
        <v>5073</v>
      </c>
    </row>
    <row r="511" spans="2:12" x14ac:dyDescent="0.25">
      <c r="B511" s="163" t="s">
        <v>2759</v>
      </c>
      <c r="C511" s="164">
        <v>46</v>
      </c>
      <c r="D511" s="165">
        <v>463</v>
      </c>
      <c r="E511" s="166">
        <v>4630</v>
      </c>
      <c r="F511" s="167">
        <v>46306</v>
      </c>
      <c r="G511" s="167" t="s">
        <v>3064</v>
      </c>
      <c r="H511" s="168" t="s">
        <v>3065</v>
      </c>
      <c r="I511" s="171" t="s">
        <v>3066</v>
      </c>
      <c r="J511" s="170" t="s">
        <v>896</v>
      </c>
      <c r="K511" s="163">
        <v>1412</v>
      </c>
      <c r="L511" s="163" t="s">
        <v>5073</v>
      </c>
    </row>
    <row r="512" spans="2:12" x14ac:dyDescent="0.25">
      <c r="B512" s="163" t="s">
        <v>2759</v>
      </c>
      <c r="C512" s="164">
        <v>46</v>
      </c>
      <c r="D512" s="165">
        <v>463</v>
      </c>
      <c r="E512" s="166">
        <v>4630</v>
      </c>
      <c r="F512" s="167">
        <v>46307</v>
      </c>
      <c r="G512" s="167" t="s">
        <v>3067</v>
      </c>
      <c r="H512" s="168" t="s">
        <v>3068</v>
      </c>
      <c r="I512" s="171" t="s">
        <v>3069</v>
      </c>
      <c r="J512" s="170" t="s">
        <v>896</v>
      </c>
      <c r="K512" s="163">
        <v>1412</v>
      </c>
      <c r="L512" s="163" t="s">
        <v>5073</v>
      </c>
    </row>
    <row r="513" spans="2:12" x14ac:dyDescent="0.25">
      <c r="B513" s="163" t="s">
        <v>2759</v>
      </c>
      <c r="C513" s="164">
        <v>46</v>
      </c>
      <c r="D513" s="165">
        <v>463</v>
      </c>
      <c r="E513" s="166">
        <v>4630</v>
      </c>
      <c r="F513" s="167">
        <v>46308</v>
      </c>
      <c r="G513" s="167" t="s">
        <v>3070</v>
      </c>
      <c r="H513" s="168" t="s">
        <v>3071</v>
      </c>
      <c r="I513" s="171" t="s">
        <v>3072</v>
      </c>
      <c r="J513" s="170" t="s">
        <v>896</v>
      </c>
      <c r="K513" s="163">
        <v>1412</v>
      </c>
      <c r="L513" s="163" t="s">
        <v>5073</v>
      </c>
    </row>
    <row r="514" spans="2:12" x14ac:dyDescent="0.25">
      <c r="B514" s="163" t="s">
        <v>2759</v>
      </c>
      <c r="C514" s="164">
        <v>46</v>
      </c>
      <c r="D514" s="165">
        <v>463</v>
      </c>
      <c r="E514" s="166">
        <v>4630</v>
      </c>
      <c r="F514" s="167">
        <v>46309</v>
      </c>
      <c r="G514" s="167" t="s">
        <v>3073</v>
      </c>
      <c r="H514" s="168" t="s">
        <v>3074</v>
      </c>
      <c r="I514" s="171" t="s">
        <v>3075</v>
      </c>
      <c r="J514" s="170" t="s">
        <v>896</v>
      </c>
      <c r="K514" s="163">
        <v>1412</v>
      </c>
      <c r="L514" s="163" t="s">
        <v>5073</v>
      </c>
    </row>
    <row r="515" spans="2:12" ht="21" x14ac:dyDescent="0.25">
      <c r="B515" s="163" t="s">
        <v>2759</v>
      </c>
      <c r="C515" s="164">
        <v>46</v>
      </c>
      <c r="D515" s="165">
        <v>464</v>
      </c>
      <c r="E515" s="166">
        <v>0</v>
      </c>
      <c r="F515" s="167">
        <v>0</v>
      </c>
      <c r="G515" s="167" t="s">
        <v>3076</v>
      </c>
      <c r="H515" s="168" t="s">
        <v>3077</v>
      </c>
      <c r="I515" s="171" t="s">
        <v>3078</v>
      </c>
      <c r="J515" s="170" t="s">
        <v>892</v>
      </c>
      <c r="K515" s="163"/>
      <c r="L515" s="163"/>
    </row>
    <row r="516" spans="2:12" x14ac:dyDescent="0.25">
      <c r="B516" s="163" t="s">
        <v>2759</v>
      </c>
      <c r="C516" s="164">
        <v>46</v>
      </c>
      <c r="D516" s="165">
        <v>464</v>
      </c>
      <c r="E516" s="166">
        <v>4641</v>
      </c>
      <c r="F516" s="167">
        <v>0</v>
      </c>
      <c r="G516" s="167" t="s">
        <v>3079</v>
      </c>
      <c r="H516" s="168" t="s">
        <v>3080</v>
      </c>
      <c r="I516" s="171" t="s">
        <v>3081</v>
      </c>
      <c r="J516" s="170" t="s">
        <v>892</v>
      </c>
      <c r="K516" s="163"/>
      <c r="L516" s="163"/>
    </row>
    <row r="517" spans="2:12" x14ac:dyDescent="0.25">
      <c r="B517" s="163" t="s">
        <v>2759</v>
      </c>
      <c r="C517" s="164">
        <v>46</v>
      </c>
      <c r="D517" s="165">
        <v>464</v>
      </c>
      <c r="E517" s="166">
        <v>4641</v>
      </c>
      <c r="F517" s="167">
        <v>46411</v>
      </c>
      <c r="G517" s="167" t="s">
        <v>3082</v>
      </c>
      <c r="H517" s="168" t="s">
        <v>3083</v>
      </c>
      <c r="I517" s="171" t="s">
        <v>3084</v>
      </c>
      <c r="J517" s="170" t="s">
        <v>896</v>
      </c>
      <c r="K517" s="163">
        <v>1412</v>
      </c>
      <c r="L517" s="163" t="s">
        <v>5073</v>
      </c>
    </row>
    <row r="518" spans="2:12" x14ac:dyDescent="0.25">
      <c r="B518" s="163" t="s">
        <v>2759</v>
      </c>
      <c r="C518" s="164">
        <v>46</v>
      </c>
      <c r="D518" s="165">
        <v>464</v>
      </c>
      <c r="E518" s="166">
        <v>4641</v>
      </c>
      <c r="F518" s="167">
        <v>46412</v>
      </c>
      <c r="G518" s="167" t="s">
        <v>3085</v>
      </c>
      <c r="H518" s="168" t="s">
        <v>3086</v>
      </c>
      <c r="I518" s="171" t="s">
        <v>3087</v>
      </c>
      <c r="J518" s="170" t="s">
        <v>896</v>
      </c>
      <c r="K518" s="163">
        <v>1412</v>
      </c>
      <c r="L518" s="163" t="s">
        <v>5073</v>
      </c>
    </row>
    <row r="519" spans="2:12" ht="21" x14ac:dyDescent="0.25">
      <c r="B519" s="163" t="s">
        <v>2759</v>
      </c>
      <c r="C519" s="164">
        <v>46</v>
      </c>
      <c r="D519" s="165">
        <v>464</v>
      </c>
      <c r="E519" s="166">
        <v>4641</v>
      </c>
      <c r="F519" s="167">
        <v>46413</v>
      </c>
      <c r="G519" s="167" t="s">
        <v>3088</v>
      </c>
      <c r="H519" s="168" t="s">
        <v>3089</v>
      </c>
      <c r="I519" s="171" t="s">
        <v>3090</v>
      </c>
      <c r="J519" s="170" t="s">
        <v>896</v>
      </c>
      <c r="K519" s="163">
        <v>1412</v>
      </c>
      <c r="L519" s="163" t="s">
        <v>5073</v>
      </c>
    </row>
    <row r="520" spans="2:12" x14ac:dyDescent="0.25">
      <c r="B520" s="163" t="s">
        <v>2759</v>
      </c>
      <c r="C520" s="164">
        <v>46</v>
      </c>
      <c r="D520" s="165">
        <v>464</v>
      </c>
      <c r="E520" s="166">
        <v>4641</v>
      </c>
      <c r="F520" s="167">
        <v>46414</v>
      </c>
      <c r="G520" s="167" t="s">
        <v>3091</v>
      </c>
      <c r="H520" s="168" t="s">
        <v>3092</v>
      </c>
      <c r="I520" s="171" t="s">
        <v>3093</v>
      </c>
      <c r="J520" s="170" t="s">
        <v>896</v>
      </c>
      <c r="K520" s="163">
        <v>1412</v>
      </c>
      <c r="L520" s="163" t="s">
        <v>5073</v>
      </c>
    </row>
    <row r="521" spans="2:12" x14ac:dyDescent="0.25">
      <c r="B521" s="163" t="s">
        <v>2759</v>
      </c>
      <c r="C521" s="164">
        <v>46</v>
      </c>
      <c r="D521" s="165">
        <v>464</v>
      </c>
      <c r="E521" s="166">
        <v>4641</v>
      </c>
      <c r="F521" s="167">
        <v>46415</v>
      </c>
      <c r="G521" s="167" t="s">
        <v>3094</v>
      </c>
      <c r="H521" s="168" t="s">
        <v>3095</v>
      </c>
      <c r="I521" s="171" t="s">
        <v>3096</v>
      </c>
      <c r="J521" s="170" t="s">
        <v>896</v>
      </c>
      <c r="K521" s="163">
        <v>1412</v>
      </c>
      <c r="L521" s="163" t="s">
        <v>5073</v>
      </c>
    </row>
    <row r="522" spans="2:12" x14ac:dyDescent="0.25">
      <c r="B522" s="163" t="s">
        <v>2759</v>
      </c>
      <c r="C522" s="164">
        <v>46</v>
      </c>
      <c r="D522" s="165">
        <v>464</v>
      </c>
      <c r="E522" s="166">
        <v>4641</v>
      </c>
      <c r="F522" s="167">
        <v>46419</v>
      </c>
      <c r="G522" s="167" t="s">
        <v>3097</v>
      </c>
      <c r="H522" s="168" t="s">
        <v>3098</v>
      </c>
      <c r="I522" s="171" t="s">
        <v>3099</v>
      </c>
      <c r="J522" s="170" t="s">
        <v>896</v>
      </c>
      <c r="K522" s="163">
        <v>1412</v>
      </c>
      <c r="L522" s="163" t="s">
        <v>5073</v>
      </c>
    </row>
    <row r="523" spans="2:12" x14ac:dyDescent="0.25">
      <c r="B523" s="163" t="s">
        <v>2759</v>
      </c>
      <c r="C523" s="164">
        <v>46</v>
      </c>
      <c r="D523" s="165">
        <v>464</v>
      </c>
      <c r="E523" s="166">
        <v>4642</v>
      </c>
      <c r="F523" s="167">
        <v>0</v>
      </c>
      <c r="G523" s="167" t="s">
        <v>3100</v>
      </c>
      <c r="H523" s="168" t="s">
        <v>3101</v>
      </c>
      <c r="I523" s="171" t="s">
        <v>3102</v>
      </c>
      <c r="J523" s="170" t="s">
        <v>892</v>
      </c>
      <c r="K523" s="163"/>
      <c r="L523" s="163"/>
    </row>
    <row r="524" spans="2:12" ht="21" x14ac:dyDescent="0.25">
      <c r="B524" s="163" t="s">
        <v>2759</v>
      </c>
      <c r="C524" s="164">
        <v>46</v>
      </c>
      <c r="D524" s="165">
        <v>464</v>
      </c>
      <c r="E524" s="166">
        <v>4642</v>
      </c>
      <c r="F524" s="167">
        <v>46421</v>
      </c>
      <c r="G524" s="167" t="s">
        <v>3103</v>
      </c>
      <c r="H524" s="168" t="s">
        <v>3104</v>
      </c>
      <c r="I524" s="171" t="s">
        <v>3105</v>
      </c>
      <c r="J524" s="170" t="s">
        <v>896</v>
      </c>
      <c r="K524" s="163">
        <v>1412</v>
      </c>
      <c r="L524" s="163" t="s">
        <v>5073</v>
      </c>
    </row>
    <row r="525" spans="2:12" ht="21" x14ac:dyDescent="0.25">
      <c r="B525" s="163" t="s">
        <v>2759</v>
      </c>
      <c r="C525" s="164">
        <v>46</v>
      </c>
      <c r="D525" s="165">
        <v>464</v>
      </c>
      <c r="E525" s="166">
        <v>4642</v>
      </c>
      <c r="F525" s="167">
        <v>46422</v>
      </c>
      <c r="G525" s="167" t="s">
        <v>3106</v>
      </c>
      <c r="H525" s="168" t="s">
        <v>3107</v>
      </c>
      <c r="I525" s="171" t="s">
        <v>3108</v>
      </c>
      <c r="J525" s="170" t="s">
        <v>896</v>
      </c>
      <c r="K525" s="163">
        <v>1412</v>
      </c>
      <c r="L525" s="163" t="s">
        <v>5073</v>
      </c>
    </row>
    <row r="526" spans="2:12" x14ac:dyDescent="0.25">
      <c r="B526" s="163" t="s">
        <v>2759</v>
      </c>
      <c r="C526" s="164">
        <v>46</v>
      </c>
      <c r="D526" s="165">
        <v>464</v>
      </c>
      <c r="E526" s="166">
        <v>4642</v>
      </c>
      <c r="F526" s="167">
        <v>46429</v>
      </c>
      <c r="G526" s="167" t="s">
        <v>3109</v>
      </c>
      <c r="H526" s="168" t="s">
        <v>3110</v>
      </c>
      <c r="I526" s="171" t="s">
        <v>3111</v>
      </c>
      <c r="J526" s="170" t="s">
        <v>896</v>
      </c>
      <c r="K526" s="163">
        <v>1412</v>
      </c>
      <c r="L526" s="163" t="s">
        <v>5073</v>
      </c>
    </row>
    <row r="527" spans="2:12" x14ac:dyDescent="0.25">
      <c r="B527" s="163" t="s">
        <v>2759</v>
      </c>
      <c r="C527" s="164">
        <v>46</v>
      </c>
      <c r="D527" s="165">
        <v>464</v>
      </c>
      <c r="E527" s="166" t="s">
        <v>3112</v>
      </c>
      <c r="F527" s="167">
        <v>46430</v>
      </c>
      <c r="G527" s="167" t="s">
        <v>3113</v>
      </c>
      <c r="H527" s="168" t="s">
        <v>3114</v>
      </c>
      <c r="I527" s="171" t="s">
        <v>3115</v>
      </c>
      <c r="J527" s="170" t="s">
        <v>896</v>
      </c>
      <c r="K527" s="163">
        <v>1412</v>
      </c>
      <c r="L527" s="163" t="s">
        <v>5073</v>
      </c>
    </row>
    <row r="528" spans="2:12" x14ac:dyDescent="0.25">
      <c r="B528" s="163" t="s">
        <v>2759</v>
      </c>
      <c r="C528" s="164">
        <v>46</v>
      </c>
      <c r="D528" s="165">
        <v>464</v>
      </c>
      <c r="E528" s="166">
        <v>4649</v>
      </c>
      <c r="F528" s="167">
        <v>0</v>
      </c>
      <c r="G528" s="167" t="s">
        <v>3116</v>
      </c>
      <c r="H528" s="168" t="s">
        <v>3117</v>
      </c>
      <c r="I528" s="171" t="s">
        <v>3118</v>
      </c>
      <c r="J528" s="170" t="s">
        <v>892</v>
      </c>
      <c r="K528" s="163"/>
      <c r="L528" s="163"/>
    </row>
    <row r="529" spans="2:12" x14ac:dyDescent="0.25">
      <c r="B529" s="163" t="s">
        <v>2759</v>
      </c>
      <c r="C529" s="164">
        <v>46</v>
      </c>
      <c r="D529" s="165">
        <v>464</v>
      </c>
      <c r="E529" s="166">
        <v>4649</v>
      </c>
      <c r="F529" s="167">
        <v>46491</v>
      </c>
      <c r="G529" s="167" t="s">
        <v>3119</v>
      </c>
      <c r="H529" s="168" t="s">
        <v>3120</v>
      </c>
      <c r="I529" s="171" t="s">
        <v>3121</v>
      </c>
      <c r="J529" s="170" t="s">
        <v>896</v>
      </c>
      <c r="K529" s="163">
        <v>1412</v>
      </c>
      <c r="L529" s="163" t="s">
        <v>5073</v>
      </c>
    </row>
    <row r="530" spans="2:12" x14ac:dyDescent="0.25">
      <c r="B530" s="163" t="s">
        <v>2759</v>
      </c>
      <c r="C530" s="164">
        <v>46</v>
      </c>
      <c r="D530" s="165">
        <v>464</v>
      </c>
      <c r="E530" s="166">
        <v>4649</v>
      </c>
      <c r="F530" s="167">
        <v>46492</v>
      </c>
      <c r="G530" s="167" t="s">
        <v>3122</v>
      </c>
      <c r="H530" s="168" t="s">
        <v>3123</v>
      </c>
      <c r="I530" s="171" t="s">
        <v>3124</v>
      </c>
      <c r="J530" s="170" t="s">
        <v>896</v>
      </c>
      <c r="K530" s="163">
        <v>1412</v>
      </c>
      <c r="L530" s="163" t="s">
        <v>5073</v>
      </c>
    </row>
    <row r="531" spans="2:12" x14ac:dyDescent="0.25">
      <c r="B531" s="163" t="s">
        <v>2759</v>
      </c>
      <c r="C531" s="164">
        <v>46</v>
      </c>
      <c r="D531" s="165">
        <v>464</v>
      </c>
      <c r="E531" s="166">
        <v>4649</v>
      </c>
      <c r="F531" s="167">
        <v>46493</v>
      </c>
      <c r="G531" s="167" t="s">
        <v>3125</v>
      </c>
      <c r="H531" s="168" t="s">
        <v>3126</v>
      </c>
      <c r="I531" s="171" t="s">
        <v>3127</v>
      </c>
      <c r="J531" s="170" t="s">
        <v>896</v>
      </c>
      <c r="K531" s="163">
        <v>1412</v>
      </c>
      <c r="L531" s="163" t="s">
        <v>5073</v>
      </c>
    </row>
    <row r="532" spans="2:12" x14ac:dyDescent="0.25">
      <c r="B532" s="163" t="s">
        <v>2759</v>
      </c>
      <c r="C532" s="164">
        <v>46</v>
      </c>
      <c r="D532" s="165">
        <v>464</v>
      </c>
      <c r="E532" s="166">
        <v>4649</v>
      </c>
      <c r="F532" s="167">
        <v>46494</v>
      </c>
      <c r="G532" s="167" t="s">
        <v>3128</v>
      </c>
      <c r="H532" s="168" t="s">
        <v>3129</v>
      </c>
      <c r="I532" s="171" t="s">
        <v>3130</v>
      </c>
      <c r="J532" s="170" t="s">
        <v>896</v>
      </c>
      <c r="K532" s="163">
        <v>1412</v>
      </c>
      <c r="L532" s="163" t="s">
        <v>5073</v>
      </c>
    </row>
    <row r="533" spans="2:12" x14ac:dyDescent="0.25">
      <c r="B533" s="163" t="s">
        <v>2759</v>
      </c>
      <c r="C533" s="164">
        <v>46</v>
      </c>
      <c r="D533" s="165">
        <v>464</v>
      </c>
      <c r="E533" s="166">
        <v>4649</v>
      </c>
      <c r="F533" s="167">
        <v>46495</v>
      </c>
      <c r="G533" s="167" t="s">
        <v>3131</v>
      </c>
      <c r="H533" s="168" t="s">
        <v>3132</v>
      </c>
      <c r="I533" s="171" t="s">
        <v>3133</v>
      </c>
      <c r="J533" s="170" t="s">
        <v>896</v>
      </c>
      <c r="K533" s="163">
        <v>1412</v>
      </c>
      <c r="L533" s="163" t="s">
        <v>5073</v>
      </c>
    </row>
    <row r="534" spans="2:12" x14ac:dyDescent="0.25">
      <c r="B534" s="163" t="s">
        <v>2759</v>
      </c>
      <c r="C534" s="164">
        <v>46</v>
      </c>
      <c r="D534" s="165">
        <v>464</v>
      </c>
      <c r="E534" s="166">
        <v>4649</v>
      </c>
      <c r="F534" s="167">
        <v>46496</v>
      </c>
      <c r="G534" s="167" t="s">
        <v>3134</v>
      </c>
      <c r="H534" s="168" t="s">
        <v>3135</v>
      </c>
      <c r="I534" s="171" t="s">
        <v>3136</v>
      </c>
      <c r="J534" s="170" t="s">
        <v>896</v>
      </c>
      <c r="K534" s="163">
        <v>1412</v>
      </c>
      <c r="L534" s="163" t="s">
        <v>5073</v>
      </c>
    </row>
    <row r="535" spans="2:12" x14ac:dyDescent="0.25">
      <c r="B535" s="163" t="s">
        <v>2759</v>
      </c>
      <c r="C535" s="164">
        <v>46</v>
      </c>
      <c r="D535" s="165">
        <v>464</v>
      </c>
      <c r="E535" s="166">
        <v>4649</v>
      </c>
      <c r="F535" s="167">
        <v>46499</v>
      </c>
      <c r="G535" s="167" t="s">
        <v>3137</v>
      </c>
      <c r="H535" s="168" t="s">
        <v>3138</v>
      </c>
      <c r="I535" s="171" t="s">
        <v>3139</v>
      </c>
      <c r="J535" s="170" t="s">
        <v>896</v>
      </c>
      <c r="K535" s="163">
        <v>1412</v>
      </c>
      <c r="L535" s="163" t="s">
        <v>5073</v>
      </c>
    </row>
    <row r="536" spans="2:12" ht="21" x14ac:dyDescent="0.25">
      <c r="B536" s="163" t="s">
        <v>2759</v>
      </c>
      <c r="C536" s="172">
        <v>46</v>
      </c>
      <c r="D536" s="173">
        <v>465</v>
      </c>
      <c r="E536" s="174">
        <v>0</v>
      </c>
      <c r="F536" s="167">
        <v>0</v>
      </c>
      <c r="G536" s="167" t="s">
        <v>3140</v>
      </c>
      <c r="H536" s="168" t="s">
        <v>3141</v>
      </c>
      <c r="I536" s="169" t="s">
        <v>3142</v>
      </c>
      <c r="J536" s="170" t="s">
        <v>892</v>
      </c>
      <c r="K536" s="163"/>
      <c r="L536" s="163"/>
    </row>
    <row r="537" spans="2:12" x14ac:dyDescent="0.25">
      <c r="B537" s="163" t="s">
        <v>2759</v>
      </c>
      <c r="C537" s="164">
        <v>46</v>
      </c>
      <c r="D537" s="165">
        <v>465</v>
      </c>
      <c r="E537" s="166">
        <v>4651</v>
      </c>
      <c r="F537" s="167">
        <v>0</v>
      </c>
      <c r="G537" s="167" t="s">
        <v>3143</v>
      </c>
      <c r="H537" s="168" t="s">
        <v>3144</v>
      </c>
      <c r="I537" s="171" t="s">
        <v>3145</v>
      </c>
      <c r="J537" s="170" t="s">
        <v>892</v>
      </c>
      <c r="K537" s="163"/>
      <c r="L537" s="163"/>
    </row>
    <row r="538" spans="2:12" x14ac:dyDescent="0.25">
      <c r="B538" s="163" t="s">
        <v>2759</v>
      </c>
      <c r="C538" s="164">
        <v>46</v>
      </c>
      <c r="D538" s="165">
        <v>465</v>
      </c>
      <c r="E538" s="166">
        <v>4651</v>
      </c>
      <c r="F538" s="167">
        <v>46511</v>
      </c>
      <c r="G538" s="167" t="s">
        <v>3146</v>
      </c>
      <c r="H538" s="168" t="s">
        <v>3147</v>
      </c>
      <c r="I538" s="171" t="s">
        <v>3148</v>
      </c>
      <c r="J538" s="170" t="s">
        <v>896</v>
      </c>
      <c r="K538" s="163">
        <v>1412</v>
      </c>
      <c r="L538" s="163" t="s">
        <v>5073</v>
      </c>
    </row>
    <row r="539" spans="2:12" x14ac:dyDescent="0.25">
      <c r="B539" s="163" t="s">
        <v>2759</v>
      </c>
      <c r="C539" s="164">
        <v>46</v>
      </c>
      <c r="D539" s="165">
        <v>465</v>
      </c>
      <c r="E539" s="166">
        <v>4651</v>
      </c>
      <c r="F539" s="167">
        <v>46512</v>
      </c>
      <c r="G539" s="167" t="s">
        <v>3149</v>
      </c>
      <c r="H539" s="168" t="s">
        <v>3150</v>
      </c>
      <c r="I539" s="171" t="s">
        <v>3151</v>
      </c>
      <c r="J539" s="170" t="s">
        <v>896</v>
      </c>
      <c r="K539" s="163">
        <v>1412</v>
      </c>
      <c r="L539" s="163" t="s">
        <v>5073</v>
      </c>
    </row>
    <row r="540" spans="2:12" x14ac:dyDescent="0.25">
      <c r="B540" s="163" t="s">
        <v>2759</v>
      </c>
      <c r="C540" s="164">
        <v>46</v>
      </c>
      <c r="D540" s="165">
        <v>465</v>
      </c>
      <c r="E540" s="166" t="s">
        <v>3152</v>
      </c>
      <c r="F540" s="167">
        <v>46520</v>
      </c>
      <c r="G540" s="167" t="s">
        <v>3153</v>
      </c>
      <c r="H540" s="168" t="s">
        <v>3154</v>
      </c>
      <c r="I540" s="171" t="s">
        <v>3155</v>
      </c>
      <c r="J540" s="170" t="s">
        <v>896</v>
      </c>
      <c r="K540" s="163">
        <v>1412</v>
      </c>
      <c r="L540" s="163" t="s">
        <v>5073</v>
      </c>
    </row>
    <row r="541" spans="2:12" x14ac:dyDescent="0.25">
      <c r="B541" s="163" t="s">
        <v>2759</v>
      </c>
      <c r="C541" s="164">
        <v>46</v>
      </c>
      <c r="D541" s="165">
        <v>465</v>
      </c>
      <c r="E541" s="166">
        <v>4653</v>
      </c>
      <c r="F541" s="167">
        <v>0</v>
      </c>
      <c r="G541" s="167" t="s">
        <v>3156</v>
      </c>
      <c r="H541" s="168" t="s">
        <v>3157</v>
      </c>
      <c r="I541" s="171" t="s">
        <v>3158</v>
      </c>
      <c r="J541" s="170" t="s">
        <v>892</v>
      </c>
      <c r="K541" s="163"/>
      <c r="L541" s="163"/>
    </row>
    <row r="542" spans="2:12" x14ac:dyDescent="0.25">
      <c r="B542" s="163" t="s">
        <v>2759</v>
      </c>
      <c r="C542" s="164">
        <v>46</v>
      </c>
      <c r="D542" s="165">
        <v>465</v>
      </c>
      <c r="E542" s="166">
        <v>4653</v>
      </c>
      <c r="F542" s="167">
        <v>46531</v>
      </c>
      <c r="G542" s="167" t="s">
        <v>3159</v>
      </c>
      <c r="H542" s="168" t="s">
        <v>3160</v>
      </c>
      <c r="I542" s="171" t="s">
        <v>3161</v>
      </c>
      <c r="J542" s="170" t="s">
        <v>896</v>
      </c>
      <c r="K542" s="163">
        <v>1412</v>
      </c>
      <c r="L542" s="163" t="s">
        <v>5073</v>
      </c>
    </row>
    <row r="543" spans="2:12" x14ac:dyDescent="0.25">
      <c r="B543" s="163" t="s">
        <v>2759</v>
      </c>
      <c r="C543" s="164">
        <v>46</v>
      </c>
      <c r="D543" s="165">
        <v>465</v>
      </c>
      <c r="E543" s="166">
        <v>4653</v>
      </c>
      <c r="F543" s="167">
        <v>46532</v>
      </c>
      <c r="G543" s="167" t="s">
        <v>3162</v>
      </c>
      <c r="H543" s="168" t="s">
        <v>3163</v>
      </c>
      <c r="I543" s="171" t="s">
        <v>3164</v>
      </c>
      <c r="J543" s="170" t="s">
        <v>896</v>
      </c>
      <c r="K543" s="163">
        <v>1412</v>
      </c>
      <c r="L543" s="163" t="s">
        <v>5073</v>
      </c>
    </row>
    <row r="544" spans="2:12" x14ac:dyDescent="0.25">
      <c r="B544" s="163" t="s">
        <v>2759</v>
      </c>
      <c r="C544" s="164">
        <v>46</v>
      </c>
      <c r="D544" s="165">
        <v>465</v>
      </c>
      <c r="E544" s="166">
        <v>4653</v>
      </c>
      <c r="F544" s="167">
        <v>46539</v>
      </c>
      <c r="G544" s="167" t="s">
        <v>3165</v>
      </c>
      <c r="H544" s="168" t="s">
        <v>3166</v>
      </c>
      <c r="I544" s="171" t="s">
        <v>3167</v>
      </c>
      <c r="J544" s="170" t="s">
        <v>896</v>
      </c>
      <c r="K544" s="163">
        <v>1412</v>
      </c>
      <c r="L544" s="163" t="s">
        <v>5073</v>
      </c>
    </row>
    <row r="545" spans="2:12" x14ac:dyDescent="0.25">
      <c r="B545" s="163" t="s">
        <v>2759</v>
      </c>
      <c r="C545" s="164">
        <v>46</v>
      </c>
      <c r="D545" s="165">
        <v>465</v>
      </c>
      <c r="E545" s="166" t="s">
        <v>3168</v>
      </c>
      <c r="F545" s="167">
        <v>46540</v>
      </c>
      <c r="G545" s="167" t="s">
        <v>3169</v>
      </c>
      <c r="H545" s="168" t="s">
        <v>3170</v>
      </c>
      <c r="I545" s="171" t="s">
        <v>3171</v>
      </c>
      <c r="J545" s="170" t="s">
        <v>896</v>
      </c>
      <c r="K545" s="163">
        <v>1412</v>
      </c>
      <c r="L545" s="163" t="s">
        <v>5073</v>
      </c>
    </row>
    <row r="546" spans="2:12" x14ac:dyDescent="0.25">
      <c r="B546" s="163" t="s">
        <v>2759</v>
      </c>
      <c r="C546" s="164">
        <v>46</v>
      </c>
      <c r="D546" s="165">
        <v>465</v>
      </c>
      <c r="E546" s="166" t="s">
        <v>3172</v>
      </c>
      <c r="F546" s="167">
        <v>46550</v>
      </c>
      <c r="G546" s="167" t="s">
        <v>3173</v>
      </c>
      <c r="H546" s="168" t="s">
        <v>3174</v>
      </c>
      <c r="I546" s="171" t="s">
        <v>3175</v>
      </c>
      <c r="J546" s="170" t="s">
        <v>896</v>
      </c>
      <c r="K546" s="163">
        <v>1412</v>
      </c>
      <c r="L546" s="163" t="s">
        <v>5073</v>
      </c>
    </row>
    <row r="547" spans="2:12" x14ac:dyDescent="0.25">
      <c r="B547" s="163" t="s">
        <v>2759</v>
      </c>
      <c r="C547" s="164">
        <v>46</v>
      </c>
      <c r="D547" s="165">
        <v>465</v>
      </c>
      <c r="E547" s="166" t="s">
        <v>3176</v>
      </c>
      <c r="F547" s="167">
        <v>46560</v>
      </c>
      <c r="G547" s="167" t="s">
        <v>3177</v>
      </c>
      <c r="H547" s="168" t="s">
        <v>3178</v>
      </c>
      <c r="I547" s="171" t="s">
        <v>3179</v>
      </c>
      <c r="J547" s="170" t="s">
        <v>896</v>
      </c>
      <c r="K547" s="163">
        <v>1412</v>
      </c>
      <c r="L547" s="163" t="s">
        <v>5073</v>
      </c>
    </row>
    <row r="548" spans="2:12" x14ac:dyDescent="0.25">
      <c r="B548" s="163" t="s">
        <v>2759</v>
      </c>
      <c r="C548" s="164">
        <v>46</v>
      </c>
      <c r="D548" s="165">
        <v>465</v>
      </c>
      <c r="E548" s="166">
        <v>4659</v>
      </c>
      <c r="F548" s="167">
        <v>0</v>
      </c>
      <c r="G548" s="167" t="s">
        <v>3180</v>
      </c>
      <c r="H548" s="168" t="s">
        <v>3181</v>
      </c>
      <c r="I548" s="171" t="s">
        <v>3182</v>
      </c>
      <c r="J548" s="170" t="s">
        <v>892</v>
      </c>
      <c r="K548" s="163"/>
      <c r="L548" s="163"/>
    </row>
    <row r="549" spans="2:12" ht="21" x14ac:dyDescent="0.25">
      <c r="B549" s="163" t="s">
        <v>2759</v>
      </c>
      <c r="C549" s="164">
        <v>46</v>
      </c>
      <c r="D549" s="165">
        <v>465</v>
      </c>
      <c r="E549" s="166">
        <v>4659</v>
      </c>
      <c r="F549" s="167">
        <v>46591</v>
      </c>
      <c r="G549" s="167" t="s">
        <v>3183</v>
      </c>
      <c r="H549" s="168" t="s">
        <v>3184</v>
      </c>
      <c r="I549" s="171" t="s">
        <v>3185</v>
      </c>
      <c r="J549" s="170" t="s">
        <v>896</v>
      </c>
      <c r="K549" s="163">
        <v>1412</v>
      </c>
      <c r="L549" s="163" t="s">
        <v>5073</v>
      </c>
    </row>
    <row r="550" spans="2:12" x14ac:dyDescent="0.25">
      <c r="B550" s="163" t="s">
        <v>2759</v>
      </c>
      <c r="C550" s="164">
        <v>46</v>
      </c>
      <c r="D550" s="165">
        <v>465</v>
      </c>
      <c r="E550" s="166">
        <v>4659</v>
      </c>
      <c r="F550" s="167">
        <v>46592</v>
      </c>
      <c r="G550" s="167" t="s">
        <v>3186</v>
      </c>
      <c r="H550" s="168" t="s">
        <v>3187</v>
      </c>
      <c r="I550" s="171" t="s">
        <v>3188</v>
      </c>
      <c r="J550" s="170" t="s">
        <v>896</v>
      </c>
      <c r="K550" s="163">
        <v>1412</v>
      </c>
      <c r="L550" s="163" t="s">
        <v>5073</v>
      </c>
    </row>
    <row r="551" spans="2:12" ht="21" x14ac:dyDescent="0.25">
      <c r="B551" s="163" t="s">
        <v>2759</v>
      </c>
      <c r="C551" s="164">
        <v>46</v>
      </c>
      <c r="D551" s="165">
        <v>465</v>
      </c>
      <c r="E551" s="166">
        <v>4659</v>
      </c>
      <c r="F551" s="167">
        <v>46593</v>
      </c>
      <c r="G551" s="167" t="s">
        <v>3189</v>
      </c>
      <c r="H551" s="168" t="s">
        <v>3190</v>
      </c>
      <c r="I551" s="171" t="s">
        <v>3191</v>
      </c>
      <c r="J551" s="170" t="s">
        <v>896</v>
      </c>
      <c r="K551" s="163">
        <v>1412</v>
      </c>
      <c r="L551" s="163" t="s">
        <v>5073</v>
      </c>
    </row>
    <row r="552" spans="2:12" x14ac:dyDescent="0.25">
      <c r="B552" s="163" t="s">
        <v>2759</v>
      </c>
      <c r="C552" s="164">
        <v>46</v>
      </c>
      <c r="D552" s="165">
        <v>465</v>
      </c>
      <c r="E552" s="166">
        <v>4659</v>
      </c>
      <c r="F552" s="167">
        <v>46594</v>
      </c>
      <c r="G552" s="167" t="s">
        <v>3192</v>
      </c>
      <c r="H552" s="168" t="s">
        <v>3193</v>
      </c>
      <c r="I552" s="171" t="s">
        <v>3194</v>
      </c>
      <c r="J552" s="170" t="s">
        <v>896</v>
      </c>
      <c r="K552" s="163">
        <v>1412</v>
      </c>
      <c r="L552" s="163" t="s">
        <v>5073</v>
      </c>
    </row>
    <row r="553" spans="2:12" x14ac:dyDescent="0.25">
      <c r="B553" s="163" t="s">
        <v>2759</v>
      </c>
      <c r="C553" s="164">
        <v>46</v>
      </c>
      <c r="D553" s="165">
        <v>465</v>
      </c>
      <c r="E553" s="166">
        <v>4659</v>
      </c>
      <c r="F553" s="167">
        <v>46595</v>
      </c>
      <c r="G553" s="167" t="s">
        <v>3195</v>
      </c>
      <c r="H553" s="168" t="s">
        <v>3196</v>
      </c>
      <c r="I553" s="171" t="s">
        <v>3197</v>
      </c>
      <c r="J553" s="170" t="s">
        <v>896</v>
      </c>
      <c r="K553" s="163">
        <v>1412</v>
      </c>
      <c r="L553" s="163" t="s">
        <v>5073</v>
      </c>
    </row>
    <row r="554" spans="2:12" x14ac:dyDescent="0.25">
      <c r="B554" s="163" t="s">
        <v>2759</v>
      </c>
      <c r="C554" s="164">
        <v>46</v>
      </c>
      <c r="D554" s="165">
        <v>465</v>
      </c>
      <c r="E554" s="166">
        <v>4659</v>
      </c>
      <c r="F554" s="167">
        <v>46596</v>
      </c>
      <c r="G554" s="167" t="s">
        <v>3198</v>
      </c>
      <c r="H554" s="168" t="s">
        <v>3199</v>
      </c>
      <c r="I554" s="171" t="s">
        <v>3200</v>
      </c>
      <c r="J554" s="170" t="s">
        <v>896</v>
      </c>
      <c r="K554" s="163">
        <v>1412</v>
      </c>
      <c r="L554" s="163" t="s">
        <v>5073</v>
      </c>
    </row>
    <row r="555" spans="2:12" x14ac:dyDescent="0.25">
      <c r="B555" s="163" t="s">
        <v>2759</v>
      </c>
      <c r="C555" s="164">
        <v>46</v>
      </c>
      <c r="D555" s="165">
        <v>465</v>
      </c>
      <c r="E555" s="166">
        <v>4659</v>
      </c>
      <c r="F555" s="167">
        <v>46599</v>
      </c>
      <c r="G555" s="167" t="s">
        <v>3201</v>
      </c>
      <c r="H555" s="168" t="s">
        <v>3202</v>
      </c>
      <c r="I555" s="171" t="s">
        <v>3203</v>
      </c>
      <c r="J555" s="170" t="s">
        <v>896</v>
      </c>
      <c r="K555" s="163">
        <v>1412</v>
      </c>
      <c r="L555" s="163" t="s">
        <v>5073</v>
      </c>
    </row>
    <row r="556" spans="2:12" x14ac:dyDescent="0.25">
      <c r="B556" s="163" t="s">
        <v>2759</v>
      </c>
      <c r="C556" s="164">
        <v>46</v>
      </c>
      <c r="D556" s="165">
        <v>466</v>
      </c>
      <c r="E556" s="166">
        <v>0</v>
      </c>
      <c r="F556" s="167">
        <v>0</v>
      </c>
      <c r="G556" s="167" t="s">
        <v>3204</v>
      </c>
      <c r="H556" s="168" t="s">
        <v>3205</v>
      </c>
      <c r="I556" s="171" t="s">
        <v>3206</v>
      </c>
      <c r="J556" s="170" t="s">
        <v>892</v>
      </c>
      <c r="K556" s="163"/>
      <c r="L556" s="163"/>
    </row>
    <row r="557" spans="2:12" x14ac:dyDescent="0.25">
      <c r="B557" s="163" t="s">
        <v>2759</v>
      </c>
      <c r="C557" s="164">
        <v>46</v>
      </c>
      <c r="D557" s="165">
        <v>466</v>
      </c>
      <c r="E557" s="166" t="s">
        <v>3207</v>
      </c>
      <c r="F557" s="167">
        <v>46610</v>
      </c>
      <c r="G557" s="167" t="s">
        <v>3208</v>
      </c>
      <c r="H557" s="168" t="s">
        <v>3209</v>
      </c>
      <c r="I557" s="171" t="s">
        <v>3210</v>
      </c>
      <c r="J557" s="170" t="s">
        <v>896</v>
      </c>
      <c r="K557" s="163">
        <v>1412</v>
      </c>
      <c r="L557" s="163" t="s">
        <v>5073</v>
      </c>
    </row>
    <row r="558" spans="2:12" x14ac:dyDescent="0.25">
      <c r="B558" s="163" t="s">
        <v>2759</v>
      </c>
      <c r="C558" s="164">
        <v>46</v>
      </c>
      <c r="D558" s="165">
        <v>466</v>
      </c>
      <c r="E558" s="166">
        <v>4662</v>
      </c>
      <c r="F558" s="167">
        <v>0</v>
      </c>
      <c r="G558" s="167" t="s">
        <v>3211</v>
      </c>
      <c r="H558" s="168" t="s">
        <v>3212</v>
      </c>
      <c r="I558" s="171" t="s">
        <v>3213</v>
      </c>
      <c r="J558" s="170" t="s">
        <v>892</v>
      </c>
      <c r="K558" s="163"/>
      <c r="L558" s="163"/>
    </row>
    <row r="559" spans="2:12" ht="21" x14ac:dyDescent="0.25">
      <c r="B559" s="163" t="s">
        <v>2759</v>
      </c>
      <c r="C559" s="164">
        <v>46</v>
      </c>
      <c r="D559" s="165">
        <v>466</v>
      </c>
      <c r="E559" s="166">
        <v>4662</v>
      </c>
      <c r="F559" s="167">
        <v>46621</v>
      </c>
      <c r="G559" s="167" t="s">
        <v>3214</v>
      </c>
      <c r="H559" s="168" t="s">
        <v>3215</v>
      </c>
      <c r="I559" s="171" t="s">
        <v>3216</v>
      </c>
      <c r="J559" s="170" t="s">
        <v>896</v>
      </c>
      <c r="K559" s="163">
        <v>1412</v>
      </c>
      <c r="L559" s="163" t="s">
        <v>5073</v>
      </c>
    </row>
    <row r="560" spans="2:12" x14ac:dyDescent="0.25">
      <c r="B560" s="163" t="s">
        <v>2759</v>
      </c>
      <c r="C560" s="164">
        <v>46</v>
      </c>
      <c r="D560" s="165">
        <v>466</v>
      </c>
      <c r="E560" s="166">
        <v>4662</v>
      </c>
      <c r="F560" s="167">
        <v>46622</v>
      </c>
      <c r="G560" s="167" t="s">
        <v>3217</v>
      </c>
      <c r="H560" s="168" t="s">
        <v>3218</v>
      </c>
      <c r="I560" s="171" t="s">
        <v>3219</v>
      </c>
      <c r="J560" s="170" t="s">
        <v>896</v>
      </c>
      <c r="K560" s="163">
        <v>1412</v>
      </c>
      <c r="L560" s="163" t="s">
        <v>5073</v>
      </c>
    </row>
    <row r="561" spans="2:12" ht="21" x14ac:dyDescent="0.25">
      <c r="B561" s="163" t="s">
        <v>2759</v>
      </c>
      <c r="C561" s="164">
        <v>46</v>
      </c>
      <c r="D561" s="165">
        <v>466</v>
      </c>
      <c r="E561" s="166">
        <v>4663</v>
      </c>
      <c r="F561" s="167">
        <v>0</v>
      </c>
      <c r="G561" s="167" t="s">
        <v>3220</v>
      </c>
      <c r="H561" s="168" t="s">
        <v>3221</v>
      </c>
      <c r="I561" s="171" t="s">
        <v>3222</v>
      </c>
      <c r="J561" s="170" t="s">
        <v>892</v>
      </c>
      <c r="K561" s="163"/>
      <c r="L561" s="163"/>
    </row>
    <row r="562" spans="2:12" x14ac:dyDescent="0.25">
      <c r="B562" s="163" t="s">
        <v>2759</v>
      </c>
      <c r="C562" s="164">
        <v>46</v>
      </c>
      <c r="D562" s="165">
        <v>466</v>
      </c>
      <c r="E562" s="166">
        <v>4663</v>
      </c>
      <c r="F562" s="167">
        <v>46631</v>
      </c>
      <c r="G562" s="167" t="s">
        <v>3223</v>
      </c>
      <c r="H562" s="168" t="s">
        <v>3224</v>
      </c>
      <c r="I562" s="171" t="s">
        <v>3225</v>
      </c>
      <c r="J562" s="170" t="s">
        <v>896</v>
      </c>
      <c r="K562" s="163">
        <v>1412</v>
      </c>
      <c r="L562" s="163" t="s">
        <v>5073</v>
      </c>
    </row>
    <row r="563" spans="2:12" x14ac:dyDescent="0.25">
      <c r="B563" s="163" t="s">
        <v>2759</v>
      </c>
      <c r="C563" s="164">
        <v>46</v>
      </c>
      <c r="D563" s="165">
        <v>466</v>
      </c>
      <c r="E563" s="166">
        <v>4663</v>
      </c>
      <c r="F563" s="167">
        <v>46632</v>
      </c>
      <c r="G563" s="167" t="s">
        <v>3226</v>
      </c>
      <c r="H563" s="168" t="s">
        <v>3227</v>
      </c>
      <c r="I563" s="171" t="s">
        <v>3228</v>
      </c>
      <c r="J563" s="170" t="s">
        <v>896</v>
      </c>
      <c r="K563" s="163">
        <v>1412</v>
      </c>
      <c r="L563" s="163" t="s">
        <v>5073</v>
      </c>
    </row>
    <row r="564" spans="2:12" ht="21" x14ac:dyDescent="0.25">
      <c r="B564" s="163" t="s">
        <v>2759</v>
      </c>
      <c r="C564" s="164">
        <v>46</v>
      </c>
      <c r="D564" s="165">
        <v>466</v>
      </c>
      <c r="E564" s="166">
        <v>4663</v>
      </c>
      <c r="F564" s="167">
        <v>46639</v>
      </c>
      <c r="G564" s="167" t="s">
        <v>3229</v>
      </c>
      <c r="H564" s="168" t="s">
        <v>3230</v>
      </c>
      <c r="I564" s="171" t="s">
        <v>3231</v>
      </c>
      <c r="J564" s="170" t="s">
        <v>896</v>
      </c>
      <c r="K564" s="163">
        <v>1412</v>
      </c>
      <c r="L564" s="163" t="s">
        <v>5073</v>
      </c>
    </row>
    <row r="565" spans="2:12" x14ac:dyDescent="0.25">
      <c r="B565" s="163" t="s">
        <v>2759</v>
      </c>
      <c r="C565" s="164">
        <v>46</v>
      </c>
      <c r="D565" s="165">
        <v>466</v>
      </c>
      <c r="E565" s="166">
        <v>4669</v>
      </c>
      <c r="F565" s="167">
        <v>0</v>
      </c>
      <c r="G565" s="167" t="s">
        <v>3232</v>
      </c>
      <c r="H565" s="168" t="s">
        <v>3233</v>
      </c>
      <c r="I565" s="171" t="s">
        <v>3234</v>
      </c>
      <c r="J565" s="170" t="s">
        <v>892</v>
      </c>
      <c r="K565" s="163"/>
      <c r="L565" s="163"/>
    </row>
    <row r="566" spans="2:12" x14ac:dyDescent="0.25">
      <c r="B566" s="163" t="s">
        <v>2759</v>
      </c>
      <c r="C566" s="164">
        <v>46</v>
      </c>
      <c r="D566" s="165">
        <v>466</v>
      </c>
      <c r="E566" s="166">
        <v>4669</v>
      </c>
      <c r="F566" s="167">
        <v>46692</v>
      </c>
      <c r="G566" s="167" t="s">
        <v>3235</v>
      </c>
      <c r="H566" s="168" t="s">
        <v>3236</v>
      </c>
      <c r="I566" s="171" t="s">
        <v>3237</v>
      </c>
      <c r="J566" s="170" t="s">
        <v>896</v>
      </c>
      <c r="K566" s="163">
        <v>1412</v>
      </c>
      <c r="L566" s="163" t="s">
        <v>5073</v>
      </c>
    </row>
    <row r="567" spans="2:12" x14ac:dyDescent="0.25">
      <c r="B567" s="163" t="s">
        <v>2759</v>
      </c>
      <c r="C567" s="164">
        <v>46</v>
      </c>
      <c r="D567" s="165">
        <v>466</v>
      </c>
      <c r="E567" s="166">
        <v>4669</v>
      </c>
      <c r="F567" s="167">
        <v>46691</v>
      </c>
      <c r="G567" s="167" t="s">
        <v>3238</v>
      </c>
      <c r="H567" s="168" t="s">
        <v>3239</v>
      </c>
      <c r="I567" s="171" t="s">
        <v>3240</v>
      </c>
      <c r="J567" s="170" t="s">
        <v>896</v>
      </c>
      <c r="K567" s="163">
        <v>1412</v>
      </c>
      <c r="L567" s="163" t="s">
        <v>5073</v>
      </c>
    </row>
    <row r="568" spans="2:12" x14ac:dyDescent="0.25">
      <c r="B568" s="163" t="s">
        <v>2759</v>
      </c>
      <c r="C568" s="164">
        <v>46</v>
      </c>
      <c r="D568" s="165">
        <v>466</v>
      </c>
      <c r="E568" s="166">
        <v>4669</v>
      </c>
      <c r="F568" s="167">
        <v>46693</v>
      </c>
      <c r="G568" s="167" t="s">
        <v>3241</v>
      </c>
      <c r="H568" s="168" t="s">
        <v>3242</v>
      </c>
      <c r="I568" s="171" t="s">
        <v>3243</v>
      </c>
      <c r="J568" s="170" t="s">
        <v>896</v>
      </c>
      <c r="K568" s="163">
        <v>1412</v>
      </c>
      <c r="L568" s="163" t="s">
        <v>5073</v>
      </c>
    </row>
    <row r="569" spans="2:12" x14ac:dyDescent="0.25">
      <c r="B569" s="163" t="s">
        <v>2759</v>
      </c>
      <c r="C569" s="164">
        <v>46</v>
      </c>
      <c r="D569" s="165">
        <v>466</v>
      </c>
      <c r="E569" s="166">
        <v>4669</v>
      </c>
      <c r="F569" s="167">
        <v>46694</v>
      </c>
      <c r="G569" s="167" t="s">
        <v>3244</v>
      </c>
      <c r="H569" s="168" t="s">
        <v>3245</v>
      </c>
      <c r="I569" s="171" t="s">
        <v>3246</v>
      </c>
      <c r="J569" s="170" t="s">
        <v>896</v>
      </c>
      <c r="K569" s="163">
        <v>1412</v>
      </c>
      <c r="L569" s="163" t="s">
        <v>5073</v>
      </c>
    </row>
    <row r="570" spans="2:12" x14ac:dyDescent="0.25">
      <c r="B570" s="163" t="s">
        <v>2759</v>
      </c>
      <c r="C570" s="164">
        <v>46</v>
      </c>
      <c r="D570" s="165">
        <v>466</v>
      </c>
      <c r="E570" s="166">
        <v>4669</v>
      </c>
      <c r="F570" s="167">
        <v>46695</v>
      </c>
      <c r="G570" s="167" t="s">
        <v>3247</v>
      </c>
      <c r="H570" s="168" t="s">
        <v>3248</v>
      </c>
      <c r="I570" s="171" t="s">
        <v>3249</v>
      </c>
      <c r="J570" s="170" t="s">
        <v>896</v>
      </c>
      <c r="K570" s="163">
        <v>1412</v>
      </c>
      <c r="L570" s="163" t="s">
        <v>5073</v>
      </c>
    </row>
    <row r="571" spans="2:12" ht="21" x14ac:dyDescent="0.25">
      <c r="B571" s="163" t="s">
        <v>2759</v>
      </c>
      <c r="C571" s="164">
        <v>46</v>
      </c>
      <c r="D571" s="165">
        <v>466</v>
      </c>
      <c r="E571" s="166">
        <v>4669</v>
      </c>
      <c r="F571" s="167">
        <v>46696</v>
      </c>
      <c r="G571" s="167" t="s">
        <v>3250</v>
      </c>
      <c r="H571" s="168" t="s">
        <v>3251</v>
      </c>
      <c r="I571" s="171" t="s">
        <v>3252</v>
      </c>
      <c r="J571" s="170" t="s">
        <v>896</v>
      </c>
      <c r="K571" s="163">
        <v>1412</v>
      </c>
      <c r="L571" s="163" t="s">
        <v>5073</v>
      </c>
    </row>
    <row r="572" spans="2:12" x14ac:dyDescent="0.25">
      <c r="B572" s="163" t="s">
        <v>2759</v>
      </c>
      <c r="C572" s="164">
        <v>46</v>
      </c>
      <c r="D572" s="165">
        <v>466</v>
      </c>
      <c r="E572" s="166">
        <v>4669</v>
      </c>
      <c r="F572" s="167">
        <v>46699</v>
      </c>
      <c r="G572" s="167" t="s">
        <v>3253</v>
      </c>
      <c r="H572" s="168" t="s">
        <v>3254</v>
      </c>
      <c r="I572" s="171" t="s">
        <v>3255</v>
      </c>
      <c r="J572" s="170" t="s">
        <v>896</v>
      </c>
      <c r="K572" s="163">
        <v>1412</v>
      </c>
      <c r="L572" s="163" t="s">
        <v>5073</v>
      </c>
    </row>
    <row r="573" spans="2:12" x14ac:dyDescent="0.25">
      <c r="B573" s="163" t="s">
        <v>2759</v>
      </c>
      <c r="C573" s="164">
        <v>46</v>
      </c>
      <c r="D573" s="165">
        <v>469</v>
      </c>
      <c r="E573" s="166">
        <v>0</v>
      </c>
      <c r="F573" s="167">
        <v>0</v>
      </c>
      <c r="G573" s="167" t="s">
        <v>3256</v>
      </c>
      <c r="H573" s="168" t="s">
        <v>3257</v>
      </c>
      <c r="I573" s="171" t="s">
        <v>3258</v>
      </c>
      <c r="J573" s="170" t="s">
        <v>892</v>
      </c>
      <c r="K573" s="163"/>
      <c r="L573" s="163"/>
    </row>
    <row r="574" spans="2:12" x14ac:dyDescent="0.25">
      <c r="B574" s="163" t="s">
        <v>2759</v>
      </c>
      <c r="C574" s="164">
        <v>46</v>
      </c>
      <c r="D574" s="165">
        <v>469</v>
      </c>
      <c r="E574" s="166">
        <v>4690</v>
      </c>
      <c r="F574" s="167">
        <v>46900</v>
      </c>
      <c r="G574" s="167" t="s">
        <v>3259</v>
      </c>
      <c r="H574" s="168" t="s">
        <v>3260</v>
      </c>
      <c r="I574" s="171" t="s">
        <v>3261</v>
      </c>
      <c r="J574" s="170" t="s">
        <v>896</v>
      </c>
      <c r="K574" s="163">
        <v>1412</v>
      </c>
      <c r="L574" s="163" t="s">
        <v>5073</v>
      </c>
    </row>
    <row r="575" spans="2:12" ht="21" x14ac:dyDescent="0.25">
      <c r="B575" s="170" t="s">
        <v>2759</v>
      </c>
      <c r="C575" s="172">
        <v>47</v>
      </c>
      <c r="D575" s="173">
        <v>0</v>
      </c>
      <c r="E575" s="174">
        <v>0</v>
      </c>
      <c r="F575" s="175">
        <v>0</v>
      </c>
      <c r="G575" s="175" t="s">
        <v>3262</v>
      </c>
      <c r="H575" s="176" t="s">
        <v>3263</v>
      </c>
      <c r="I575" s="169" t="s">
        <v>3264</v>
      </c>
      <c r="J575" s="170" t="s">
        <v>892</v>
      </c>
      <c r="K575" s="200"/>
      <c r="L575" s="163"/>
    </row>
    <row r="576" spans="2:12" x14ac:dyDescent="0.25">
      <c r="B576" s="163" t="s">
        <v>2759</v>
      </c>
      <c r="C576" s="164">
        <v>47</v>
      </c>
      <c r="D576" s="165">
        <v>471</v>
      </c>
      <c r="E576" s="166">
        <v>0</v>
      </c>
      <c r="F576" s="167">
        <v>0</v>
      </c>
      <c r="G576" s="167" t="s">
        <v>3265</v>
      </c>
      <c r="H576" s="168" t="s">
        <v>3266</v>
      </c>
      <c r="I576" s="171" t="s">
        <v>3267</v>
      </c>
      <c r="J576" s="170" t="s">
        <v>892</v>
      </c>
      <c r="K576" s="200"/>
      <c r="L576" s="163"/>
    </row>
    <row r="577" spans="2:12" ht="21" x14ac:dyDescent="0.25">
      <c r="B577" s="163" t="s">
        <v>2759</v>
      </c>
      <c r="C577" s="164">
        <v>47</v>
      </c>
      <c r="D577" s="165">
        <v>471</v>
      </c>
      <c r="E577" s="166">
        <v>4711</v>
      </c>
      <c r="F577" s="167">
        <v>0</v>
      </c>
      <c r="G577" s="167" t="s">
        <v>3268</v>
      </c>
      <c r="H577" s="168" t="s">
        <v>3269</v>
      </c>
      <c r="I577" s="171" t="s">
        <v>3270</v>
      </c>
      <c r="J577" s="170" t="s">
        <v>892</v>
      </c>
      <c r="K577" s="200"/>
      <c r="L577" s="163"/>
    </row>
    <row r="578" spans="2:12" x14ac:dyDescent="0.25">
      <c r="B578" s="163" t="s">
        <v>2759</v>
      </c>
      <c r="C578" s="164">
        <v>47</v>
      </c>
      <c r="D578" s="165">
        <v>471</v>
      </c>
      <c r="E578" s="166">
        <v>4711</v>
      </c>
      <c r="F578" s="167">
        <v>47111</v>
      </c>
      <c r="G578" s="167" t="s">
        <v>3271</v>
      </c>
      <c r="H578" s="168" t="s">
        <v>3272</v>
      </c>
      <c r="I578" s="171" t="s">
        <v>3273</v>
      </c>
      <c r="J578" s="170" t="s">
        <v>896</v>
      </c>
      <c r="K578" s="200">
        <v>1420</v>
      </c>
      <c r="L578" s="163" t="s">
        <v>3274</v>
      </c>
    </row>
    <row r="579" spans="2:12" x14ac:dyDescent="0.25">
      <c r="B579" s="163" t="s">
        <v>2759</v>
      </c>
      <c r="C579" s="164">
        <v>47</v>
      </c>
      <c r="D579" s="165">
        <v>471</v>
      </c>
      <c r="E579" s="166">
        <v>4711</v>
      </c>
      <c r="F579" s="167">
        <v>47112</v>
      </c>
      <c r="G579" s="167" t="s">
        <v>3275</v>
      </c>
      <c r="H579" s="168" t="s">
        <v>3276</v>
      </c>
      <c r="I579" s="171" t="s">
        <v>3277</v>
      </c>
      <c r="J579" s="170" t="s">
        <v>896</v>
      </c>
      <c r="K579" s="200">
        <v>1420</v>
      </c>
      <c r="L579" s="163" t="s">
        <v>3274</v>
      </c>
    </row>
    <row r="580" spans="2:12" x14ac:dyDescent="0.25">
      <c r="B580" s="163" t="s">
        <v>2759</v>
      </c>
      <c r="C580" s="164">
        <v>47</v>
      </c>
      <c r="D580" s="165">
        <v>471</v>
      </c>
      <c r="E580" s="166">
        <v>4711</v>
      </c>
      <c r="F580" s="167">
        <v>47113</v>
      </c>
      <c r="G580" s="167" t="s">
        <v>3278</v>
      </c>
      <c r="H580" s="168" t="s">
        <v>3279</v>
      </c>
      <c r="I580" s="171" t="s">
        <v>3280</v>
      </c>
      <c r="J580" s="170" t="s">
        <v>896</v>
      </c>
      <c r="K580" s="200">
        <v>1420</v>
      </c>
      <c r="L580" s="163" t="s">
        <v>3274</v>
      </c>
    </row>
    <row r="581" spans="2:12" ht="21" x14ac:dyDescent="0.25">
      <c r="B581" s="163" t="s">
        <v>2759</v>
      </c>
      <c r="C581" s="164">
        <v>47</v>
      </c>
      <c r="D581" s="165">
        <v>471</v>
      </c>
      <c r="E581" s="166">
        <v>4719</v>
      </c>
      <c r="F581" s="167">
        <v>0</v>
      </c>
      <c r="G581" s="167" t="s">
        <v>3281</v>
      </c>
      <c r="H581" s="168" t="s">
        <v>3282</v>
      </c>
      <c r="I581" s="171" t="s">
        <v>3283</v>
      </c>
      <c r="J581" s="170" t="s">
        <v>892</v>
      </c>
      <c r="K581" s="200"/>
      <c r="L581" s="163"/>
    </row>
    <row r="582" spans="2:12" x14ac:dyDescent="0.25">
      <c r="B582" s="163" t="s">
        <v>2759</v>
      </c>
      <c r="C582" s="164">
        <v>47</v>
      </c>
      <c r="D582" s="165">
        <v>471</v>
      </c>
      <c r="E582" s="166">
        <v>4719</v>
      </c>
      <c r="F582" s="167">
        <v>47191</v>
      </c>
      <c r="G582" s="167" t="s">
        <v>3284</v>
      </c>
      <c r="H582" s="168" t="s">
        <v>3285</v>
      </c>
      <c r="I582" s="171" t="s">
        <v>3286</v>
      </c>
      <c r="J582" s="170" t="s">
        <v>896</v>
      </c>
      <c r="K582" s="200">
        <v>1420</v>
      </c>
      <c r="L582" s="163" t="s">
        <v>3274</v>
      </c>
    </row>
    <row r="583" spans="2:12" x14ac:dyDescent="0.25">
      <c r="B583" s="163" t="s">
        <v>2759</v>
      </c>
      <c r="C583" s="164">
        <v>47</v>
      </c>
      <c r="D583" s="165">
        <v>471</v>
      </c>
      <c r="E583" s="166">
        <v>4719</v>
      </c>
      <c r="F583" s="167">
        <v>47192</v>
      </c>
      <c r="G583" s="167" t="s">
        <v>3287</v>
      </c>
      <c r="H583" s="168" t="s">
        <v>3288</v>
      </c>
      <c r="I583" s="171" t="s">
        <v>3289</v>
      </c>
      <c r="J583" s="170" t="s">
        <v>896</v>
      </c>
      <c r="K583" s="200">
        <v>1420</v>
      </c>
      <c r="L583" s="163" t="s">
        <v>3274</v>
      </c>
    </row>
    <row r="584" spans="2:12" x14ac:dyDescent="0.25">
      <c r="B584" s="163" t="s">
        <v>2759</v>
      </c>
      <c r="C584" s="164">
        <v>47</v>
      </c>
      <c r="D584" s="165">
        <v>472</v>
      </c>
      <c r="E584" s="166">
        <v>0</v>
      </c>
      <c r="F584" s="167">
        <v>0</v>
      </c>
      <c r="G584" s="167" t="s">
        <v>3290</v>
      </c>
      <c r="H584" s="168" t="s">
        <v>3291</v>
      </c>
      <c r="I584" s="171" t="s">
        <v>3292</v>
      </c>
      <c r="J584" s="170" t="s">
        <v>892</v>
      </c>
      <c r="K584" s="200"/>
      <c r="L584" s="163"/>
    </row>
    <row r="585" spans="2:12" x14ac:dyDescent="0.25">
      <c r="B585" s="163" t="s">
        <v>2759</v>
      </c>
      <c r="C585" s="164">
        <v>47</v>
      </c>
      <c r="D585" s="165">
        <v>472</v>
      </c>
      <c r="E585" s="166">
        <v>4721</v>
      </c>
      <c r="F585" s="167">
        <v>0</v>
      </c>
      <c r="G585" s="167" t="s">
        <v>3293</v>
      </c>
      <c r="H585" s="168" t="s">
        <v>3294</v>
      </c>
      <c r="I585" s="171" t="s">
        <v>3295</v>
      </c>
      <c r="J585" s="170" t="s">
        <v>892</v>
      </c>
      <c r="K585" s="200"/>
      <c r="L585" s="163"/>
    </row>
    <row r="586" spans="2:12" x14ac:dyDescent="0.25">
      <c r="B586" s="163" t="s">
        <v>2759</v>
      </c>
      <c r="C586" s="164">
        <v>47</v>
      </c>
      <c r="D586" s="165">
        <v>472</v>
      </c>
      <c r="E586" s="166">
        <v>4721</v>
      </c>
      <c r="F586" s="167">
        <v>47211</v>
      </c>
      <c r="G586" s="167" t="s">
        <v>3296</v>
      </c>
      <c r="H586" s="168" t="s">
        <v>3297</v>
      </c>
      <c r="I586" s="171" t="s">
        <v>3298</v>
      </c>
      <c r="J586" s="170" t="s">
        <v>896</v>
      </c>
      <c r="K586" s="200">
        <v>1420</v>
      </c>
      <c r="L586" s="163" t="s">
        <v>3274</v>
      </c>
    </row>
    <row r="587" spans="2:12" x14ac:dyDescent="0.25">
      <c r="B587" s="163" t="s">
        <v>2759</v>
      </c>
      <c r="C587" s="164">
        <v>47</v>
      </c>
      <c r="D587" s="165">
        <v>472</v>
      </c>
      <c r="E587" s="166">
        <v>4721</v>
      </c>
      <c r="F587" s="167">
        <v>47212</v>
      </c>
      <c r="G587" s="167" t="s">
        <v>3299</v>
      </c>
      <c r="H587" s="168" t="s">
        <v>3300</v>
      </c>
      <c r="I587" s="171" t="s">
        <v>3301</v>
      </c>
      <c r="J587" s="170" t="s">
        <v>896</v>
      </c>
      <c r="K587" s="200">
        <v>1420</v>
      </c>
      <c r="L587" s="163" t="s">
        <v>3274</v>
      </c>
    </row>
    <row r="588" spans="2:12" x14ac:dyDescent="0.25">
      <c r="B588" s="163" t="s">
        <v>2759</v>
      </c>
      <c r="C588" s="164">
        <v>47</v>
      </c>
      <c r="D588" s="165">
        <v>472</v>
      </c>
      <c r="E588" s="166">
        <v>4721</v>
      </c>
      <c r="F588" s="167">
        <v>47213</v>
      </c>
      <c r="G588" s="167" t="s">
        <v>3302</v>
      </c>
      <c r="H588" s="168" t="s">
        <v>3303</v>
      </c>
      <c r="I588" s="171" t="s">
        <v>3304</v>
      </c>
      <c r="J588" s="170" t="s">
        <v>896</v>
      </c>
      <c r="K588" s="200">
        <v>1420</v>
      </c>
      <c r="L588" s="163" t="s">
        <v>3274</v>
      </c>
    </row>
    <row r="589" spans="2:12" x14ac:dyDescent="0.25">
      <c r="B589" s="163" t="s">
        <v>2759</v>
      </c>
      <c r="C589" s="164">
        <v>47</v>
      </c>
      <c r="D589" s="165">
        <v>472</v>
      </c>
      <c r="E589" s="166">
        <v>4721</v>
      </c>
      <c r="F589" s="167">
        <v>47214</v>
      </c>
      <c r="G589" s="167" t="s">
        <v>3305</v>
      </c>
      <c r="H589" s="168" t="s">
        <v>3306</v>
      </c>
      <c r="I589" s="171" t="s">
        <v>3307</v>
      </c>
      <c r="J589" s="170" t="s">
        <v>896</v>
      </c>
      <c r="K589" s="200">
        <v>1420</v>
      </c>
      <c r="L589" s="163" t="s">
        <v>3274</v>
      </c>
    </row>
    <row r="590" spans="2:12" x14ac:dyDescent="0.25">
      <c r="B590" s="163" t="s">
        <v>2759</v>
      </c>
      <c r="C590" s="164">
        <v>47</v>
      </c>
      <c r="D590" s="165">
        <v>472</v>
      </c>
      <c r="E590" s="166">
        <v>4721</v>
      </c>
      <c r="F590" s="167">
        <v>47215</v>
      </c>
      <c r="G590" s="167" t="s">
        <v>3308</v>
      </c>
      <c r="H590" s="168" t="s">
        <v>3309</v>
      </c>
      <c r="I590" s="171" t="s">
        <v>3310</v>
      </c>
      <c r="J590" s="170" t="s">
        <v>896</v>
      </c>
      <c r="K590" s="200">
        <v>1420</v>
      </c>
      <c r="L590" s="163" t="s">
        <v>3274</v>
      </c>
    </row>
    <row r="591" spans="2:12" x14ac:dyDescent="0.25">
      <c r="B591" s="163" t="s">
        <v>2759</v>
      </c>
      <c r="C591" s="164">
        <v>47</v>
      </c>
      <c r="D591" s="165">
        <v>472</v>
      </c>
      <c r="E591" s="166">
        <v>4721</v>
      </c>
      <c r="F591" s="167">
        <v>47216</v>
      </c>
      <c r="G591" s="167" t="s">
        <v>3311</v>
      </c>
      <c r="H591" s="168" t="s">
        <v>3312</v>
      </c>
      <c r="I591" s="171" t="s">
        <v>3313</v>
      </c>
      <c r="J591" s="170" t="s">
        <v>896</v>
      </c>
      <c r="K591" s="200">
        <v>1420</v>
      </c>
      <c r="L591" s="163" t="s">
        <v>3274</v>
      </c>
    </row>
    <row r="592" spans="2:12" x14ac:dyDescent="0.25">
      <c r="B592" s="163" t="s">
        <v>2759</v>
      </c>
      <c r="C592" s="164">
        <v>47</v>
      </c>
      <c r="D592" s="165">
        <v>472</v>
      </c>
      <c r="E592" s="166">
        <v>4721</v>
      </c>
      <c r="F592" s="167">
        <v>47219</v>
      </c>
      <c r="G592" s="167" t="s">
        <v>3314</v>
      </c>
      <c r="H592" s="168" t="s">
        <v>3315</v>
      </c>
      <c r="I592" s="171" t="s">
        <v>3316</v>
      </c>
      <c r="J592" s="170" t="s">
        <v>896</v>
      </c>
      <c r="K592" s="200">
        <v>1420</v>
      </c>
      <c r="L592" s="163" t="s">
        <v>3274</v>
      </c>
    </row>
    <row r="593" spans="2:12" x14ac:dyDescent="0.25">
      <c r="B593" s="163" t="s">
        <v>2759</v>
      </c>
      <c r="C593" s="164">
        <v>47</v>
      </c>
      <c r="D593" s="165">
        <v>472</v>
      </c>
      <c r="E593" s="166">
        <v>4722</v>
      </c>
      <c r="F593" s="167">
        <v>47220</v>
      </c>
      <c r="G593" s="167" t="s">
        <v>3317</v>
      </c>
      <c r="H593" s="168" t="s">
        <v>3318</v>
      </c>
      <c r="I593" s="171" t="s">
        <v>3319</v>
      </c>
      <c r="J593" s="170" t="s">
        <v>896</v>
      </c>
      <c r="K593" s="200">
        <v>1420</v>
      </c>
      <c r="L593" s="163" t="s">
        <v>3274</v>
      </c>
    </row>
    <row r="594" spans="2:12" x14ac:dyDescent="0.25">
      <c r="B594" s="163" t="s">
        <v>2759</v>
      </c>
      <c r="C594" s="164">
        <v>47</v>
      </c>
      <c r="D594" s="165">
        <v>472</v>
      </c>
      <c r="E594" s="166" t="s">
        <v>3320</v>
      </c>
      <c r="F594" s="167">
        <v>47230</v>
      </c>
      <c r="G594" s="167" t="s">
        <v>3321</v>
      </c>
      <c r="H594" s="168" t="s">
        <v>3322</v>
      </c>
      <c r="I594" s="171" t="s">
        <v>3323</v>
      </c>
      <c r="J594" s="170" t="s">
        <v>896</v>
      </c>
      <c r="K594" s="200">
        <v>1420</v>
      </c>
      <c r="L594" s="163" t="s">
        <v>3274</v>
      </c>
    </row>
    <row r="595" spans="2:12" ht="21" x14ac:dyDescent="0.25">
      <c r="B595" s="163" t="s">
        <v>2759</v>
      </c>
      <c r="C595" s="164">
        <v>47</v>
      </c>
      <c r="D595" s="165">
        <v>473</v>
      </c>
      <c r="E595" s="166">
        <v>0</v>
      </c>
      <c r="F595" s="167">
        <v>0</v>
      </c>
      <c r="G595" s="167" t="s">
        <v>3324</v>
      </c>
      <c r="H595" s="168" t="s">
        <v>3325</v>
      </c>
      <c r="I595" s="171" t="s">
        <v>3326</v>
      </c>
      <c r="J595" s="170" t="s">
        <v>892</v>
      </c>
      <c r="K595" s="200"/>
      <c r="L595" s="163"/>
    </row>
    <row r="596" spans="2:12" x14ac:dyDescent="0.25">
      <c r="B596" s="163" t="s">
        <v>2759</v>
      </c>
      <c r="C596" s="164">
        <v>47</v>
      </c>
      <c r="D596" s="165">
        <v>473</v>
      </c>
      <c r="E596" s="166" t="s">
        <v>3327</v>
      </c>
      <c r="F596" s="167">
        <v>47300</v>
      </c>
      <c r="G596" s="167" t="s">
        <v>3328</v>
      </c>
      <c r="H596" s="168" t="s">
        <v>3329</v>
      </c>
      <c r="I596" s="171" t="s">
        <v>3330</v>
      </c>
      <c r="J596" s="170" t="s">
        <v>896</v>
      </c>
      <c r="K596" s="200">
        <v>1420</v>
      </c>
      <c r="L596" s="163" t="s">
        <v>3274</v>
      </c>
    </row>
    <row r="597" spans="2:12" x14ac:dyDescent="0.25">
      <c r="B597" s="163" t="s">
        <v>2759</v>
      </c>
      <c r="C597" s="164">
        <v>47</v>
      </c>
      <c r="D597" s="165">
        <v>473</v>
      </c>
      <c r="E597" s="166" t="s">
        <v>3331</v>
      </c>
      <c r="F597" s="167">
        <v>47310</v>
      </c>
      <c r="G597" s="167" t="s">
        <v>3332</v>
      </c>
      <c r="H597" s="168" t="s">
        <v>3333</v>
      </c>
      <c r="I597" s="171" t="s">
        <v>3334</v>
      </c>
      <c r="J597" s="170" t="s">
        <v>896</v>
      </c>
      <c r="K597" s="200">
        <v>1420</v>
      </c>
      <c r="L597" s="163" t="s">
        <v>3274</v>
      </c>
    </row>
    <row r="598" spans="2:12" x14ac:dyDescent="0.25">
      <c r="B598" s="163" t="s">
        <v>2759</v>
      </c>
      <c r="C598" s="164">
        <v>47</v>
      </c>
      <c r="D598" s="165">
        <v>473</v>
      </c>
      <c r="E598" s="166">
        <v>4732</v>
      </c>
      <c r="F598" s="167">
        <v>0</v>
      </c>
      <c r="G598" s="167" t="s">
        <v>3335</v>
      </c>
      <c r="H598" s="168" t="s">
        <v>3336</v>
      </c>
      <c r="I598" s="171" t="s">
        <v>3337</v>
      </c>
      <c r="J598" s="170" t="s">
        <v>892</v>
      </c>
      <c r="K598" s="200"/>
      <c r="L598" s="163"/>
    </row>
    <row r="599" spans="2:12" x14ac:dyDescent="0.25">
      <c r="B599" s="163" t="s">
        <v>2759</v>
      </c>
      <c r="C599" s="164">
        <v>47</v>
      </c>
      <c r="D599" s="165">
        <v>473</v>
      </c>
      <c r="E599" s="166">
        <v>4732</v>
      </c>
      <c r="F599" s="167">
        <v>47321</v>
      </c>
      <c r="G599" s="167" t="s">
        <v>3338</v>
      </c>
      <c r="H599" s="168" t="s">
        <v>3339</v>
      </c>
      <c r="I599" s="171" t="s">
        <v>3337</v>
      </c>
      <c r="J599" s="170" t="s">
        <v>896</v>
      </c>
      <c r="K599" s="200">
        <v>1420</v>
      </c>
      <c r="L599" s="163" t="s">
        <v>3274</v>
      </c>
    </row>
    <row r="600" spans="2:12" x14ac:dyDescent="0.25">
      <c r="B600" s="163" t="s">
        <v>2759</v>
      </c>
      <c r="C600" s="164">
        <v>47</v>
      </c>
      <c r="D600" s="165">
        <v>473</v>
      </c>
      <c r="E600" s="166">
        <v>4732</v>
      </c>
      <c r="F600" s="167">
        <v>47322</v>
      </c>
      <c r="G600" s="167" t="s">
        <v>3340</v>
      </c>
      <c r="H600" s="168" t="s">
        <v>3341</v>
      </c>
      <c r="I600" s="171" t="s">
        <v>3342</v>
      </c>
      <c r="J600" s="170" t="s">
        <v>896</v>
      </c>
      <c r="K600" s="200">
        <v>1420</v>
      </c>
      <c r="L600" s="163" t="s">
        <v>3274</v>
      </c>
    </row>
    <row r="601" spans="2:12" x14ac:dyDescent="0.25">
      <c r="B601" s="163" t="s">
        <v>2759</v>
      </c>
      <c r="C601" s="164">
        <v>47</v>
      </c>
      <c r="D601" s="165">
        <v>473</v>
      </c>
      <c r="E601" s="166">
        <v>4732</v>
      </c>
      <c r="F601" s="167">
        <v>47323</v>
      </c>
      <c r="G601" s="167" t="s">
        <v>3343</v>
      </c>
      <c r="H601" s="168" t="s">
        <v>3344</v>
      </c>
      <c r="I601" s="171" t="s">
        <v>3345</v>
      </c>
      <c r="J601" s="170" t="s">
        <v>896</v>
      </c>
      <c r="K601" s="200">
        <v>1420</v>
      </c>
      <c r="L601" s="163" t="s">
        <v>3274</v>
      </c>
    </row>
    <row r="602" spans="2:12" x14ac:dyDescent="0.25">
      <c r="B602" s="163" t="s">
        <v>2759</v>
      </c>
      <c r="C602" s="164">
        <v>47</v>
      </c>
      <c r="D602" s="165">
        <v>473</v>
      </c>
      <c r="E602" s="166" t="s">
        <v>3346</v>
      </c>
      <c r="F602" s="167">
        <v>47330</v>
      </c>
      <c r="G602" s="167" t="s">
        <v>3347</v>
      </c>
      <c r="H602" s="168" t="s">
        <v>3348</v>
      </c>
      <c r="I602" s="171" t="s">
        <v>3349</v>
      </c>
      <c r="J602" s="170" t="s">
        <v>896</v>
      </c>
      <c r="K602" s="200">
        <v>1420</v>
      </c>
      <c r="L602" s="163" t="s">
        <v>3274</v>
      </c>
    </row>
    <row r="603" spans="2:12" x14ac:dyDescent="0.25">
      <c r="B603" s="163" t="s">
        <v>2759</v>
      </c>
      <c r="C603" s="164">
        <v>47</v>
      </c>
      <c r="D603" s="165">
        <v>473</v>
      </c>
      <c r="E603" s="166">
        <v>4734</v>
      </c>
      <c r="F603" s="167">
        <v>0</v>
      </c>
      <c r="G603" s="167" t="s">
        <v>3350</v>
      </c>
      <c r="H603" s="168" t="s">
        <v>3351</v>
      </c>
      <c r="I603" s="171" t="s">
        <v>3352</v>
      </c>
      <c r="J603" s="170" t="s">
        <v>892</v>
      </c>
      <c r="K603" s="200"/>
      <c r="L603" s="163"/>
    </row>
    <row r="604" spans="2:12" x14ac:dyDescent="0.25">
      <c r="B604" s="163" t="s">
        <v>2759</v>
      </c>
      <c r="C604" s="164">
        <v>47</v>
      </c>
      <c r="D604" s="165">
        <v>473</v>
      </c>
      <c r="E604" s="166">
        <v>4734</v>
      </c>
      <c r="F604" s="167">
        <v>47341</v>
      </c>
      <c r="G604" s="167" t="s">
        <v>3353</v>
      </c>
      <c r="H604" s="168" t="s">
        <v>3354</v>
      </c>
      <c r="I604" s="171" t="s">
        <v>3355</v>
      </c>
      <c r="J604" s="170" t="s">
        <v>896</v>
      </c>
      <c r="K604" s="200">
        <v>1420</v>
      </c>
      <c r="L604" s="163" t="s">
        <v>3274</v>
      </c>
    </row>
    <row r="605" spans="2:12" x14ac:dyDescent="0.25">
      <c r="B605" s="163" t="s">
        <v>2759</v>
      </c>
      <c r="C605" s="164">
        <v>47</v>
      </c>
      <c r="D605" s="165">
        <v>473</v>
      </c>
      <c r="E605" s="166">
        <v>4734</v>
      </c>
      <c r="F605" s="167">
        <v>47342</v>
      </c>
      <c r="G605" s="167" t="s">
        <v>3356</v>
      </c>
      <c r="H605" s="168" t="s">
        <v>3357</v>
      </c>
      <c r="I605" s="171" t="s">
        <v>3358</v>
      </c>
      <c r="J605" s="170" t="s">
        <v>896</v>
      </c>
      <c r="K605" s="200">
        <v>1420</v>
      </c>
      <c r="L605" s="163" t="s">
        <v>3274</v>
      </c>
    </row>
    <row r="606" spans="2:12" ht="21" x14ac:dyDescent="0.25">
      <c r="B606" s="163" t="s">
        <v>2759</v>
      </c>
      <c r="C606" s="164">
        <v>47</v>
      </c>
      <c r="D606" s="165">
        <v>474</v>
      </c>
      <c r="E606" s="166">
        <v>0</v>
      </c>
      <c r="F606" s="167">
        <v>0</v>
      </c>
      <c r="G606" s="167" t="s">
        <v>3359</v>
      </c>
      <c r="H606" s="168" t="s">
        <v>3360</v>
      </c>
      <c r="I606" s="171" t="s">
        <v>3361</v>
      </c>
      <c r="J606" s="170" t="s">
        <v>892</v>
      </c>
      <c r="K606" s="200"/>
      <c r="L606" s="163"/>
    </row>
    <row r="607" spans="2:12" ht="21" x14ac:dyDescent="0.25">
      <c r="B607" s="163" t="s">
        <v>2759</v>
      </c>
      <c r="C607" s="164">
        <v>47</v>
      </c>
      <c r="D607" s="165">
        <v>474</v>
      </c>
      <c r="E607" s="166" t="s">
        <v>3362</v>
      </c>
      <c r="F607" s="167">
        <v>47410</v>
      </c>
      <c r="G607" s="167" t="s">
        <v>3363</v>
      </c>
      <c r="H607" s="168" t="s">
        <v>3364</v>
      </c>
      <c r="I607" s="171" t="s">
        <v>3365</v>
      </c>
      <c r="J607" s="170" t="s">
        <v>896</v>
      </c>
      <c r="K607" s="200">
        <v>1420</v>
      </c>
      <c r="L607" s="163" t="s">
        <v>3274</v>
      </c>
    </row>
    <row r="608" spans="2:12" x14ac:dyDescent="0.25">
      <c r="B608" s="163" t="s">
        <v>2759</v>
      </c>
      <c r="C608" s="164">
        <v>47</v>
      </c>
      <c r="D608" s="165">
        <v>474</v>
      </c>
      <c r="E608" s="166" t="s">
        <v>3366</v>
      </c>
      <c r="F608" s="167">
        <v>47420</v>
      </c>
      <c r="G608" s="167" t="s">
        <v>3367</v>
      </c>
      <c r="H608" s="168" t="s">
        <v>3368</v>
      </c>
      <c r="I608" s="171" t="s">
        <v>3369</v>
      </c>
      <c r="J608" s="170" t="s">
        <v>896</v>
      </c>
      <c r="K608" s="200">
        <v>1420</v>
      </c>
      <c r="L608" s="163" t="s">
        <v>3274</v>
      </c>
    </row>
    <row r="609" spans="2:12" x14ac:dyDescent="0.25">
      <c r="B609" s="163" t="s">
        <v>2759</v>
      </c>
      <c r="C609" s="164">
        <v>47</v>
      </c>
      <c r="D609" s="165">
        <v>475</v>
      </c>
      <c r="E609" s="166">
        <v>0</v>
      </c>
      <c r="F609" s="167">
        <v>0</v>
      </c>
      <c r="G609" s="167" t="s">
        <v>3370</v>
      </c>
      <c r="H609" s="168" t="s">
        <v>3371</v>
      </c>
      <c r="I609" s="171" t="s">
        <v>3372</v>
      </c>
      <c r="J609" s="170" t="s">
        <v>892</v>
      </c>
      <c r="K609" s="200"/>
      <c r="L609" s="163"/>
    </row>
    <row r="610" spans="2:12" x14ac:dyDescent="0.25">
      <c r="B610" s="163" t="s">
        <v>2759</v>
      </c>
      <c r="C610" s="164">
        <v>47</v>
      </c>
      <c r="D610" s="165">
        <v>475</v>
      </c>
      <c r="E610" s="166" t="s">
        <v>3373</v>
      </c>
      <c r="F610" s="167">
        <v>47510</v>
      </c>
      <c r="G610" s="167" t="s">
        <v>3374</v>
      </c>
      <c r="H610" s="168" t="s">
        <v>3375</v>
      </c>
      <c r="I610" s="171" t="s">
        <v>3376</v>
      </c>
      <c r="J610" s="170" t="s">
        <v>896</v>
      </c>
      <c r="K610" s="200">
        <v>1420</v>
      </c>
      <c r="L610" s="163" t="s">
        <v>3274</v>
      </c>
    </row>
    <row r="611" spans="2:12" ht="21" x14ac:dyDescent="0.25">
      <c r="B611" s="163" t="s">
        <v>2759</v>
      </c>
      <c r="C611" s="164">
        <v>47</v>
      </c>
      <c r="D611" s="165">
        <v>475</v>
      </c>
      <c r="E611" s="166" t="s">
        <v>3377</v>
      </c>
      <c r="F611" s="167">
        <v>47520</v>
      </c>
      <c r="G611" s="167" t="s">
        <v>3378</v>
      </c>
      <c r="H611" s="168" t="s">
        <v>3379</v>
      </c>
      <c r="I611" s="171" t="s">
        <v>3380</v>
      </c>
      <c r="J611" s="170" t="s">
        <v>896</v>
      </c>
      <c r="K611" s="200">
        <v>1420</v>
      </c>
      <c r="L611" s="163" t="s">
        <v>3274</v>
      </c>
    </row>
    <row r="612" spans="2:12" x14ac:dyDescent="0.25">
      <c r="B612" s="163" t="s">
        <v>2759</v>
      </c>
      <c r="C612" s="164">
        <v>47</v>
      </c>
      <c r="D612" s="165">
        <v>475</v>
      </c>
      <c r="E612" s="166" t="s">
        <v>3381</v>
      </c>
      <c r="F612" s="167">
        <v>47530</v>
      </c>
      <c r="G612" s="167" t="s">
        <v>3382</v>
      </c>
      <c r="H612" s="168" t="s">
        <v>3383</v>
      </c>
      <c r="I612" s="171" t="s">
        <v>3384</v>
      </c>
      <c r="J612" s="170" t="s">
        <v>896</v>
      </c>
      <c r="K612" s="200">
        <v>1420</v>
      </c>
      <c r="L612" s="163" t="s">
        <v>3274</v>
      </c>
    </row>
    <row r="613" spans="2:12" ht="21" x14ac:dyDescent="0.25">
      <c r="B613" s="163" t="s">
        <v>2759</v>
      </c>
      <c r="C613" s="164">
        <v>47</v>
      </c>
      <c r="D613" s="165">
        <v>475</v>
      </c>
      <c r="E613" s="166">
        <v>4759</v>
      </c>
      <c r="F613" s="167">
        <v>0</v>
      </c>
      <c r="G613" s="167" t="s">
        <v>3385</v>
      </c>
      <c r="H613" s="168" t="s">
        <v>3386</v>
      </c>
      <c r="I613" s="171" t="s">
        <v>3387</v>
      </c>
      <c r="J613" s="170" t="s">
        <v>892</v>
      </c>
      <c r="K613" s="200"/>
      <c r="L613" s="163"/>
    </row>
    <row r="614" spans="2:12" x14ac:dyDescent="0.25">
      <c r="B614" s="163" t="s">
        <v>2759</v>
      </c>
      <c r="C614" s="164">
        <v>47</v>
      </c>
      <c r="D614" s="165">
        <v>475</v>
      </c>
      <c r="E614" s="166">
        <v>4759</v>
      </c>
      <c r="F614" s="167">
        <v>47591</v>
      </c>
      <c r="G614" s="167" t="s">
        <v>3388</v>
      </c>
      <c r="H614" s="168" t="s">
        <v>3389</v>
      </c>
      <c r="I614" s="171" t="s">
        <v>3390</v>
      </c>
      <c r="J614" s="170" t="s">
        <v>896</v>
      </c>
      <c r="K614" s="200">
        <v>1420</v>
      </c>
      <c r="L614" s="163" t="s">
        <v>3274</v>
      </c>
    </row>
    <row r="615" spans="2:12" x14ac:dyDescent="0.25">
      <c r="B615" s="163" t="s">
        <v>2759</v>
      </c>
      <c r="C615" s="164">
        <v>47</v>
      </c>
      <c r="D615" s="165">
        <v>475</v>
      </c>
      <c r="E615" s="166">
        <v>4759</v>
      </c>
      <c r="F615" s="167">
        <v>47592</v>
      </c>
      <c r="G615" s="167" t="s">
        <v>3391</v>
      </c>
      <c r="H615" s="168" t="s">
        <v>3392</v>
      </c>
      <c r="I615" s="171" t="s">
        <v>3393</v>
      </c>
      <c r="J615" s="170" t="s">
        <v>896</v>
      </c>
      <c r="K615" s="200">
        <v>1420</v>
      </c>
      <c r="L615" s="163" t="s">
        <v>3274</v>
      </c>
    </row>
    <row r="616" spans="2:12" ht="21" x14ac:dyDescent="0.25">
      <c r="B616" s="163" t="s">
        <v>2759</v>
      </c>
      <c r="C616" s="164">
        <v>47</v>
      </c>
      <c r="D616" s="165">
        <v>475</v>
      </c>
      <c r="E616" s="166">
        <v>4759</v>
      </c>
      <c r="F616" s="167">
        <v>47593</v>
      </c>
      <c r="G616" s="167" t="s">
        <v>3394</v>
      </c>
      <c r="H616" s="168" t="s">
        <v>3395</v>
      </c>
      <c r="I616" s="171" t="s">
        <v>3396</v>
      </c>
      <c r="J616" s="170" t="s">
        <v>896</v>
      </c>
      <c r="K616" s="200">
        <v>1420</v>
      </c>
      <c r="L616" s="163" t="s">
        <v>3274</v>
      </c>
    </row>
    <row r="617" spans="2:12" x14ac:dyDescent="0.25">
      <c r="B617" s="163" t="s">
        <v>2759</v>
      </c>
      <c r="C617" s="164">
        <v>47</v>
      </c>
      <c r="D617" s="165">
        <v>475</v>
      </c>
      <c r="E617" s="166">
        <v>4759</v>
      </c>
      <c r="F617" s="167">
        <v>47594</v>
      </c>
      <c r="G617" s="167" t="s">
        <v>3397</v>
      </c>
      <c r="H617" s="168" t="s">
        <v>3398</v>
      </c>
      <c r="I617" s="171" t="s">
        <v>3399</v>
      </c>
      <c r="J617" s="170" t="s">
        <v>896</v>
      </c>
      <c r="K617" s="200">
        <v>1420</v>
      </c>
      <c r="L617" s="163" t="s">
        <v>3274</v>
      </c>
    </row>
    <row r="618" spans="2:12" x14ac:dyDescent="0.25">
      <c r="B618" s="163" t="s">
        <v>2759</v>
      </c>
      <c r="C618" s="164">
        <v>47</v>
      </c>
      <c r="D618" s="165">
        <v>475</v>
      </c>
      <c r="E618" s="166">
        <v>4759</v>
      </c>
      <c r="F618" s="167">
        <v>47595</v>
      </c>
      <c r="G618" s="167" t="s">
        <v>3400</v>
      </c>
      <c r="H618" s="168" t="s">
        <v>3401</v>
      </c>
      <c r="I618" s="171" t="s">
        <v>3402</v>
      </c>
      <c r="J618" s="170" t="s">
        <v>896</v>
      </c>
      <c r="K618" s="200">
        <v>1420</v>
      </c>
      <c r="L618" s="163" t="s">
        <v>3274</v>
      </c>
    </row>
    <row r="619" spans="2:12" x14ac:dyDescent="0.25">
      <c r="B619" s="163" t="s">
        <v>2759</v>
      </c>
      <c r="C619" s="164">
        <v>47</v>
      </c>
      <c r="D619" s="165">
        <v>475</v>
      </c>
      <c r="E619" s="166">
        <v>4759</v>
      </c>
      <c r="F619" s="167">
        <v>47596</v>
      </c>
      <c r="G619" s="167" t="s">
        <v>3403</v>
      </c>
      <c r="H619" s="168" t="s">
        <v>3404</v>
      </c>
      <c r="I619" s="171" t="s">
        <v>3405</v>
      </c>
      <c r="J619" s="170" t="s">
        <v>896</v>
      </c>
      <c r="K619" s="200">
        <v>1420</v>
      </c>
      <c r="L619" s="163" t="s">
        <v>3274</v>
      </c>
    </row>
    <row r="620" spans="2:12" ht="21" x14ac:dyDescent="0.25">
      <c r="B620" s="163" t="s">
        <v>2759</v>
      </c>
      <c r="C620" s="164">
        <v>47</v>
      </c>
      <c r="D620" s="165">
        <v>475</v>
      </c>
      <c r="E620" s="166">
        <v>4759</v>
      </c>
      <c r="F620" s="167">
        <v>47597</v>
      </c>
      <c r="G620" s="167" t="s">
        <v>3406</v>
      </c>
      <c r="H620" s="168" t="s">
        <v>3407</v>
      </c>
      <c r="I620" s="171" t="s">
        <v>3408</v>
      </c>
      <c r="J620" s="170" t="s">
        <v>896</v>
      </c>
      <c r="K620" s="200">
        <v>1420</v>
      </c>
      <c r="L620" s="163" t="s">
        <v>3274</v>
      </c>
    </row>
    <row r="621" spans="2:12" ht="21" x14ac:dyDescent="0.25">
      <c r="B621" s="163" t="s">
        <v>2759</v>
      </c>
      <c r="C621" s="164">
        <v>47</v>
      </c>
      <c r="D621" s="165">
        <v>475</v>
      </c>
      <c r="E621" s="166">
        <v>4759</v>
      </c>
      <c r="F621" s="167">
        <v>47599</v>
      </c>
      <c r="G621" s="167" t="s">
        <v>3409</v>
      </c>
      <c r="H621" s="168" t="s">
        <v>3410</v>
      </c>
      <c r="I621" s="171" t="s">
        <v>3411</v>
      </c>
      <c r="J621" s="170" t="s">
        <v>896</v>
      </c>
      <c r="K621" s="200">
        <v>1420</v>
      </c>
      <c r="L621" s="163" t="s">
        <v>3274</v>
      </c>
    </row>
    <row r="622" spans="2:12" x14ac:dyDescent="0.25">
      <c r="B622" s="163" t="s">
        <v>2759</v>
      </c>
      <c r="C622" s="164">
        <v>47</v>
      </c>
      <c r="D622" s="165">
        <v>476</v>
      </c>
      <c r="E622" s="166">
        <v>0</v>
      </c>
      <c r="F622" s="167">
        <v>0</v>
      </c>
      <c r="G622" s="167" t="s">
        <v>3412</v>
      </c>
      <c r="H622" s="168" t="s">
        <v>3413</v>
      </c>
      <c r="I622" s="171" t="s">
        <v>3414</v>
      </c>
      <c r="J622" s="170" t="s">
        <v>892</v>
      </c>
      <c r="K622" s="200"/>
      <c r="L622" s="163"/>
    </row>
    <row r="623" spans="2:12" ht="21" x14ac:dyDescent="0.25">
      <c r="B623" s="163" t="s">
        <v>2759</v>
      </c>
      <c r="C623" s="164">
        <v>47</v>
      </c>
      <c r="D623" s="165">
        <v>476</v>
      </c>
      <c r="E623" s="166">
        <v>4761</v>
      </c>
      <c r="F623" s="167">
        <v>0</v>
      </c>
      <c r="G623" s="167" t="s">
        <v>3415</v>
      </c>
      <c r="H623" s="168" t="s">
        <v>3416</v>
      </c>
      <c r="I623" s="171" t="s">
        <v>3417</v>
      </c>
      <c r="J623" s="170" t="s">
        <v>892</v>
      </c>
      <c r="K623" s="200"/>
      <c r="L623" s="163"/>
    </row>
    <row r="624" spans="2:12" x14ac:dyDescent="0.25">
      <c r="B624" s="163" t="s">
        <v>2759</v>
      </c>
      <c r="C624" s="164">
        <v>47</v>
      </c>
      <c r="D624" s="165">
        <v>476</v>
      </c>
      <c r="E624" s="166">
        <v>4761</v>
      </c>
      <c r="F624" s="167">
        <v>47611</v>
      </c>
      <c r="G624" s="167" t="s">
        <v>3418</v>
      </c>
      <c r="H624" s="168" t="s">
        <v>3419</v>
      </c>
      <c r="I624" s="171" t="s">
        <v>3420</v>
      </c>
      <c r="J624" s="170" t="s">
        <v>896</v>
      </c>
      <c r="K624" s="200">
        <v>1420</v>
      </c>
      <c r="L624" s="163" t="s">
        <v>3274</v>
      </c>
    </row>
    <row r="625" spans="2:12" x14ac:dyDescent="0.25">
      <c r="B625" s="163" t="s">
        <v>2759</v>
      </c>
      <c r="C625" s="164">
        <v>47</v>
      </c>
      <c r="D625" s="165">
        <v>476</v>
      </c>
      <c r="E625" s="166">
        <v>4761</v>
      </c>
      <c r="F625" s="167">
        <v>47612</v>
      </c>
      <c r="G625" s="167" t="s">
        <v>3421</v>
      </c>
      <c r="H625" s="168" t="s">
        <v>3422</v>
      </c>
      <c r="I625" s="171" t="s">
        <v>3423</v>
      </c>
      <c r="J625" s="170" t="s">
        <v>896</v>
      </c>
      <c r="K625" s="200">
        <v>1420</v>
      </c>
      <c r="L625" s="163" t="s">
        <v>3274</v>
      </c>
    </row>
    <row r="626" spans="2:12" ht="21" x14ac:dyDescent="0.25">
      <c r="B626" s="163" t="s">
        <v>2759</v>
      </c>
      <c r="C626" s="164">
        <v>47</v>
      </c>
      <c r="D626" s="165">
        <v>476</v>
      </c>
      <c r="E626" s="166">
        <v>4761</v>
      </c>
      <c r="F626" s="167">
        <v>47619</v>
      </c>
      <c r="G626" s="167" t="s">
        <v>3424</v>
      </c>
      <c r="H626" s="168" t="s">
        <v>3425</v>
      </c>
      <c r="I626" s="171" t="s">
        <v>3426</v>
      </c>
      <c r="J626" s="170" t="s">
        <v>896</v>
      </c>
      <c r="K626" s="200">
        <v>1420</v>
      </c>
      <c r="L626" s="163" t="s">
        <v>3274</v>
      </c>
    </row>
    <row r="627" spans="2:12" x14ac:dyDescent="0.25">
      <c r="B627" s="163" t="s">
        <v>2759</v>
      </c>
      <c r="C627" s="164">
        <v>47</v>
      </c>
      <c r="D627" s="165">
        <v>476</v>
      </c>
      <c r="E627" s="166" t="s">
        <v>3427</v>
      </c>
      <c r="F627" s="167">
        <v>47620</v>
      </c>
      <c r="G627" s="167" t="s">
        <v>3428</v>
      </c>
      <c r="H627" s="168" t="s">
        <v>3429</v>
      </c>
      <c r="I627" s="171" t="s">
        <v>3430</v>
      </c>
      <c r="J627" s="170" t="s">
        <v>896</v>
      </c>
      <c r="K627" s="200">
        <v>1420</v>
      </c>
      <c r="L627" s="163" t="s">
        <v>3274</v>
      </c>
    </row>
    <row r="628" spans="2:12" x14ac:dyDescent="0.25">
      <c r="B628" s="163" t="s">
        <v>2759</v>
      </c>
      <c r="C628" s="164">
        <v>47</v>
      </c>
      <c r="D628" s="165">
        <v>476</v>
      </c>
      <c r="E628" s="166" t="s">
        <v>3431</v>
      </c>
      <c r="F628" s="167">
        <v>47630</v>
      </c>
      <c r="G628" s="167" t="s">
        <v>3432</v>
      </c>
      <c r="H628" s="168" t="s">
        <v>3433</v>
      </c>
      <c r="I628" s="171" t="s">
        <v>3434</v>
      </c>
      <c r="J628" s="170" t="s">
        <v>896</v>
      </c>
      <c r="K628" s="200">
        <v>1420</v>
      </c>
      <c r="L628" s="163" t="s">
        <v>3274</v>
      </c>
    </row>
    <row r="629" spans="2:12" x14ac:dyDescent="0.25">
      <c r="B629" s="163" t="s">
        <v>2759</v>
      </c>
      <c r="C629" s="164">
        <v>47</v>
      </c>
      <c r="D629" s="165">
        <v>476</v>
      </c>
      <c r="E629" s="166" t="s">
        <v>3435</v>
      </c>
      <c r="F629" s="167">
        <v>47640</v>
      </c>
      <c r="G629" s="167" t="s">
        <v>3436</v>
      </c>
      <c r="H629" s="168" t="s">
        <v>3437</v>
      </c>
      <c r="I629" s="171" t="s">
        <v>3438</v>
      </c>
      <c r="J629" s="170" t="s">
        <v>896</v>
      </c>
      <c r="K629" s="200">
        <v>1420</v>
      </c>
      <c r="L629" s="163" t="s">
        <v>3274</v>
      </c>
    </row>
    <row r="630" spans="2:12" x14ac:dyDescent="0.25">
      <c r="B630" s="163" t="s">
        <v>2759</v>
      </c>
      <c r="C630" s="164">
        <v>47</v>
      </c>
      <c r="D630" s="165">
        <v>477</v>
      </c>
      <c r="E630" s="166">
        <v>0</v>
      </c>
      <c r="F630" s="167">
        <v>0</v>
      </c>
      <c r="G630" s="167" t="s">
        <v>3439</v>
      </c>
      <c r="H630" s="168" t="s">
        <v>3440</v>
      </c>
      <c r="I630" s="171" t="s">
        <v>3441</v>
      </c>
      <c r="J630" s="170" t="s">
        <v>892</v>
      </c>
      <c r="K630" s="200"/>
      <c r="L630" s="163"/>
    </row>
    <row r="631" spans="2:12" ht="21" x14ac:dyDescent="0.25">
      <c r="B631" s="163" t="s">
        <v>2759</v>
      </c>
      <c r="C631" s="164">
        <v>47</v>
      </c>
      <c r="D631" s="165">
        <v>477</v>
      </c>
      <c r="E631" s="166">
        <v>4771</v>
      </c>
      <c r="F631" s="167">
        <v>0</v>
      </c>
      <c r="G631" s="167" t="s">
        <v>3442</v>
      </c>
      <c r="H631" s="168" t="s">
        <v>3443</v>
      </c>
      <c r="I631" s="171" t="s">
        <v>3444</v>
      </c>
      <c r="J631" s="170" t="s">
        <v>892</v>
      </c>
      <c r="K631" s="200"/>
      <c r="L631" s="163"/>
    </row>
    <row r="632" spans="2:12" x14ac:dyDescent="0.25">
      <c r="B632" s="163" t="s">
        <v>2759</v>
      </c>
      <c r="C632" s="164">
        <v>47</v>
      </c>
      <c r="D632" s="165">
        <v>477</v>
      </c>
      <c r="E632" s="166">
        <v>4771</v>
      </c>
      <c r="F632" s="167">
        <v>47711</v>
      </c>
      <c r="G632" s="167" t="s">
        <v>3445</v>
      </c>
      <c r="H632" s="168" t="s">
        <v>3446</v>
      </c>
      <c r="I632" s="171" t="s">
        <v>3447</v>
      </c>
      <c r="J632" s="170" t="s">
        <v>896</v>
      </c>
      <c r="K632" s="200">
        <v>1420</v>
      </c>
      <c r="L632" s="163" t="s">
        <v>3274</v>
      </c>
    </row>
    <row r="633" spans="2:12" x14ac:dyDescent="0.25">
      <c r="B633" s="163" t="s">
        <v>2759</v>
      </c>
      <c r="C633" s="164">
        <v>47</v>
      </c>
      <c r="D633" s="165">
        <v>477</v>
      </c>
      <c r="E633" s="166">
        <v>4771</v>
      </c>
      <c r="F633" s="167">
        <v>47712</v>
      </c>
      <c r="G633" s="167" t="s">
        <v>3448</v>
      </c>
      <c r="H633" s="168" t="s">
        <v>3449</v>
      </c>
      <c r="I633" s="171" t="s">
        <v>3450</v>
      </c>
      <c r="J633" s="170" t="s">
        <v>896</v>
      </c>
      <c r="K633" s="200">
        <v>1420</v>
      </c>
      <c r="L633" s="163" t="s">
        <v>3274</v>
      </c>
    </row>
    <row r="634" spans="2:12" x14ac:dyDescent="0.25">
      <c r="B634" s="163" t="s">
        <v>2759</v>
      </c>
      <c r="C634" s="164">
        <v>47</v>
      </c>
      <c r="D634" s="165">
        <v>477</v>
      </c>
      <c r="E634" s="166">
        <v>4771</v>
      </c>
      <c r="F634" s="167">
        <v>47713</v>
      </c>
      <c r="G634" s="167" t="s">
        <v>3451</v>
      </c>
      <c r="H634" s="168" t="s">
        <v>3452</v>
      </c>
      <c r="I634" s="171" t="s">
        <v>3453</v>
      </c>
      <c r="J634" s="170" t="s">
        <v>896</v>
      </c>
      <c r="K634" s="200">
        <v>1420</v>
      </c>
      <c r="L634" s="163" t="s">
        <v>3274</v>
      </c>
    </row>
    <row r="635" spans="2:12" x14ac:dyDescent="0.25">
      <c r="B635" s="163" t="s">
        <v>2759</v>
      </c>
      <c r="C635" s="164">
        <v>47</v>
      </c>
      <c r="D635" s="165">
        <v>477</v>
      </c>
      <c r="E635" s="166">
        <v>4771</v>
      </c>
      <c r="F635" s="167">
        <v>47714</v>
      </c>
      <c r="G635" s="167" t="s">
        <v>3454</v>
      </c>
      <c r="H635" s="168" t="s">
        <v>3455</v>
      </c>
      <c r="I635" s="171" t="s">
        <v>3456</v>
      </c>
      <c r="J635" s="170" t="s">
        <v>896</v>
      </c>
      <c r="K635" s="200">
        <v>1420</v>
      </c>
      <c r="L635" s="163" t="s">
        <v>3274</v>
      </c>
    </row>
    <row r="636" spans="2:12" x14ac:dyDescent="0.25">
      <c r="B636" s="163" t="s">
        <v>2759</v>
      </c>
      <c r="C636" s="164">
        <v>47</v>
      </c>
      <c r="D636" s="165">
        <v>477</v>
      </c>
      <c r="E636" s="166">
        <v>4771</v>
      </c>
      <c r="F636" s="167">
        <v>47715</v>
      </c>
      <c r="G636" s="167" t="s">
        <v>3457</v>
      </c>
      <c r="H636" s="168" t="s">
        <v>3458</v>
      </c>
      <c r="I636" s="171" t="s">
        <v>3459</v>
      </c>
      <c r="J636" s="170" t="s">
        <v>896</v>
      </c>
      <c r="K636" s="200">
        <v>1420</v>
      </c>
      <c r="L636" s="163" t="s">
        <v>3274</v>
      </c>
    </row>
    <row r="637" spans="2:12" ht="21" x14ac:dyDescent="0.25">
      <c r="B637" s="163" t="s">
        <v>2759</v>
      </c>
      <c r="C637" s="164">
        <v>47</v>
      </c>
      <c r="D637" s="165">
        <v>477</v>
      </c>
      <c r="E637" s="166">
        <v>4771</v>
      </c>
      <c r="F637" s="167">
        <v>47719</v>
      </c>
      <c r="G637" s="167" t="s">
        <v>3460</v>
      </c>
      <c r="H637" s="168" t="s">
        <v>3461</v>
      </c>
      <c r="I637" s="171" t="s">
        <v>3462</v>
      </c>
      <c r="J637" s="170" t="s">
        <v>896</v>
      </c>
      <c r="K637" s="200">
        <v>1420</v>
      </c>
      <c r="L637" s="163" t="s">
        <v>3274</v>
      </c>
    </row>
    <row r="638" spans="2:12" ht="21" x14ac:dyDescent="0.25">
      <c r="B638" s="163" t="s">
        <v>2759</v>
      </c>
      <c r="C638" s="164">
        <v>47</v>
      </c>
      <c r="D638" s="165">
        <v>477</v>
      </c>
      <c r="E638" s="166">
        <v>4772</v>
      </c>
      <c r="F638" s="167">
        <v>0</v>
      </c>
      <c r="G638" s="167" t="s">
        <v>3463</v>
      </c>
      <c r="H638" s="168" t="s">
        <v>3464</v>
      </c>
      <c r="I638" s="171" t="s">
        <v>3465</v>
      </c>
      <c r="J638" s="170" t="s">
        <v>892</v>
      </c>
      <c r="K638" s="200"/>
      <c r="L638" s="163"/>
    </row>
    <row r="639" spans="2:12" x14ac:dyDescent="0.25">
      <c r="B639" s="163" t="s">
        <v>2759</v>
      </c>
      <c r="C639" s="164">
        <v>47</v>
      </c>
      <c r="D639" s="165">
        <v>477</v>
      </c>
      <c r="E639" s="166">
        <v>4772</v>
      </c>
      <c r="F639" s="167">
        <v>47721</v>
      </c>
      <c r="G639" s="167" t="s">
        <v>3466</v>
      </c>
      <c r="H639" s="168" t="s">
        <v>3467</v>
      </c>
      <c r="I639" s="171" t="s">
        <v>3468</v>
      </c>
      <c r="J639" s="170" t="s">
        <v>896</v>
      </c>
      <c r="K639" s="200">
        <v>1420</v>
      </c>
      <c r="L639" s="163" t="s">
        <v>3274</v>
      </c>
    </row>
    <row r="640" spans="2:12" x14ac:dyDescent="0.25">
      <c r="B640" s="163" t="s">
        <v>2759</v>
      </c>
      <c r="C640" s="164">
        <v>47</v>
      </c>
      <c r="D640" s="165">
        <v>477</v>
      </c>
      <c r="E640" s="166">
        <v>4772</v>
      </c>
      <c r="F640" s="167">
        <v>47722</v>
      </c>
      <c r="G640" s="167" t="s">
        <v>3469</v>
      </c>
      <c r="H640" s="168" t="s">
        <v>3470</v>
      </c>
      <c r="I640" s="171" t="s">
        <v>3471</v>
      </c>
      <c r="J640" s="170" t="s">
        <v>896</v>
      </c>
      <c r="K640" s="200">
        <v>1420</v>
      </c>
      <c r="L640" s="163" t="s">
        <v>3274</v>
      </c>
    </row>
    <row r="641" spans="2:12" ht="21" x14ac:dyDescent="0.25">
      <c r="B641" s="163" t="s">
        <v>2759</v>
      </c>
      <c r="C641" s="164">
        <v>47</v>
      </c>
      <c r="D641" s="165">
        <v>477</v>
      </c>
      <c r="E641" s="166">
        <v>4772</v>
      </c>
      <c r="F641" s="167">
        <v>47729</v>
      </c>
      <c r="G641" s="167" t="s">
        <v>3472</v>
      </c>
      <c r="H641" s="168" t="s">
        <v>3473</v>
      </c>
      <c r="I641" s="171" t="s">
        <v>3474</v>
      </c>
      <c r="J641" s="170" t="s">
        <v>896</v>
      </c>
      <c r="K641" s="200">
        <v>1420</v>
      </c>
      <c r="L641" s="163" t="s">
        <v>3274</v>
      </c>
    </row>
    <row r="642" spans="2:12" x14ac:dyDescent="0.25">
      <c r="B642" s="163" t="s">
        <v>2759</v>
      </c>
      <c r="C642" s="164">
        <v>47</v>
      </c>
      <c r="D642" s="165">
        <v>477</v>
      </c>
      <c r="E642" s="166">
        <v>4773</v>
      </c>
      <c r="F642" s="167">
        <v>0</v>
      </c>
      <c r="G642" s="167" t="s">
        <v>3475</v>
      </c>
      <c r="H642" s="168" t="s">
        <v>3476</v>
      </c>
      <c r="I642" s="171" t="s">
        <v>3477</v>
      </c>
      <c r="J642" s="170" t="s">
        <v>892</v>
      </c>
      <c r="K642" s="200"/>
      <c r="L642" s="163"/>
    </row>
    <row r="643" spans="2:12" x14ac:dyDescent="0.25">
      <c r="B643" s="163" t="s">
        <v>2759</v>
      </c>
      <c r="C643" s="164">
        <v>47</v>
      </c>
      <c r="D643" s="165">
        <v>477</v>
      </c>
      <c r="E643" s="166">
        <v>4773</v>
      </c>
      <c r="F643" s="167">
        <v>47731</v>
      </c>
      <c r="G643" s="167" t="s">
        <v>3478</v>
      </c>
      <c r="H643" s="168" t="s">
        <v>3479</v>
      </c>
      <c r="I643" s="171" t="s">
        <v>3480</v>
      </c>
      <c r="J643" s="170" t="s">
        <v>896</v>
      </c>
      <c r="K643" s="200">
        <v>1420</v>
      </c>
      <c r="L643" s="163" t="s">
        <v>3274</v>
      </c>
    </row>
    <row r="644" spans="2:12" x14ac:dyDescent="0.25">
      <c r="B644" s="163" t="s">
        <v>2759</v>
      </c>
      <c r="C644" s="164">
        <v>47</v>
      </c>
      <c r="D644" s="165">
        <v>477</v>
      </c>
      <c r="E644" s="166">
        <v>4773</v>
      </c>
      <c r="F644" s="167">
        <v>47732</v>
      </c>
      <c r="G644" s="167" t="s">
        <v>3481</v>
      </c>
      <c r="H644" s="168" t="s">
        <v>3482</v>
      </c>
      <c r="I644" s="171" t="s">
        <v>3483</v>
      </c>
      <c r="J644" s="170" t="s">
        <v>896</v>
      </c>
      <c r="K644" s="200">
        <v>1420</v>
      </c>
      <c r="L644" s="163" t="s">
        <v>3274</v>
      </c>
    </row>
    <row r="645" spans="2:12" x14ac:dyDescent="0.25">
      <c r="B645" s="163" t="s">
        <v>2759</v>
      </c>
      <c r="C645" s="164">
        <v>47</v>
      </c>
      <c r="D645" s="165">
        <v>477</v>
      </c>
      <c r="E645" s="166">
        <v>4773</v>
      </c>
      <c r="F645" s="167">
        <v>47733</v>
      </c>
      <c r="G645" s="167" t="s">
        <v>3484</v>
      </c>
      <c r="H645" s="168" t="s">
        <v>3485</v>
      </c>
      <c r="I645" s="171" t="s">
        <v>3486</v>
      </c>
      <c r="J645" s="170" t="s">
        <v>896</v>
      </c>
      <c r="K645" s="200">
        <v>1420</v>
      </c>
      <c r="L645" s="163" t="s">
        <v>3274</v>
      </c>
    </row>
    <row r="646" spans="2:12" ht="21" x14ac:dyDescent="0.25">
      <c r="B646" s="163" t="s">
        <v>2759</v>
      </c>
      <c r="C646" s="164">
        <v>47</v>
      </c>
      <c r="D646" s="165">
        <v>477</v>
      </c>
      <c r="E646" s="166">
        <v>4773</v>
      </c>
      <c r="F646" s="167">
        <v>47734</v>
      </c>
      <c r="G646" s="167" t="s">
        <v>3487</v>
      </c>
      <c r="H646" s="168" t="s">
        <v>3488</v>
      </c>
      <c r="I646" s="171" t="s">
        <v>3489</v>
      </c>
      <c r="J646" s="170" t="s">
        <v>896</v>
      </c>
      <c r="K646" s="200">
        <v>1420</v>
      </c>
      <c r="L646" s="163" t="s">
        <v>3274</v>
      </c>
    </row>
    <row r="647" spans="2:12" ht="21" x14ac:dyDescent="0.25">
      <c r="B647" s="163" t="s">
        <v>2759</v>
      </c>
      <c r="C647" s="164">
        <v>47</v>
      </c>
      <c r="D647" s="165">
        <v>477</v>
      </c>
      <c r="E647" s="166">
        <v>4773</v>
      </c>
      <c r="F647" s="167">
        <v>47735</v>
      </c>
      <c r="G647" s="167" t="s">
        <v>3490</v>
      </c>
      <c r="H647" s="168" t="s">
        <v>3491</v>
      </c>
      <c r="I647" s="171" t="s">
        <v>3492</v>
      </c>
      <c r="J647" s="170" t="s">
        <v>896</v>
      </c>
      <c r="K647" s="200">
        <v>1420</v>
      </c>
      <c r="L647" s="163" t="s">
        <v>3274</v>
      </c>
    </row>
    <row r="648" spans="2:12" x14ac:dyDescent="0.25">
      <c r="B648" s="163" t="s">
        <v>2759</v>
      </c>
      <c r="C648" s="164">
        <v>47</v>
      </c>
      <c r="D648" s="165">
        <v>477</v>
      </c>
      <c r="E648" s="166">
        <v>4773</v>
      </c>
      <c r="F648" s="167">
        <v>47736</v>
      </c>
      <c r="G648" s="167" t="s">
        <v>3493</v>
      </c>
      <c r="H648" s="168" t="s">
        <v>3494</v>
      </c>
      <c r="I648" s="171" t="s">
        <v>3495</v>
      </c>
      <c r="J648" s="170" t="s">
        <v>896</v>
      </c>
      <c r="K648" s="200">
        <v>1420</v>
      </c>
      <c r="L648" s="163" t="s">
        <v>3274</v>
      </c>
    </row>
    <row r="649" spans="2:12" ht="21" x14ac:dyDescent="0.25">
      <c r="B649" s="163" t="s">
        <v>2759</v>
      </c>
      <c r="C649" s="164">
        <v>47</v>
      </c>
      <c r="D649" s="165">
        <v>477</v>
      </c>
      <c r="E649" s="166">
        <v>4773</v>
      </c>
      <c r="F649" s="167">
        <v>47739</v>
      </c>
      <c r="G649" s="167" t="s">
        <v>3496</v>
      </c>
      <c r="H649" s="168" t="s">
        <v>3497</v>
      </c>
      <c r="I649" s="171" t="s">
        <v>3498</v>
      </c>
      <c r="J649" s="170" t="s">
        <v>896</v>
      </c>
      <c r="K649" s="200">
        <v>1420</v>
      </c>
      <c r="L649" s="163" t="s">
        <v>3274</v>
      </c>
    </row>
    <row r="650" spans="2:12" x14ac:dyDescent="0.25">
      <c r="B650" s="163" t="s">
        <v>2759</v>
      </c>
      <c r="C650" s="164">
        <v>47</v>
      </c>
      <c r="D650" s="165">
        <v>477</v>
      </c>
      <c r="E650" s="166" t="s">
        <v>3499</v>
      </c>
      <c r="F650" s="167">
        <v>47740</v>
      </c>
      <c r="G650" s="167" t="s">
        <v>3500</v>
      </c>
      <c r="H650" s="168" t="s">
        <v>3501</v>
      </c>
      <c r="I650" s="171" t="s">
        <v>3502</v>
      </c>
      <c r="J650" s="170" t="s">
        <v>896</v>
      </c>
      <c r="K650" s="200">
        <v>1420</v>
      </c>
      <c r="L650" s="163" t="s">
        <v>3274</v>
      </c>
    </row>
    <row r="651" spans="2:12" x14ac:dyDescent="0.25">
      <c r="B651" s="163" t="s">
        <v>2759</v>
      </c>
      <c r="C651" s="164">
        <v>47</v>
      </c>
      <c r="D651" s="165">
        <v>477</v>
      </c>
      <c r="E651" s="166" t="s">
        <v>3503</v>
      </c>
      <c r="F651" s="167">
        <v>47750</v>
      </c>
      <c r="G651" s="167" t="s">
        <v>3504</v>
      </c>
      <c r="H651" s="168" t="s">
        <v>3505</v>
      </c>
      <c r="I651" s="171" t="s">
        <v>3506</v>
      </c>
      <c r="J651" s="170" t="s">
        <v>896</v>
      </c>
      <c r="K651" s="200">
        <v>1420</v>
      </c>
      <c r="L651" s="163" t="s">
        <v>3274</v>
      </c>
    </row>
    <row r="652" spans="2:12" x14ac:dyDescent="0.25">
      <c r="B652" s="163" t="s">
        <v>2759</v>
      </c>
      <c r="C652" s="164">
        <v>47</v>
      </c>
      <c r="D652" s="165">
        <v>478</v>
      </c>
      <c r="E652" s="166">
        <v>0</v>
      </c>
      <c r="F652" s="167">
        <v>0</v>
      </c>
      <c r="G652" s="167" t="s">
        <v>3507</v>
      </c>
      <c r="H652" s="168" t="s">
        <v>3508</v>
      </c>
      <c r="I652" s="171" t="s">
        <v>3509</v>
      </c>
      <c r="J652" s="170" t="s">
        <v>892</v>
      </c>
      <c r="K652" s="200"/>
      <c r="L652" s="163"/>
    </row>
    <row r="653" spans="2:12" ht="21" x14ac:dyDescent="0.25">
      <c r="B653" s="163" t="s">
        <v>2759</v>
      </c>
      <c r="C653" s="164">
        <v>47</v>
      </c>
      <c r="D653" s="165">
        <v>478</v>
      </c>
      <c r="E653" s="166" t="s">
        <v>3510</v>
      </c>
      <c r="F653" s="167">
        <v>47810</v>
      </c>
      <c r="G653" s="167" t="s">
        <v>3511</v>
      </c>
      <c r="H653" s="168" t="s">
        <v>3512</v>
      </c>
      <c r="I653" s="171" t="s">
        <v>3513</v>
      </c>
      <c r="J653" s="170" t="s">
        <v>896</v>
      </c>
      <c r="K653" s="200">
        <v>1420</v>
      </c>
      <c r="L653" s="163" t="s">
        <v>3274</v>
      </c>
    </row>
    <row r="654" spans="2:12" ht="21" x14ac:dyDescent="0.25">
      <c r="B654" s="163" t="s">
        <v>2759</v>
      </c>
      <c r="C654" s="164">
        <v>47</v>
      </c>
      <c r="D654" s="165">
        <v>478</v>
      </c>
      <c r="E654" s="166" t="s">
        <v>3514</v>
      </c>
      <c r="F654" s="167">
        <v>47820</v>
      </c>
      <c r="G654" s="167" t="s">
        <v>3515</v>
      </c>
      <c r="H654" s="168" t="s">
        <v>3516</v>
      </c>
      <c r="I654" s="171" t="s">
        <v>3517</v>
      </c>
      <c r="J654" s="170" t="s">
        <v>896</v>
      </c>
      <c r="K654" s="200">
        <v>1420</v>
      </c>
      <c r="L654" s="163" t="s">
        <v>3274</v>
      </c>
    </row>
    <row r="655" spans="2:12" x14ac:dyDescent="0.25">
      <c r="B655" s="163" t="s">
        <v>2759</v>
      </c>
      <c r="C655" s="164">
        <v>47</v>
      </c>
      <c r="D655" s="165">
        <v>478</v>
      </c>
      <c r="E655" s="166" t="s">
        <v>3518</v>
      </c>
      <c r="F655" s="167">
        <v>47890</v>
      </c>
      <c r="G655" s="167" t="s">
        <v>3519</v>
      </c>
      <c r="H655" s="168" t="s">
        <v>3520</v>
      </c>
      <c r="I655" s="171" t="s">
        <v>3521</v>
      </c>
      <c r="J655" s="170" t="s">
        <v>896</v>
      </c>
      <c r="K655" s="200">
        <v>1420</v>
      </c>
      <c r="L655" s="163" t="s">
        <v>3274</v>
      </c>
    </row>
    <row r="656" spans="2:12" x14ac:dyDescent="0.25">
      <c r="B656" s="163" t="s">
        <v>2759</v>
      </c>
      <c r="C656" s="164">
        <v>47</v>
      </c>
      <c r="D656" s="165">
        <v>479</v>
      </c>
      <c r="E656" s="166">
        <v>0</v>
      </c>
      <c r="F656" s="167">
        <v>0</v>
      </c>
      <c r="G656" s="167" t="s">
        <v>3522</v>
      </c>
      <c r="H656" s="168" t="s">
        <v>3523</v>
      </c>
      <c r="I656" s="171" t="s">
        <v>3524</v>
      </c>
      <c r="J656" s="170" t="s">
        <v>892</v>
      </c>
      <c r="K656" s="200"/>
      <c r="L656" s="163"/>
    </row>
    <row r="657" spans="2:12" x14ac:dyDescent="0.25">
      <c r="B657" s="163" t="s">
        <v>2759</v>
      </c>
      <c r="C657" s="164">
        <v>47</v>
      </c>
      <c r="D657" s="165">
        <v>479</v>
      </c>
      <c r="E657" s="166" t="s">
        <v>3525</v>
      </c>
      <c r="F657" s="167">
        <v>47910</v>
      </c>
      <c r="G657" s="167" t="s">
        <v>3526</v>
      </c>
      <c r="H657" s="168" t="s">
        <v>3527</v>
      </c>
      <c r="I657" s="171" t="s">
        <v>3528</v>
      </c>
      <c r="J657" s="170" t="s">
        <v>896</v>
      </c>
      <c r="K657" s="200">
        <v>1420</v>
      </c>
      <c r="L657" s="163" t="s">
        <v>3274</v>
      </c>
    </row>
    <row r="658" spans="2:12" x14ac:dyDescent="0.25">
      <c r="B658" s="163" t="s">
        <v>2759</v>
      </c>
      <c r="C658" s="164">
        <v>47</v>
      </c>
      <c r="D658" s="165">
        <v>479</v>
      </c>
      <c r="E658" s="166" t="s">
        <v>3529</v>
      </c>
      <c r="F658" s="167">
        <v>47990</v>
      </c>
      <c r="G658" s="167" t="s">
        <v>3530</v>
      </c>
      <c r="H658" s="168" t="s">
        <v>3531</v>
      </c>
      <c r="I658" s="171" t="s">
        <v>3532</v>
      </c>
      <c r="J658" s="170" t="s">
        <v>896</v>
      </c>
      <c r="K658" s="200">
        <v>1420</v>
      </c>
      <c r="L658" s="163" t="s">
        <v>3274</v>
      </c>
    </row>
    <row r="659" spans="2:12" x14ac:dyDescent="0.25">
      <c r="B659" s="170" t="s">
        <v>2759</v>
      </c>
      <c r="C659" s="172">
        <v>48</v>
      </c>
      <c r="D659" s="173">
        <v>479</v>
      </c>
      <c r="E659" s="174">
        <v>0</v>
      </c>
      <c r="F659" s="175">
        <v>0</v>
      </c>
      <c r="G659" s="175" t="s">
        <v>3533</v>
      </c>
      <c r="H659" s="176" t="s">
        <v>3534</v>
      </c>
      <c r="I659" s="169" t="s">
        <v>3535</v>
      </c>
      <c r="J659" s="170" t="s">
        <v>892</v>
      </c>
      <c r="K659" s="200"/>
      <c r="L659" s="163"/>
    </row>
    <row r="660" spans="2:12" x14ac:dyDescent="0.25">
      <c r="B660" s="163" t="s">
        <v>2759</v>
      </c>
      <c r="C660" s="164">
        <v>48</v>
      </c>
      <c r="D660" s="165">
        <v>481</v>
      </c>
      <c r="E660" s="166">
        <v>0</v>
      </c>
      <c r="F660" s="167">
        <v>0</v>
      </c>
      <c r="G660" s="167" t="s">
        <v>3536</v>
      </c>
      <c r="H660" s="168" t="s">
        <v>3537</v>
      </c>
      <c r="I660" s="171" t="s">
        <v>3538</v>
      </c>
      <c r="J660" s="170" t="s">
        <v>892</v>
      </c>
      <c r="K660" s="200"/>
      <c r="L660" s="163"/>
    </row>
    <row r="661" spans="2:12" x14ac:dyDescent="0.25">
      <c r="B661" s="163" t="s">
        <v>2759</v>
      </c>
      <c r="C661" s="164">
        <v>48</v>
      </c>
      <c r="D661" s="165">
        <v>481</v>
      </c>
      <c r="E661" s="166">
        <v>4810</v>
      </c>
      <c r="F661" s="167">
        <v>48100</v>
      </c>
      <c r="G661" s="167" t="s">
        <v>3539</v>
      </c>
      <c r="H661" s="168" t="s">
        <v>3540</v>
      </c>
      <c r="I661" s="171" t="s">
        <v>3538</v>
      </c>
      <c r="J661" s="170" t="s">
        <v>896</v>
      </c>
      <c r="K661" s="200">
        <v>1420</v>
      </c>
      <c r="L661" s="163" t="s">
        <v>3274</v>
      </c>
    </row>
    <row r="662" spans="2:12" x14ac:dyDescent="0.25">
      <c r="B662" s="163" t="s">
        <v>2759</v>
      </c>
      <c r="C662" s="164">
        <v>48</v>
      </c>
      <c r="D662" s="165">
        <v>482</v>
      </c>
      <c r="E662" s="166">
        <v>0</v>
      </c>
      <c r="F662" s="167">
        <v>0</v>
      </c>
      <c r="G662" s="167" t="s">
        <v>3541</v>
      </c>
      <c r="H662" s="168" t="s">
        <v>3542</v>
      </c>
      <c r="I662" s="171" t="s">
        <v>3543</v>
      </c>
      <c r="J662" s="170" t="s">
        <v>892</v>
      </c>
      <c r="K662" s="200"/>
      <c r="L662" s="163"/>
    </row>
    <row r="663" spans="2:12" x14ac:dyDescent="0.25">
      <c r="B663" s="163" t="s">
        <v>2759</v>
      </c>
      <c r="C663" s="164">
        <v>48</v>
      </c>
      <c r="D663" s="165">
        <v>482</v>
      </c>
      <c r="E663" s="166">
        <v>4820</v>
      </c>
      <c r="F663" s="167">
        <v>48200</v>
      </c>
      <c r="G663" s="167" t="s">
        <v>3544</v>
      </c>
      <c r="H663" s="168" t="s">
        <v>3545</v>
      </c>
      <c r="I663" s="171" t="s">
        <v>3543</v>
      </c>
      <c r="J663" s="170" t="s">
        <v>896</v>
      </c>
      <c r="K663" s="200">
        <v>1420</v>
      </c>
      <c r="L663" s="163" t="s">
        <v>3274</v>
      </c>
    </row>
    <row r="664" spans="2:12" x14ac:dyDescent="0.25">
      <c r="B664" s="163" t="s">
        <v>2759</v>
      </c>
      <c r="C664" s="164">
        <v>48</v>
      </c>
      <c r="D664" s="165">
        <v>483</v>
      </c>
      <c r="E664" s="166">
        <v>0</v>
      </c>
      <c r="F664" s="167">
        <v>0</v>
      </c>
      <c r="G664" s="167" t="s">
        <v>3546</v>
      </c>
      <c r="H664" s="168" t="s">
        <v>3547</v>
      </c>
      <c r="I664" s="171" t="s">
        <v>3548</v>
      </c>
      <c r="J664" s="170" t="s">
        <v>892</v>
      </c>
      <c r="K664" s="200"/>
      <c r="L664" s="163"/>
    </row>
    <row r="665" spans="2:12" x14ac:dyDescent="0.25">
      <c r="B665" s="163" t="s">
        <v>2759</v>
      </c>
      <c r="C665" s="164">
        <v>48</v>
      </c>
      <c r="D665" s="165">
        <v>483</v>
      </c>
      <c r="E665" s="166">
        <v>4830</v>
      </c>
      <c r="F665" s="167">
        <v>48300</v>
      </c>
      <c r="G665" s="167" t="s">
        <v>3549</v>
      </c>
      <c r="H665" s="168" t="s">
        <v>3550</v>
      </c>
      <c r="I665" s="171" t="s">
        <v>3551</v>
      </c>
      <c r="J665" s="170" t="s">
        <v>896</v>
      </c>
      <c r="K665" s="200">
        <v>1420</v>
      </c>
      <c r="L665" s="163" t="s">
        <v>3274</v>
      </c>
    </row>
    <row r="666" spans="2:12" ht="21" x14ac:dyDescent="0.25">
      <c r="B666" s="163" t="s">
        <v>2759</v>
      </c>
      <c r="C666" s="164">
        <v>48</v>
      </c>
      <c r="D666" s="165">
        <v>484</v>
      </c>
      <c r="E666" s="166">
        <v>0</v>
      </c>
      <c r="F666" s="167">
        <v>0</v>
      </c>
      <c r="G666" s="167" t="s">
        <v>3552</v>
      </c>
      <c r="H666" s="168" t="s">
        <v>3553</v>
      </c>
      <c r="I666" s="171" t="s">
        <v>3554</v>
      </c>
      <c r="J666" s="170" t="s">
        <v>892</v>
      </c>
      <c r="K666" s="200"/>
      <c r="L666" s="163"/>
    </row>
    <row r="667" spans="2:12" x14ac:dyDescent="0.25">
      <c r="B667" s="163" t="s">
        <v>2759</v>
      </c>
      <c r="C667" s="164">
        <v>48</v>
      </c>
      <c r="D667" s="165">
        <v>484</v>
      </c>
      <c r="E667" s="166">
        <v>4841</v>
      </c>
      <c r="F667" s="167">
        <v>48410</v>
      </c>
      <c r="G667" s="167" t="s">
        <v>3555</v>
      </c>
      <c r="H667" s="168" t="s">
        <v>3556</v>
      </c>
      <c r="I667" s="171" t="s">
        <v>3557</v>
      </c>
      <c r="J667" s="170" t="s">
        <v>896</v>
      </c>
      <c r="K667" s="200">
        <v>1420</v>
      </c>
      <c r="L667" s="163" t="s">
        <v>3274</v>
      </c>
    </row>
    <row r="668" spans="2:12" x14ac:dyDescent="0.25">
      <c r="B668" s="163" t="s">
        <v>2759</v>
      </c>
      <c r="C668" s="164">
        <v>48</v>
      </c>
      <c r="D668" s="165">
        <v>484</v>
      </c>
      <c r="E668" s="166">
        <v>4842</v>
      </c>
      <c r="F668" s="167">
        <v>48420</v>
      </c>
      <c r="G668" s="167" t="s">
        <v>3558</v>
      </c>
      <c r="H668" s="168" t="s">
        <v>3559</v>
      </c>
      <c r="I668" s="171" t="s">
        <v>3560</v>
      </c>
      <c r="J668" s="170" t="s">
        <v>896</v>
      </c>
      <c r="K668" s="200">
        <v>1420</v>
      </c>
      <c r="L668" s="163" t="s">
        <v>3274</v>
      </c>
    </row>
    <row r="669" spans="2:12" x14ac:dyDescent="0.25">
      <c r="B669" s="163" t="s">
        <v>2759</v>
      </c>
      <c r="C669" s="164">
        <v>48</v>
      </c>
      <c r="D669" s="165">
        <v>484</v>
      </c>
      <c r="E669" s="166">
        <v>4843</v>
      </c>
      <c r="F669" s="167">
        <v>48430</v>
      </c>
      <c r="G669" s="167" t="s">
        <v>3561</v>
      </c>
      <c r="H669" s="168" t="s">
        <v>3562</v>
      </c>
      <c r="I669" s="171" t="s">
        <v>3563</v>
      </c>
      <c r="J669" s="170" t="s">
        <v>896</v>
      </c>
      <c r="K669" s="200">
        <v>1420</v>
      </c>
      <c r="L669" s="163" t="s">
        <v>3274</v>
      </c>
    </row>
    <row r="670" spans="2:12" ht="21" x14ac:dyDescent="0.25">
      <c r="B670" s="163" t="s">
        <v>2759</v>
      </c>
      <c r="C670" s="164">
        <v>48</v>
      </c>
      <c r="D670" s="165">
        <v>484</v>
      </c>
      <c r="E670" s="166">
        <v>4849</v>
      </c>
      <c r="F670" s="167">
        <v>48490</v>
      </c>
      <c r="G670" s="167" t="s">
        <v>3564</v>
      </c>
      <c r="H670" s="168" t="s">
        <v>3565</v>
      </c>
      <c r="I670" s="171" t="s">
        <v>3566</v>
      </c>
      <c r="J670" s="170" t="s">
        <v>896</v>
      </c>
      <c r="K670" s="200">
        <v>1420</v>
      </c>
      <c r="L670" s="163" t="s">
        <v>3274</v>
      </c>
    </row>
    <row r="671" spans="2:12" ht="21" x14ac:dyDescent="0.25">
      <c r="B671" s="163" t="s">
        <v>2759</v>
      </c>
      <c r="C671" s="164">
        <v>48</v>
      </c>
      <c r="D671" s="165">
        <v>485</v>
      </c>
      <c r="E671" s="166">
        <v>0</v>
      </c>
      <c r="F671" s="167">
        <v>0</v>
      </c>
      <c r="G671" s="167" t="s">
        <v>3567</v>
      </c>
      <c r="H671" s="168" t="s">
        <v>3568</v>
      </c>
      <c r="I671" s="171" t="s">
        <v>3569</v>
      </c>
      <c r="J671" s="170" t="s">
        <v>892</v>
      </c>
      <c r="K671" s="200"/>
      <c r="L671" s="163"/>
    </row>
    <row r="672" spans="2:12" ht="21" x14ac:dyDescent="0.25">
      <c r="B672" s="163" t="s">
        <v>2759</v>
      </c>
      <c r="C672" s="164">
        <v>48</v>
      </c>
      <c r="D672" s="165">
        <v>485</v>
      </c>
      <c r="E672" s="166">
        <v>4851</v>
      </c>
      <c r="F672" s="167">
        <v>48510</v>
      </c>
      <c r="G672" s="167" t="s">
        <v>3570</v>
      </c>
      <c r="H672" s="168" t="s">
        <v>3571</v>
      </c>
      <c r="I672" s="171" t="s">
        <v>3572</v>
      </c>
      <c r="J672" s="170" t="s">
        <v>896</v>
      </c>
      <c r="K672" s="200">
        <v>1420</v>
      </c>
      <c r="L672" s="163" t="s">
        <v>3274</v>
      </c>
    </row>
    <row r="673" spans="2:12" ht="21" x14ac:dyDescent="0.25">
      <c r="B673" s="163" t="s">
        <v>2759</v>
      </c>
      <c r="C673" s="164">
        <v>48</v>
      </c>
      <c r="D673" s="165">
        <v>485</v>
      </c>
      <c r="E673" s="166">
        <v>4852</v>
      </c>
      <c r="F673" s="167">
        <v>48520</v>
      </c>
      <c r="G673" s="167" t="s">
        <v>3573</v>
      </c>
      <c r="H673" s="168" t="s">
        <v>3574</v>
      </c>
      <c r="I673" s="171" t="s">
        <v>3575</v>
      </c>
      <c r="J673" s="170" t="s">
        <v>896</v>
      </c>
      <c r="K673" s="200">
        <v>1420</v>
      </c>
      <c r="L673" s="163" t="s">
        <v>3274</v>
      </c>
    </row>
    <row r="674" spans="2:12" ht="21" x14ac:dyDescent="0.25">
      <c r="B674" s="163" t="s">
        <v>2759</v>
      </c>
      <c r="C674" s="164">
        <v>48</v>
      </c>
      <c r="D674" s="165">
        <v>485</v>
      </c>
      <c r="E674" s="166">
        <v>4853</v>
      </c>
      <c r="F674" s="167">
        <v>48530</v>
      </c>
      <c r="G674" s="167" t="s">
        <v>3576</v>
      </c>
      <c r="H674" s="168" t="s">
        <v>3577</v>
      </c>
      <c r="I674" s="171" t="s">
        <v>3578</v>
      </c>
      <c r="J674" s="170" t="s">
        <v>896</v>
      </c>
      <c r="K674" s="200">
        <v>1420</v>
      </c>
      <c r="L674" s="163" t="s">
        <v>3274</v>
      </c>
    </row>
    <row r="675" spans="2:12" x14ac:dyDescent="0.25">
      <c r="B675" s="163" t="s">
        <v>2759</v>
      </c>
      <c r="C675" s="164">
        <v>48</v>
      </c>
      <c r="D675" s="165">
        <v>485</v>
      </c>
      <c r="E675" s="166">
        <v>4854</v>
      </c>
      <c r="F675" s="167">
        <v>48540</v>
      </c>
      <c r="G675" s="167" t="s">
        <v>3579</v>
      </c>
      <c r="H675" s="168" t="s">
        <v>3580</v>
      </c>
      <c r="I675" s="171" t="s">
        <v>3581</v>
      </c>
      <c r="J675" s="170" t="s">
        <v>896</v>
      </c>
      <c r="K675" s="200">
        <v>1420</v>
      </c>
      <c r="L675" s="163" t="s">
        <v>3274</v>
      </c>
    </row>
    <row r="676" spans="2:12" x14ac:dyDescent="0.25">
      <c r="B676" s="163" t="s">
        <v>2759</v>
      </c>
      <c r="C676" s="164">
        <v>48</v>
      </c>
      <c r="D676" s="165">
        <v>485</v>
      </c>
      <c r="E676" s="166">
        <v>4855</v>
      </c>
      <c r="F676" s="167">
        <v>48550</v>
      </c>
      <c r="G676" s="167" t="s">
        <v>3582</v>
      </c>
      <c r="H676" s="168" t="s">
        <v>3583</v>
      </c>
      <c r="I676" s="171" t="s">
        <v>3584</v>
      </c>
      <c r="J676" s="170" t="s">
        <v>896</v>
      </c>
      <c r="K676" s="200">
        <v>1420</v>
      </c>
      <c r="L676" s="163" t="s">
        <v>3274</v>
      </c>
    </row>
    <row r="677" spans="2:12" x14ac:dyDescent="0.25">
      <c r="B677" s="163" t="s">
        <v>2759</v>
      </c>
      <c r="C677" s="164">
        <v>48</v>
      </c>
      <c r="D677" s="165">
        <v>485</v>
      </c>
      <c r="E677" s="166">
        <v>4856</v>
      </c>
      <c r="F677" s="167">
        <v>48560</v>
      </c>
      <c r="G677" s="167" t="s">
        <v>3585</v>
      </c>
      <c r="H677" s="168" t="s">
        <v>3586</v>
      </c>
      <c r="I677" s="171" t="s">
        <v>3587</v>
      </c>
      <c r="J677" s="170" t="s">
        <v>896</v>
      </c>
      <c r="K677" s="200">
        <v>1420</v>
      </c>
      <c r="L677" s="163" t="s">
        <v>3274</v>
      </c>
    </row>
    <row r="678" spans="2:12" x14ac:dyDescent="0.25">
      <c r="B678" s="163" t="s">
        <v>2759</v>
      </c>
      <c r="C678" s="164">
        <v>48</v>
      </c>
      <c r="D678" s="165">
        <v>485</v>
      </c>
      <c r="E678" s="166">
        <v>4859</v>
      </c>
      <c r="F678" s="167">
        <v>48590</v>
      </c>
      <c r="G678" s="167" t="s">
        <v>3588</v>
      </c>
      <c r="H678" s="168" t="s">
        <v>3589</v>
      </c>
      <c r="I678" s="171" t="s">
        <v>3590</v>
      </c>
      <c r="J678" s="170" t="s">
        <v>896</v>
      </c>
      <c r="K678" s="200">
        <v>1420</v>
      </c>
      <c r="L678" s="163" t="s">
        <v>3274</v>
      </c>
    </row>
    <row r="679" spans="2:12" x14ac:dyDescent="0.25">
      <c r="B679" s="163" t="s">
        <v>2759</v>
      </c>
      <c r="C679" s="164">
        <v>48</v>
      </c>
      <c r="D679" s="165">
        <v>486</v>
      </c>
      <c r="E679" s="166">
        <v>0</v>
      </c>
      <c r="F679" s="167">
        <v>0</v>
      </c>
      <c r="G679" s="167" t="s">
        <v>3591</v>
      </c>
      <c r="H679" s="168" t="s">
        <v>3592</v>
      </c>
      <c r="I679" s="171" t="s">
        <v>3593</v>
      </c>
      <c r="J679" s="170" t="s">
        <v>892</v>
      </c>
      <c r="K679" s="200"/>
      <c r="L679" s="163"/>
    </row>
    <row r="680" spans="2:12" ht="21" x14ac:dyDescent="0.25">
      <c r="B680" s="163" t="s">
        <v>2759</v>
      </c>
      <c r="C680" s="164">
        <v>48</v>
      </c>
      <c r="D680" s="165">
        <v>486</v>
      </c>
      <c r="E680" s="166">
        <v>4861</v>
      </c>
      <c r="F680" s="167">
        <v>48610</v>
      </c>
      <c r="G680" s="167" t="s">
        <v>3594</v>
      </c>
      <c r="H680" s="168" t="s">
        <v>3595</v>
      </c>
      <c r="I680" s="171" t="s">
        <v>3596</v>
      </c>
      <c r="J680" s="170" t="s">
        <v>896</v>
      </c>
      <c r="K680" s="200">
        <v>1420</v>
      </c>
      <c r="L680" s="163" t="s">
        <v>3274</v>
      </c>
    </row>
    <row r="681" spans="2:12" x14ac:dyDescent="0.25">
      <c r="B681" s="163" t="s">
        <v>2759</v>
      </c>
      <c r="C681" s="164">
        <v>48</v>
      </c>
      <c r="D681" s="165">
        <v>486</v>
      </c>
      <c r="E681" s="166">
        <v>4862</v>
      </c>
      <c r="F681" s="167">
        <v>48620</v>
      </c>
      <c r="G681" s="167" t="s">
        <v>3597</v>
      </c>
      <c r="H681" s="168" t="s">
        <v>3598</v>
      </c>
      <c r="I681" s="171" t="s">
        <v>3599</v>
      </c>
      <c r="J681" s="170" t="s">
        <v>896</v>
      </c>
      <c r="K681" s="200">
        <v>1420</v>
      </c>
      <c r="L681" s="163" t="s">
        <v>3274</v>
      </c>
    </row>
    <row r="682" spans="2:12" ht="21" x14ac:dyDescent="0.25">
      <c r="B682" s="163" t="s">
        <v>2759</v>
      </c>
      <c r="C682" s="164">
        <v>48</v>
      </c>
      <c r="D682" s="165">
        <v>486</v>
      </c>
      <c r="E682" s="166">
        <v>4863</v>
      </c>
      <c r="F682" s="167">
        <v>48630</v>
      </c>
      <c r="G682" s="167" t="s">
        <v>3600</v>
      </c>
      <c r="H682" s="168" t="s">
        <v>3601</v>
      </c>
      <c r="I682" s="171" t="s">
        <v>3602</v>
      </c>
      <c r="J682" s="170" t="s">
        <v>896</v>
      </c>
      <c r="K682" s="200">
        <v>1420</v>
      </c>
      <c r="L682" s="163" t="s">
        <v>3274</v>
      </c>
    </row>
    <row r="683" spans="2:12" x14ac:dyDescent="0.25">
      <c r="B683" s="163" t="s">
        <v>2759</v>
      </c>
      <c r="C683" s="164">
        <v>48</v>
      </c>
      <c r="D683" s="165">
        <v>486</v>
      </c>
      <c r="E683" s="166">
        <v>4869</v>
      </c>
      <c r="F683" s="167">
        <v>48690</v>
      </c>
      <c r="G683" s="167" t="s">
        <v>3603</v>
      </c>
      <c r="H683" s="168" t="s">
        <v>3604</v>
      </c>
      <c r="I683" s="171" t="s">
        <v>3605</v>
      </c>
      <c r="J683" s="170" t="s">
        <v>896</v>
      </c>
      <c r="K683" s="200">
        <v>1420</v>
      </c>
      <c r="L683" s="163" t="s">
        <v>3274</v>
      </c>
    </row>
    <row r="684" spans="2:12" x14ac:dyDescent="0.25">
      <c r="B684" s="163" t="s">
        <v>2759</v>
      </c>
      <c r="C684" s="164">
        <v>48</v>
      </c>
      <c r="D684" s="165">
        <v>489</v>
      </c>
      <c r="E684" s="166">
        <v>0</v>
      </c>
      <c r="F684" s="167">
        <v>0</v>
      </c>
      <c r="G684" s="167" t="s">
        <v>3606</v>
      </c>
      <c r="H684" s="168" t="s">
        <v>3607</v>
      </c>
      <c r="I684" s="171" t="s">
        <v>3608</v>
      </c>
      <c r="J684" s="170" t="s">
        <v>892</v>
      </c>
      <c r="K684" s="200"/>
      <c r="L684" s="163"/>
    </row>
    <row r="685" spans="2:12" x14ac:dyDescent="0.25">
      <c r="B685" s="163" t="s">
        <v>2759</v>
      </c>
      <c r="C685" s="164">
        <v>48</v>
      </c>
      <c r="D685" s="165">
        <v>489</v>
      </c>
      <c r="E685" s="166">
        <v>4890</v>
      </c>
      <c r="F685" s="167">
        <v>48900</v>
      </c>
      <c r="G685" s="167" t="s">
        <v>3609</v>
      </c>
      <c r="H685" s="168" t="s">
        <v>3610</v>
      </c>
      <c r="I685" s="171" t="s">
        <v>3608</v>
      </c>
      <c r="J685" s="170" t="s">
        <v>896</v>
      </c>
      <c r="K685" s="200">
        <v>1420</v>
      </c>
      <c r="L685" s="163" t="s">
        <v>3274</v>
      </c>
    </row>
    <row r="686" spans="2:12" x14ac:dyDescent="0.25">
      <c r="B686" s="208" t="s">
        <v>3611</v>
      </c>
      <c r="C686" s="209">
        <v>0</v>
      </c>
      <c r="D686" s="210">
        <v>0</v>
      </c>
      <c r="E686" s="211">
        <v>0</v>
      </c>
      <c r="F686" s="212">
        <v>0</v>
      </c>
      <c r="G686" s="212" t="s">
        <v>3612</v>
      </c>
      <c r="H686" s="212" t="s">
        <v>3613</v>
      </c>
      <c r="I686" s="213" t="s">
        <v>3614</v>
      </c>
      <c r="J686" s="170" t="s">
        <v>892</v>
      </c>
      <c r="K686" s="163"/>
      <c r="L686" s="200"/>
    </row>
    <row r="687" spans="2:12" x14ac:dyDescent="0.25">
      <c r="B687" s="170" t="s">
        <v>3611</v>
      </c>
      <c r="C687" s="172">
        <v>49</v>
      </c>
      <c r="D687" s="173">
        <v>0</v>
      </c>
      <c r="E687" s="174">
        <v>0</v>
      </c>
      <c r="F687" s="175">
        <v>0</v>
      </c>
      <c r="G687" s="175" t="s">
        <v>3615</v>
      </c>
      <c r="H687" s="176" t="s">
        <v>3616</v>
      </c>
      <c r="I687" s="169" t="s">
        <v>3617</v>
      </c>
      <c r="J687" s="170" t="s">
        <v>892</v>
      </c>
      <c r="K687" s="163"/>
      <c r="L687" s="163"/>
    </row>
    <row r="688" spans="2:12" x14ac:dyDescent="0.25">
      <c r="B688" s="163" t="s">
        <v>3611</v>
      </c>
      <c r="C688" s="164">
        <v>49</v>
      </c>
      <c r="D688" s="165">
        <v>491</v>
      </c>
      <c r="E688" s="166">
        <v>0</v>
      </c>
      <c r="F688" s="167">
        <v>0</v>
      </c>
      <c r="G688" s="167" t="s">
        <v>3618</v>
      </c>
      <c r="H688" s="168" t="s">
        <v>3619</v>
      </c>
      <c r="I688" s="171" t="s">
        <v>3620</v>
      </c>
      <c r="J688" s="170" t="s">
        <v>892</v>
      </c>
      <c r="K688" s="163"/>
      <c r="L688" s="163"/>
    </row>
    <row r="689" spans="2:12" x14ac:dyDescent="0.25">
      <c r="B689" s="163" t="s">
        <v>3611</v>
      </c>
      <c r="C689" s="164">
        <v>49</v>
      </c>
      <c r="D689" s="165">
        <v>491</v>
      </c>
      <c r="E689" s="166">
        <v>4911</v>
      </c>
      <c r="F689" s="167">
        <v>0</v>
      </c>
      <c r="G689" s="167" t="s">
        <v>3621</v>
      </c>
      <c r="H689" s="168" t="s">
        <v>3622</v>
      </c>
      <c r="I689" s="171" t="s">
        <v>3623</v>
      </c>
      <c r="J689" s="170" t="s">
        <v>896</v>
      </c>
      <c r="K689" s="163">
        <v>1811</v>
      </c>
      <c r="L689" s="163" t="s">
        <v>3624</v>
      </c>
    </row>
    <row r="690" spans="2:12" x14ac:dyDescent="0.25">
      <c r="B690" s="163" t="s">
        <v>3611</v>
      </c>
      <c r="C690" s="164">
        <v>49</v>
      </c>
      <c r="D690" s="165">
        <v>491</v>
      </c>
      <c r="E690" s="166">
        <v>4912</v>
      </c>
      <c r="F690" s="167">
        <v>0</v>
      </c>
      <c r="G690" s="167" t="s">
        <v>3625</v>
      </c>
      <c r="H690" s="168" t="s">
        <v>3626</v>
      </c>
      <c r="I690" s="171" t="s">
        <v>3627</v>
      </c>
      <c r="J690" s="170" t="s">
        <v>896</v>
      </c>
      <c r="K690" s="163">
        <v>1814</v>
      </c>
      <c r="L690" s="163" t="s">
        <v>3628</v>
      </c>
    </row>
    <row r="691" spans="2:12" x14ac:dyDescent="0.25">
      <c r="B691" s="163" t="s">
        <v>3611</v>
      </c>
      <c r="C691" s="164">
        <v>49</v>
      </c>
      <c r="D691" s="165">
        <v>492</v>
      </c>
      <c r="E691" s="166">
        <v>0</v>
      </c>
      <c r="F691" s="167">
        <v>0</v>
      </c>
      <c r="G691" s="167" t="s">
        <v>3629</v>
      </c>
      <c r="H691" s="168" t="s">
        <v>3630</v>
      </c>
      <c r="I691" s="171" t="s">
        <v>3631</v>
      </c>
      <c r="J691" s="170" t="s">
        <v>892</v>
      </c>
      <c r="K691" s="163"/>
      <c r="L691" s="163"/>
    </row>
    <row r="692" spans="2:12" x14ac:dyDescent="0.25">
      <c r="B692" s="163" t="s">
        <v>3611</v>
      </c>
      <c r="C692" s="164">
        <v>49</v>
      </c>
      <c r="D692" s="165">
        <v>492</v>
      </c>
      <c r="E692" s="166">
        <v>4921</v>
      </c>
      <c r="F692" s="167">
        <v>0</v>
      </c>
      <c r="G692" s="167" t="s">
        <v>3632</v>
      </c>
      <c r="H692" s="168" t="s">
        <v>3633</v>
      </c>
      <c r="I692" s="171" t="s">
        <v>3634</v>
      </c>
      <c r="J692" s="170" t="s">
        <v>892</v>
      </c>
      <c r="K692" s="163"/>
      <c r="L692" s="163"/>
    </row>
    <row r="693" spans="2:12" x14ac:dyDescent="0.25">
      <c r="B693" s="163" t="s">
        <v>3611</v>
      </c>
      <c r="C693" s="164">
        <v>49</v>
      </c>
      <c r="D693" s="165">
        <v>492</v>
      </c>
      <c r="E693" s="166">
        <v>4921</v>
      </c>
      <c r="F693" s="167">
        <v>49211</v>
      </c>
      <c r="G693" s="167" t="s">
        <v>3635</v>
      </c>
      <c r="H693" s="168" t="s">
        <v>3636</v>
      </c>
      <c r="I693" s="169" t="s">
        <v>3637</v>
      </c>
      <c r="J693" s="170" t="s">
        <v>896</v>
      </c>
      <c r="K693" s="163">
        <v>1811</v>
      </c>
      <c r="L693" s="163" t="s">
        <v>3624</v>
      </c>
    </row>
    <row r="694" spans="2:12" x14ac:dyDescent="0.25">
      <c r="B694" s="163" t="s">
        <v>3611</v>
      </c>
      <c r="C694" s="164">
        <v>49</v>
      </c>
      <c r="D694" s="165">
        <v>492</v>
      </c>
      <c r="E694" s="166">
        <v>4921</v>
      </c>
      <c r="F694" s="167">
        <v>49212</v>
      </c>
      <c r="G694" s="167" t="s">
        <v>3638</v>
      </c>
      <c r="H694" s="168" t="s">
        <v>3639</v>
      </c>
      <c r="I694" s="169" t="s">
        <v>3640</v>
      </c>
      <c r="J694" s="170" t="s">
        <v>896</v>
      </c>
      <c r="K694" s="163">
        <v>1812</v>
      </c>
      <c r="L694" s="163" t="s">
        <v>3641</v>
      </c>
    </row>
    <row r="695" spans="2:12" x14ac:dyDescent="0.25">
      <c r="B695" s="163" t="s">
        <v>3611</v>
      </c>
      <c r="C695" s="164">
        <v>49</v>
      </c>
      <c r="D695" s="165">
        <v>492</v>
      </c>
      <c r="E695" s="166">
        <v>4921</v>
      </c>
      <c r="F695" s="167">
        <v>49213</v>
      </c>
      <c r="G695" s="167" t="s">
        <v>3642</v>
      </c>
      <c r="H695" s="168" t="s">
        <v>3643</v>
      </c>
      <c r="I695" s="169" t="s">
        <v>3644</v>
      </c>
      <c r="J695" s="170" t="s">
        <v>896</v>
      </c>
      <c r="K695" s="163">
        <v>1813</v>
      </c>
      <c r="L695" s="163" t="s">
        <v>3645</v>
      </c>
    </row>
    <row r="696" spans="2:12" x14ac:dyDescent="0.25">
      <c r="B696" s="163" t="s">
        <v>3611</v>
      </c>
      <c r="C696" s="164">
        <v>49</v>
      </c>
      <c r="D696" s="165">
        <v>492</v>
      </c>
      <c r="E696" s="166">
        <v>4922</v>
      </c>
      <c r="F696" s="167">
        <v>0</v>
      </c>
      <c r="G696" s="167" t="s">
        <v>3646</v>
      </c>
      <c r="H696" s="168" t="s">
        <v>3647</v>
      </c>
      <c r="I696" s="171" t="s">
        <v>3648</v>
      </c>
      <c r="J696" s="170" t="s">
        <v>892</v>
      </c>
      <c r="K696" s="163"/>
      <c r="L696" s="163"/>
    </row>
    <row r="697" spans="2:12" x14ac:dyDescent="0.25">
      <c r="B697" s="163" t="s">
        <v>3611</v>
      </c>
      <c r="C697" s="164">
        <v>49</v>
      </c>
      <c r="D697" s="165">
        <v>492</v>
      </c>
      <c r="E697" s="166">
        <v>4922</v>
      </c>
      <c r="F697" s="167">
        <v>49221</v>
      </c>
      <c r="G697" s="167" t="s">
        <v>3649</v>
      </c>
      <c r="H697" s="168" t="s">
        <v>3650</v>
      </c>
      <c r="I697" s="169" t="s">
        <v>3624</v>
      </c>
      <c r="J697" s="170" t="s">
        <v>896</v>
      </c>
      <c r="K697" s="163">
        <v>1811</v>
      </c>
      <c r="L697" s="163" t="s">
        <v>3624</v>
      </c>
    </row>
    <row r="698" spans="2:12" x14ac:dyDescent="0.25">
      <c r="B698" s="163" t="s">
        <v>3611</v>
      </c>
      <c r="C698" s="164">
        <v>49</v>
      </c>
      <c r="D698" s="165">
        <v>492</v>
      </c>
      <c r="E698" s="166">
        <v>4922</v>
      </c>
      <c r="F698" s="167">
        <v>49222</v>
      </c>
      <c r="G698" s="167" t="s">
        <v>3651</v>
      </c>
      <c r="H698" s="168" t="s">
        <v>3652</v>
      </c>
      <c r="I698" s="169" t="s">
        <v>3641</v>
      </c>
      <c r="J698" s="170" t="s">
        <v>896</v>
      </c>
      <c r="K698" s="163">
        <v>1812</v>
      </c>
      <c r="L698" s="163" t="s">
        <v>3641</v>
      </c>
    </row>
    <row r="699" spans="2:12" x14ac:dyDescent="0.25">
      <c r="B699" s="163" t="s">
        <v>3611</v>
      </c>
      <c r="C699" s="164">
        <v>49</v>
      </c>
      <c r="D699" s="165">
        <v>492</v>
      </c>
      <c r="E699" s="166">
        <v>4922</v>
      </c>
      <c r="F699" s="167">
        <v>49223</v>
      </c>
      <c r="G699" s="167" t="s">
        <v>3653</v>
      </c>
      <c r="H699" s="168" t="s">
        <v>3654</v>
      </c>
      <c r="I699" s="169" t="s">
        <v>3655</v>
      </c>
      <c r="J699" s="170" t="s">
        <v>896</v>
      </c>
      <c r="K699" s="163">
        <v>1813</v>
      </c>
      <c r="L699" s="163" t="s">
        <v>3645</v>
      </c>
    </row>
    <row r="700" spans="2:12" x14ac:dyDescent="0.25">
      <c r="B700" s="163" t="s">
        <v>3611</v>
      </c>
      <c r="C700" s="164">
        <v>49</v>
      </c>
      <c r="D700" s="165">
        <v>492</v>
      </c>
      <c r="E700" s="166">
        <v>4923</v>
      </c>
      <c r="F700" s="167">
        <v>0</v>
      </c>
      <c r="G700" s="167" t="s">
        <v>3656</v>
      </c>
      <c r="H700" s="168" t="s">
        <v>3657</v>
      </c>
      <c r="I700" s="171" t="s">
        <v>3658</v>
      </c>
      <c r="J700" s="170" t="s">
        <v>896</v>
      </c>
      <c r="K700" s="163">
        <v>1814</v>
      </c>
      <c r="L700" s="163" t="s">
        <v>3628</v>
      </c>
    </row>
    <row r="701" spans="2:12" x14ac:dyDescent="0.25">
      <c r="B701" s="163" t="s">
        <v>3611</v>
      </c>
      <c r="C701" s="164">
        <v>49</v>
      </c>
      <c r="D701" s="165">
        <v>492</v>
      </c>
      <c r="E701" s="166">
        <v>4924</v>
      </c>
      <c r="F701" s="167">
        <v>0</v>
      </c>
      <c r="G701" s="167" t="s">
        <v>3659</v>
      </c>
      <c r="H701" s="168" t="s">
        <v>3660</v>
      </c>
      <c r="I701" s="171" t="s">
        <v>3661</v>
      </c>
      <c r="J701" s="170" t="s">
        <v>896</v>
      </c>
      <c r="K701" s="163">
        <v>1814</v>
      </c>
      <c r="L701" s="163" t="s">
        <v>3628</v>
      </c>
    </row>
    <row r="702" spans="2:12" x14ac:dyDescent="0.25">
      <c r="B702" s="163" t="s">
        <v>3611</v>
      </c>
      <c r="C702" s="164">
        <v>49</v>
      </c>
      <c r="D702" s="165">
        <v>493</v>
      </c>
      <c r="E702" s="166">
        <v>0</v>
      </c>
      <c r="F702" s="167">
        <v>0</v>
      </c>
      <c r="G702" s="167" t="s">
        <v>3662</v>
      </c>
      <c r="H702" s="168" t="s">
        <v>3663</v>
      </c>
      <c r="I702" s="171" t="s">
        <v>3664</v>
      </c>
      <c r="J702" s="170" t="s">
        <v>892</v>
      </c>
      <c r="K702" s="163"/>
      <c r="L702" s="163"/>
    </row>
    <row r="703" spans="2:12" x14ac:dyDescent="0.25">
      <c r="B703" s="163" t="s">
        <v>3611</v>
      </c>
      <c r="C703" s="164">
        <v>49</v>
      </c>
      <c r="D703" s="165">
        <v>493</v>
      </c>
      <c r="E703" s="166">
        <v>4930</v>
      </c>
      <c r="F703" s="167">
        <v>0</v>
      </c>
      <c r="G703" s="167" t="s">
        <v>3665</v>
      </c>
      <c r="H703" s="168" t="s">
        <v>3666</v>
      </c>
      <c r="I703" s="171" t="s">
        <v>3664</v>
      </c>
      <c r="J703" s="170" t="s">
        <v>896</v>
      </c>
      <c r="K703" s="163">
        <v>1814</v>
      </c>
      <c r="L703" s="163" t="s">
        <v>3628</v>
      </c>
    </row>
    <row r="704" spans="2:12" x14ac:dyDescent="0.25">
      <c r="B704" s="170" t="s">
        <v>3611</v>
      </c>
      <c r="C704" s="172">
        <v>50</v>
      </c>
      <c r="D704" s="173">
        <v>0</v>
      </c>
      <c r="E704" s="174">
        <v>0</v>
      </c>
      <c r="F704" s="175">
        <v>0</v>
      </c>
      <c r="G704" s="175" t="s">
        <v>3667</v>
      </c>
      <c r="H704" s="176" t="s">
        <v>3668</v>
      </c>
      <c r="I704" s="169" t="s">
        <v>3669</v>
      </c>
      <c r="J704" s="170" t="s">
        <v>892</v>
      </c>
      <c r="K704" s="163"/>
      <c r="L704" s="163"/>
    </row>
    <row r="705" spans="2:12" x14ac:dyDescent="0.25">
      <c r="B705" s="163" t="s">
        <v>3611</v>
      </c>
      <c r="C705" s="164">
        <v>50</v>
      </c>
      <c r="D705" s="165">
        <v>501</v>
      </c>
      <c r="E705" s="166">
        <v>0</v>
      </c>
      <c r="F705" s="167">
        <v>0</v>
      </c>
      <c r="G705" s="167" t="s">
        <v>3670</v>
      </c>
      <c r="H705" s="168" t="s">
        <v>3671</v>
      </c>
      <c r="I705" s="171" t="s">
        <v>3672</v>
      </c>
      <c r="J705" s="170" t="s">
        <v>892</v>
      </c>
      <c r="K705" s="163"/>
      <c r="L705" s="163"/>
    </row>
    <row r="706" spans="2:12" x14ac:dyDescent="0.25">
      <c r="B706" s="163" t="s">
        <v>3611</v>
      </c>
      <c r="C706" s="164">
        <v>50</v>
      </c>
      <c r="D706" s="165">
        <v>501</v>
      </c>
      <c r="E706" s="166">
        <v>5011</v>
      </c>
      <c r="F706" s="167">
        <v>0</v>
      </c>
      <c r="G706" s="167" t="s">
        <v>3673</v>
      </c>
      <c r="H706" s="168" t="s">
        <v>3674</v>
      </c>
      <c r="I706" s="171" t="s">
        <v>3675</v>
      </c>
      <c r="J706" s="170" t="s">
        <v>896</v>
      </c>
      <c r="K706" s="163">
        <v>1811</v>
      </c>
      <c r="L706" s="163" t="s">
        <v>3624</v>
      </c>
    </row>
    <row r="707" spans="2:12" x14ac:dyDescent="0.25">
      <c r="B707" s="163" t="s">
        <v>3611</v>
      </c>
      <c r="C707" s="164">
        <v>50</v>
      </c>
      <c r="D707" s="165">
        <v>501</v>
      </c>
      <c r="E707" s="166">
        <v>5012</v>
      </c>
      <c r="F707" s="167">
        <v>0</v>
      </c>
      <c r="G707" s="167" t="s">
        <v>3676</v>
      </c>
      <c r="H707" s="168" t="s">
        <v>3677</v>
      </c>
      <c r="I707" s="171" t="s">
        <v>3678</v>
      </c>
      <c r="J707" s="170" t="s">
        <v>896</v>
      </c>
      <c r="K707" s="163">
        <v>1814</v>
      </c>
      <c r="L707" s="163" t="s">
        <v>3628</v>
      </c>
    </row>
    <row r="708" spans="2:12" x14ac:dyDescent="0.25">
      <c r="B708" s="163" t="s">
        <v>3611</v>
      </c>
      <c r="C708" s="164">
        <v>50</v>
      </c>
      <c r="D708" s="165">
        <v>502</v>
      </c>
      <c r="E708" s="166">
        <v>0</v>
      </c>
      <c r="F708" s="167">
        <v>0</v>
      </c>
      <c r="G708" s="167" t="s">
        <v>3679</v>
      </c>
      <c r="H708" s="168" t="s">
        <v>3680</v>
      </c>
      <c r="I708" s="171" t="s">
        <v>3681</v>
      </c>
      <c r="J708" s="170" t="s">
        <v>892</v>
      </c>
      <c r="K708" s="163"/>
      <c r="L708" s="163"/>
    </row>
    <row r="709" spans="2:12" x14ac:dyDescent="0.25">
      <c r="B709" s="163" t="s">
        <v>3611</v>
      </c>
      <c r="C709" s="164">
        <v>50</v>
      </c>
      <c r="D709" s="165">
        <v>502</v>
      </c>
      <c r="E709" s="166">
        <v>5021</v>
      </c>
      <c r="F709" s="167">
        <v>0</v>
      </c>
      <c r="G709" s="167" t="s">
        <v>3682</v>
      </c>
      <c r="H709" s="168" t="s">
        <v>3683</v>
      </c>
      <c r="I709" s="171" t="s">
        <v>3684</v>
      </c>
      <c r="J709" s="170" t="s">
        <v>896</v>
      </c>
      <c r="K709" s="163">
        <v>1811</v>
      </c>
      <c r="L709" s="163" t="s">
        <v>3624</v>
      </c>
    </row>
    <row r="710" spans="2:12" x14ac:dyDescent="0.25">
      <c r="B710" s="163" t="s">
        <v>3611</v>
      </c>
      <c r="C710" s="164">
        <v>50</v>
      </c>
      <c r="D710" s="165">
        <v>502</v>
      </c>
      <c r="E710" s="166">
        <v>5022</v>
      </c>
      <c r="F710" s="167">
        <v>0</v>
      </c>
      <c r="G710" s="167" t="s">
        <v>3685</v>
      </c>
      <c r="H710" s="168" t="s">
        <v>3686</v>
      </c>
      <c r="I710" s="171" t="s">
        <v>3687</v>
      </c>
      <c r="J710" s="170" t="s">
        <v>896</v>
      </c>
      <c r="K710" s="163">
        <v>1814</v>
      </c>
      <c r="L710" s="163" t="s">
        <v>3628</v>
      </c>
    </row>
    <row r="711" spans="2:12" x14ac:dyDescent="0.25">
      <c r="B711" s="170" t="s">
        <v>3611</v>
      </c>
      <c r="C711" s="172">
        <v>51</v>
      </c>
      <c r="D711" s="173">
        <v>0</v>
      </c>
      <c r="E711" s="174">
        <v>0</v>
      </c>
      <c r="F711" s="175">
        <v>0</v>
      </c>
      <c r="G711" s="175" t="s">
        <v>3688</v>
      </c>
      <c r="H711" s="176" t="s">
        <v>3689</v>
      </c>
      <c r="I711" s="169" t="s">
        <v>3690</v>
      </c>
      <c r="J711" s="170" t="s">
        <v>892</v>
      </c>
      <c r="K711" s="163"/>
      <c r="L711" s="163"/>
    </row>
    <row r="712" spans="2:12" x14ac:dyDescent="0.25">
      <c r="B712" s="163" t="s">
        <v>3611</v>
      </c>
      <c r="C712" s="164">
        <v>51</v>
      </c>
      <c r="D712" s="165">
        <v>511</v>
      </c>
      <c r="E712" s="166">
        <v>0</v>
      </c>
      <c r="F712" s="167">
        <v>0</v>
      </c>
      <c r="G712" s="167" t="s">
        <v>3691</v>
      </c>
      <c r="H712" s="168" t="s">
        <v>3692</v>
      </c>
      <c r="I712" s="171" t="s">
        <v>3693</v>
      </c>
      <c r="J712" s="170" t="s">
        <v>892</v>
      </c>
      <c r="K712" s="163"/>
      <c r="L712" s="163"/>
    </row>
    <row r="713" spans="2:12" x14ac:dyDescent="0.25">
      <c r="B713" s="163" t="s">
        <v>3611</v>
      </c>
      <c r="C713" s="164">
        <v>51</v>
      </c>
      <c r="D713" s="165">
        <v>511</v>
      </c>
      <c r="E713" s="166">
        <v>5110</v>
      </c>
      <c r="F713" s="167">
        <v>0</v>
      </c>
      <c r="G713" s="167" t="s">
        <v>3694</v>
      </c>
      <c r="H713" s="168" t="s">
        <v>3695</v>
      </c>
      <c r="I713" s="171" t="s">
        <v>3693</v>
      </c>
      <c r="J713" s="170" t="s">
        <v>896</v>
      </c>
      <c r="K713" s="163">
        <v>1811</v>
      </c>
      <c r="L713" s="163" t="s">
        <v>3624</v>
      </c>
    </row>
    <row r="714" spans="2:12" x14ac:dyDescent="0.25">
      <c r="B714" s="163" t="s">
        <v>3611</v>
      </c>
      <c r="C714" s="164">
        <v>51</v>
      </c>
      <c r="D714" s="165">
        <v>512</v>
      </c>
      <c r="E714" s="166">
        <v>0</v>
      </c>
      <c r="F714" s="167">
        <v>0</v>
      </c>
      <c r="G714" s="167" t="s">
        <v>3696</v>
      </c>
      <c r="H714" s="168" t="s">
        <v>3697</v>
      </c>
      <c r="I714" s="171" t="s">
        <v>3698</v>
      </c>
      <c r="J714" s="170" t="s">
        <v>892</v>
      </c>
      <c r="K714" s="163"/>
      <c r="L714" s="163"/>
    </row>
    <row r="715" spans="2:12" x14ac:dyDescent="0.25">
      <c r="B715" s="163" t="s">
        <v>3611</v>
      </c>
      <c r="C715" s="164">
        <v>51</v>
      </c>
      <c r="D715" s="165">
        <v>512</v>
      </c>
      <c r="E715" s="166">
        <v>5120</v>
      </c>
      <c r="F715" s="167">
        <v>0</v>
      </c>
      <c r="G715" s="167" t="s">
        <v>3699</v>
      </c>
      <c r="H715" s="168" t="s">
        <v>3700</v>
      </c>
      <c r="I715" s="171" t="s">
        <v>3698</v>
      </c>
      <c r="J715" s="170" t="s">
        <v>896</v>
      </c>
      <c r="K715" s="163">
        <v>1814</v>
      </c>
      <c r="L715" s="163" t="s">
        <v>3628</v>
      </c>
    </row>
    <row r="716" spans="2:12" x14ac:dyDescent="0.25">
      <c r="B716" s="170" t="s">
        <v>3611</v>
      </c>
      <c r="C716" s="172">
        <v>52</v>
      </c>
      <c r="D716" s="173">
        <v>0</v>
      </c>
      <c r="E716" s="174">
        <v>0</v>
      </c>
      <c r="F716" s="175">
        <v>0</v>
      </c>
      <c r="G716" s="175" t="s">
        <v>3701</v>
      </c>
      <c r="H716" s="176" t="s">
        <v>3702</v>
      </c>
      <c r="I716" s="169" t="s">
        <v>3703</v>
      </c>
      <c r="J716" s="170" t="s">
        <v>892</v>
      </c>
      <c r="K716" s="163"/>
      <c r="L716" s="163"/>
    </row>
    <row r="717" spans="2:12" x14ac:dyDescent="0.25">
      <c r="B717" s="163" t="s">
        <v>3611</v>
      </c>
      <c r="C717" s="164">
        <v>52</v>
      </c>
      <c r="D717" s="165">
        <v>521</v>
      </c>
      <c r="E717" s="166">
        <v>0</v>
      </c>
      <c r="F717" s="167">
        <v>0</v>
      </c>
      <c r="G717" s="167" t="s">
        <v>3704</v>
      </c>
      <c r="H717" s="168" t="s">
        <v>3705</v>
      </c>
      <c r="I717" s="171" t="s">
        <v>3706</v>
      </c>
      <c r="J717" s="170" t="s">
        <v>892</v>
      </c>
      <c r="K717" s="163"/>
      <c r="L717" s="163"/>
    </row>
    <row r="718" spans="2:12" x14ac:dyDescent="0.25">
      <c r="B718" s="163" t="s">
        <v>3611</v>
      </c>
      <c r="C718" s="164">
        <v>52</v>
      </c>
      <c r="D718" s="165">
        <v>521</v>
      </c>
      <c r="E718" s="166">
        <v>5211</v>
      </c>
      <c r="F718" s="167">
        <v>0</v>
      </c>
      <c r="G718" s="167" t="s">
        <v>3707</v>
      </c>
      <c r="H718" s="168" t="s">
        <v>3708</v>
      </c>
      <c r="I718" s="171" t="s">
        <v>3706</v>
      </c>
      <c r="J718" s="170" t="s">
        <v>896</v>
      </c>
      <c r="K718" s="163">
        <v>1814</v>
      </c>
      <c r="L718" s="163" t="s">
        <v>3628</v>
      </c>
    </row>
    <row r="719" spans="2:12" x14ac:dyDescent="0.25">
      <c r="B719" s="163" t="s">
        <v>3611</v>
      </c>
      <c r="C719" s="164">
        <v>52</v>
      </c>
      <c r="D719" s="165">
        <v>521</v>
      </c>
      <c r="E719" s="166">
        <v>5212</v>
      </c>
      <c r="F719" s="167">
        <v>0</v>
      </c>
      <c r="G719" s="167" t="s">
        <v>3709</v>
      </c>
      <c r="H719" s="168" t="s">
        <v>3710</v>
      </c>
      <c r="I719" s="171" t="s">
        <v>3711</v>
      </c>
      <c r="J719" s="170" t="s">
        <v>896</v>
      </c>
      <c r="K719" s="163">
        <v>1814</v>
      </c>
      <c r="L719" s="163" t="s">
        <v>3628</v>
      </c>
    </row>
    <row r="720" spans="2:12" x14ac:dyDescent="0.25">
      <c r="B720" s="163" t="s">
        <v>3611</v>
      </c>
      <c r="C720" s="164">
        <v>52</v>
      </c>
      <c r="D720" s="165">
        <v>522</v>
      </c>
      <c r="E720" s="166">
        <v>0</v>
      </c>
      <c r="F720" s="167">
        <v>0</v>
      </c>
      <c r="G720" s="167" t="s">
        <v>3712</v>
      </c>
      <c r="H720" s="168" t="s">
        <v>3713</v>
      </c>
      <c r="I720" s="171" t="s">
        <v>3714</v>
      </c>
      <c r="J720" s="170" t="s">
        <v>892</v>
      </c>
      <c r="K720" s="163"/>
      <c r="L720" s="163"/>
    </row>
    <row r="721" spans="2:12" x14ac:dyDescent="0.25">
      <c r="B721" s="163" t="s">
        <v>3611</v>
      </c>
      <c r="C721" s="164">
        <v>52</v>
      </c>
      <c r="D721" s="165">
        <v>522</v>
      </c>
      <c r="E721" s="166">
        <v>5221</v>
      </c>
      <c r="F721" s="167">
        <v>0</v>
      </c>
      <c r="G721" s="167" t="s">
        <v>3715</v>
      </c>
      <c r="H721" s="168" t="s">
        <v>3716</v>
      </c>
      <c r="I721" s="171" t="s">
        <v>3717</v>
      </c>
      <c r="J721" s="170" t="s">
        <v>892</v>
      </c>
      <c r="K721" s="163"/>
      <c r="L721" s="163"/>
    </row>
    <row r="722" spans="2:12" x14ac:dyDescent="0.25">
      <c r="B722" s="163" t="s">
        <v>3611</v>
      </c>
      <c r="C722" s="164">
        <v>52</v>
      </c>
      <c r="D722" s="165">
        <v>522</v>
      </c>
      <c r="E722" s="166">
        <v>5221</v>
      </c>
      <c r="F722" s="167">
        <v>52211</v>
      </c>
      <c r="G722" s="167" t="s">
        <v>3718</v>
      </c>
      <c r="H722" s="168" t="s">
        <v>3719</v>
      </c>
      <c r="I722" s="169" t="s">
        <v>3624</v>
      </c>
      <c r="J722" s="170" t="s">
        <v>896</v>
      </c>
      <c r="K722" s="163">
        <v>1811</v>
      </c>
      <c r="L722" s="163" t="s">
        <v>3624</v>
      </c>
    </row>
    <row r="723" spans="2:12" x14ac:dyDescent="0.25">
      <c r="B723" s="163" t="s">
        <v>3611</v>
      </c>
      <c r="C723" s="164">
        <v>52</v>
      </c>
      <c r="D723" s="165">
        <v>522</v>
      </c>
      <c r="E723" s="166">
        <v>5221</v>
      </c>
      <c r="F723" s="167">
        <v>52212</v>
      </c>
      <c r="G723" s="167" t="s">
        <v>3720</v>
      </c>
      <c r="H723" s="168" t="s">
        <v>3721</v>
      </c>
      <c r="I723" s="169" t="s">
        <v>3641</v>
      </c>
      <c r="J723" s="170" t="s">
        <v>896</v>
      </c>
      <c r="K723" s="163">
        <v>1812</v>
      </c>
      <c r="L723" s="163" t="s">
        <v>3641</v>
      </c>
    </row>
    <row r="724" spans="2:12" x14ac:dyDescent="0.25">
      <c r="B724" s="163" t="s">
        <v>3611</v>
      </c>
      <c r="C724" s="164">
        <v>52</v>
      </c>
      <c r="D724" s="165">
        <v>522</v>
      </c>
      <c r="E724" s="166">
        <v>5221</v>
      </c>
      <c r="F724" s="167">
        <v>52213</v>
      </c>
      <c r="G724" s="167" t="s">
        <v>3722</v>
      </c>
      <c r="H724" s="168" t="s">
        <v>3723</v>
      </c>
      <c r="I724" s="169" t="s">
        <v>3655</v>
      </c>
      <c r="J724" s="170" t="s">
        <v>896</v>
      </c>
      <c r="K724" s="163">
        <v>1813</v>
      </c>
      <c r="L724" s="163" t="s">
        <v>3645</v>
      </c>
    </row>
    <row r="725" spans="2:12" x14ac:dyDescent="0.25">
      <c r="B725" s="163" t="s">
        <v>3611</v>
      </c>
      <c r="C725" s="164">
        <v>52</v>
      </c>
      <c r="D725" s="165">
        <v>522</v>
      </c>
      <c r="E725" s="166">
        <v>5221</v>
      </c>
      <c r="F725" s="167">
        <v>52214</v>
      </c>
      <c r="G725" s="167" t="s">
        <v>3724</v>
      </c>
      <c r="H725" s="168" t="s">
        <v>3725</v>
      </c>
      <c r="I725" s="169" t="s">
        <v>3726</v>
      </c>
      <c r="J725" s="170" t="s">
        <v>896</v>
      </c>
      <c r="K725" s="163">
        <v>1814</v>
      </c>
      <c r="L725" s="163" t="s">
        <v>3628</v>
      </c>
    </row>
    <row r="726" spans="2:12" x14ac:dyDescent="0.25">
      <c r="B726" s="163" t="s">
        <v>3611</v>
      </c>
      <c r="C726" s="164">
        <v>52</v>
      </c>
      <c r="D726" s="165">
        <v>522</v>
      </c>
      <c r="E726" s="166">
        <v>5222</v>
      </c>
      <c r="F726" s="167">
        <v>0</v>
      </c>
      <c r="G726" s="167" t="s">
        <v>3727</v>
      </c>
      <c r="H726" s="168" t="s">
        <v>3728</v>
      </c>
      <c r="I726" s="171" t="s">
        <v>3729</v>
      </c>
      <c r="J726" s="170" t="s">
        <v>892</v>
      </c>
      <c r="K726" s="163"/>
      <c r="L726" s="163"/>
    </row>
    <row r="727" spans="2:12" x14ac:dyDescent="0.25">
      <c r="B727" s="163" t="s">
        <v>3611</v>
      </c>
      <c r="C727" s="164">
        <v>52</v>
      </c>
      <c r="D727" s="165">
        <v>522</v>
      </c>
      <c r="E727" s="166">
        <v>5222</v>
      </c>
      <c r="F727" s="167">
        <v>52221</v>
      </c>
      <c r="G727" s="167" t="s">
        <v>3730</v>
      </c>
      <c r="H727" s="168" t="s">
        <v>3731</v>
      </c>
      <c r="I727" s="169" t="s">
        <v>3624</v>
      </c>
      <c r="J727" s="170" t="s">
        <v>896</v>
      </c>
      <c r="K727" s="163">
        <v>1811</v>
      </c>
      <c r="L727" s="163" t="s">
        <v>3624</v>
      </c>
    </row>
    <row r="728" spans="2:12" x14ac:dyDescent="0.25">
      <c r="B728" s="163" t="s">
        <v>3611</v>
      </c>
      <c r="C728" s="164">
        <v>52</v>
      </c>
      <c r="D728" s="165">
        <v>522</v>
      </c>
      <c r="E728" s="166">
        <v>5222</v>
      </c>
      <c r="F728" s="167">
        <v>52222</v>
      </c>
      <c r="G728" s="167" t="s">
        <v>3732</v>
      </c>
      <c r="H728" s="168" t="s">
        <v>3733</v>
      </c>
      <c r="I728" s="169" t="s">
        <v>3641</v>
      </c>
      <c r="J728" s="170" t="s">
        <v>896</v>
      </c>
      <c r="K728" s="163">
        <v>1812</v>
      </c>
      <c r="L728" s="163" t="s">
        <v>3641</v>
      </c>
    </row>
    <row r="729" spans="2:12" x14ac:dyDescent="0.25">
      <c r="B729" s="163" t="s">
        <v>3611</v>
      </c>
      <c r="C729" s="164">
        <v>52</v>
      </c>
      <c r="D729" s="165">
        <v>522</v>
      </c>
      <c r="E729" s="166">
        <v>5222</v>
      </c>
      <c r="F729" s="167">
        <v>52223</v>
      </c>
      <c r="G729" s="167" t="s">
        <v>3734</v>
      </c>
      <c r="H729" s="168" t="s">
        <v>3735</v>
      </c>
      <c r="I729" s="169" t="s">
        <v>3655</v>
      </c>
      <c r="J729" s="170" t="s">
        <v>896</v>
      </c>
      <c r="K729" s="163">
        <v>1813</v>
      </c>
      <c r="L729" s="163" t="s">
        <v>3645</v>
      </c>
    </row>
    <row r="730" spans="2:12" x14ac:dyDescent="0.25">
      <c r="B730" s="163" t="s">
        <v>3611</v>
      </c>
      <c r="C730" s="164">
        <v>52</v>
      </c>
      <c r="D730" s="165">
        <v>522</v>
      </c>
      <c r="E730" s="166">
        <v>5222</v>
      </c>
      <c r="F730" s="167">
        <v>52224</v>
      </c>
      <c r="G730" s="167" t="s">
        <v>3736</v>
      </c>
      <c r="H730" s="168" t="s">
        <v>3737</v>
      </c>
      <c r="I730" s="169" t="s">
        <v>3726</v>
      </c>
      <c r="J730" s="170" t="s">
        <v>896</v>
      </c>
      <c r="K730" s="163">
        <v>1814</v>
      </c>
      <c r="L730" s="163" t="s">
        <v>3628</v>
      </c>
    </row>
    <row r="731" spans="2:12" x14ac:dyDescent="0.25">
      <c r="B731" s="163" t="s">
        <v>3611</v>
      </c>
      <c r="C731" s="164">
        <v>52</v>
      </c>
      <c r="D731" s="165">
        <v>522</v>
      </c>
      <c r="E731" s="166">
        <v>5223</v>
      </c>
      <c r="F731" s="167">
        <v>0</v>
      </c>
      <c r="G731" s="167" t="s">
        <v>3738</v>
      </c>
      <c r="H731" s="168" t="s">
        <v>3739</v>
      </c>
      <c r="I731" s="171" t="s">
        <v>3740</v>
      </c>
      <c r="J731" s="170" t="s">
        <v>892</v>
      </c>
      <c r="K731" s="163"/>
      <c r="L731" s="163"/>
    </row>
    <row r="732" spans="2:12" x14ac:dyDescent="0.25">
      <c r="B732" s="163" t="s">
        <v>3611</v>
      </c>
      <c r="C732" s="164">
        <v>52</v>
      </c>
      <c r="D732" s="165">
        <v>522</v>
      </c>
      <c r="E732" s="166">
        <v>5223</v>
      </c>
      <c r="F732" s="167">
        <v>52231</v>
      </c>
      <c r="G732" s="167" t="s">
        <v>3741</v>
      </c>
      <c r="H732" s="168" t="s">
        <v>3742</v>
      </c>
      <c r="I732" s="169" t="s">
        <v>3624</v>
      </c>
      <c r="J732" s="170" t="s">
        <v>896</v>
      </c>
      <c r="K732" s="163">
        <v>1811</v>
      </c>
      <c r="L732" s="163" t="s">
        <v>3624</v>
      </c>
    </row>
    <row r="733" spans="2:12" x14ac:dyDescent="0.25">
      <c r="B733" s="163" t="s">
        <v>3611</v>
      </c>
      <c r="C733" s="164">
        <v>52</v>
      </c>
      <c r="D733" s="165">
        <v>522</v>
      </c>
      <c r="E733" s="166">
        <v>5223</v>
      </c>
      <c r="F733" s="167">
        <v>52232</v>
      </c>
      <c r="G733" s="167" t="s">
        <v>3743</v>
      </c>
      <c r="H733" s="168" t="s">
        <v>3744</v>
      </c>
      <c r="I733" s="169" t="s">
        <v>3641</v>
      </c>
      <c r="J733" s="170" t="s">
        <v>896</v>
      </c>
      <c r="K733" s="163">
        <v>1812</v>
      </c>
      <c r="L733" s="163" t="s">
        <v>3641</v>
      </c>
    </row>
    <row r="734" spans="2:12" x14ac:dyDescent="0.25">
      <c r="B734" s="163" t="s">
        <v>3611</v>
      </c>
      <c r="C734" s="164">
        <v>52</v>
      </c>
      <c r="D734" s="165">
        <v>522</v>
      </c>
      <c r="E734" s="166">
        <v>5223</v>
      </c>
      <c r="F734" s="167">
        <v>52233</v>
      </c>
      <c r="G734" s="167" t="s">
        <v>3745</v>
      </c>
      <c r="H734" s="168" t="s">
        <v>3746</v>
      </c>
      <c r="I734" s="169" t="s">
        <v>3655</v>
      </c>
      <c r="J734" s="170" t="s">
        <v>896</v>
      </c>
      <c r="K734" s="163">
        <v>1813</v>
      </c>
      <c r="L734" s="163" t="s">
        <v>3645</v>
      </c>
    </row>
    <row r="735" spans="2:12" x14ac:dyDescent="0.25">
      <c r="B735" s="163" t="s">
        <v>3611</v>
      </c>
      <c r="C735" s="164">
        <v>52</v>
      </c>
      <c r="D735" s="165">
        <v>522</v>
      </c>
      <c r="E735" s="166">
        <v>5223</v>
      </c>
      <c r="F735" s="167">
        <v>52234</v>
      </c>
      <c r="G735" s="167" t="s">
        <v>3747</v>
      </c>
      <c r="H735" s="168" t="s">
        <v>3748</v>
      </c>
      <c r="I735" s="169" t="s">
        <v>3726</v>
      </c>
      <c r="J735" s="170" t="s">
        <v>896</v>
      </c>
      <c r="K735" s="163">
        <v>1814</v>
      </c>
      <c r="L735" s="163" t="s">
        <v>3628</v>
      </c>
    </row>
    <row r="736" spans="2:12" x14ac:dyDescent="0.25">
      <c r="B736" s="163" t="s">
        <v>3611</v>
      </c>
      <c r="C736" s="164">
        <v>52</v>
      </c>
      <c r="D736" s="165">
        <v>522</v>
      </c>
      <c r="E736" s="166">
        <v>5224</v>
      </c>
      <c r="F736" s="167">
        <v>0</v>
      </c>
      <c r="G736" s="167" t="s">
        <v>3749</v>
      </c>
      <c r="H736" s="168" t="s">
        <v>3750</v>
      </c>
      <c r="I736" s="171" t="s">
        <v>3751</v>
      </c>
      <c r="J736" s="170" t="s">
        <v>896</v>
      </c>
      <c r="K736" s="163">
        <v>1700</v>
      </c>
      <c r="L736" s="163" t="s">
        <v>3752</v>
      </c>
    </row>
    <row r="737" spans="2:12" x14ac:dyDescent="0.25">
      <c r="B737" s="163" t="s">
        <v>3611</v>
      </c>
      <c r="C737" s="164">
        <v>52</v>
      </c>
      <c r="D737" s="165">
        <v>522</v>
      </c>
      <c r="E737" s="166">
        <v>5225</v>
      </c>
      <c r="F737" s="167">
        <v>0</v>
      </c>
      <c r="G737" s="167" t="s">
        <v>3753</v>
      </c>
      <c r="H737" s="168" t="s">
        <v>3754</v>
      </c>
      <c r="I737" s="171" t="s">
        <v>3755</v>
      </c>
      <c r="J737" s="170" t="s">
        <v>896</v>
      </c>
      <c r="K737" s="163">
        <v>1700</v>
      </c>
      <c r="L737" s="163" t="s">
        <v>3752</v>
      </c>
    </row>
    <row r="738" spans="2:12" x14ac:dyDescent="0.25">
      <c r="B738" s="163" t="s">
        <v>3611</v>
      </c>
      <c r="C738" s="164">
        <v>52</v>
      </c>
      <c r="D738" s="165">
        <v>522</v>
      </c>
      <c r="E738" s="166">
        <v>5226</v>
      </c>
      <c r="F738" s="167">
        <v>0</v>
      </c>
      <c r="G738" s="167" t="s">
        <v>3756</v>
      </c>
      <c r="H738" s="168" t="s">
        <v>3757</v>
      </c>
      <c r="I738" s="171" t="s">
        <v>3758</v>
      </c>
      <c r="J738" s="170" t="s">
        <v>896</v>
      </c>
      <c r="K738" s="163">
        <v>1700</v>
      </c>
      <c r="L738" s="163" t="s">
        <v>3752</v>
      </c>
    </row>
    <row r="739" spans="2:12" x14ac:dyDescent="0.25">
      <c r="B739" s="163" t="s">
        <v>3611</v>
      </c>
      <c r="C739" s="164">
        <v>52</v>
      </c>
      <c r="D739" s="165">
        <v>522</v>
      </c>
      <c r="E739" s="166">
        <v>5227</v>
      </c>
      <c r="F739" s="167">
        <v>0</v>
      </c>
      <c r="G739" s="167" t="s">
        <v>3759</v>
      </c>
      <c r="H739" s="168" t="s">
        <v>3760</v>
      </c>
      <c r="I739" s="171" t="s">
        <v>3761</v>
      </c>
      <c r="J739" s="170" t="s">
        <v>896</v>
      </c>
      <c r="K739" s="163">
        <v>1814</v>
      </c>
      <c r="L739" s="163" t="s">
        <v>3628</v>
      </c>
    </row>
    <row r="740" spans="2:12" x14ac:dyDescent="0.25">
      <c r="B740" s="163" t="s">
        <v>3611</v>
      </c>
      <c r="C740" s="164">
        <v>52</v>
      </c>
      <c r="D740" s="165">
        <v>522</v>
      </c>
      <c r="E740" s="166">
        <v>5229</v>
      </c>
      <c r="F740" s="167">
        <v>0</v>
      </c>
      <c r="G740" s="167" t="s">
        <v>3762</v>
      </c>
      <c r="H740" s="168" t="s">
        <v>3763</v>
      </c>
      <c r="I740" s="171" t="s">
        <v>3764</v>
      </c>
      <c r="J740" s="170" t="s">
        <v>896</v>
      </c>
      <c r="K740" s="163">
        <v>1814</v>
      </c>
      <c r="L740" s="163" t="s">
        <v>3628</v>
      </c>
    </row>
    <row r="741" spans="2:12" x14ac:dyDescent="0.25">
      <c r="B741" s="170" t="s">
        <v>3611</v>
      </c>
      <c r="C741" s="172">
        <v>53</v>
      </c>
      <c r="D741" s="173">
        <v>0</v>
      </c>
      <c r="E741" s="174">
        <v>0</v>
      </c>
      <c r="F741" s="175">
        <v>0</v>
      </c>
      <c r="G741" s="175" t="s">
        <v>3765</v>
      </c>
      <c r="H741" s="176" t="s">
        <v>3766</v>
      </c>
      <c r="I741" s="169" t="s">
        <v>3767</v>
      </c>
      <c r="J741" s="170" t="s">
        <v>892</v>
      </c>
      <c r="K741" s="163"/>
      <c r="L741" s="163"/>
    </row>
    <row r="742" spans="2:12" x14ac:dyDescent="0.25">
      <c r="B742" s="163" t="s">
        <v>3611</v>
      </c>
      <c r="C742" s="164">
        <v>53</v>
      </c>
      <c r="D742" s="165">
        <v>531</v>
      </c>
      <c r="E742" s="166">
        <v>0</v>
      </c>
      <c r="F742" s="167">
        <v>0</v>
      </c>
      <c r="G742" s="167" t="s">
        <v>3768</v>
      </c>
      <c r="H742" s="168" t="s">
        <v>3769</v>
      </c>
      <c r="I742" s="171" t="s">
        <v>3770</v>
      </c>
      <c r="J742" s="170" t="s">
        <v>892</v>
      </c>
      <c r="K742" s="163"/>
      <c r="L742" s="163"/>
    </row>
    <row r="743" spans="2:12" x14ac:dyDescent="0.25">
      <c r="B743" s="163" t="s">
        <v>3611</v>
      </c>
      <c r="C743" s="164">
        <v>53</v>
      </c>
      <c r="D743" s="165">
        <v>531</v>
      </c>
      <c r="E743" s="166">
        <v>5310</v>
      </c>
      <c r="F743" s="167">
        <v>0</v>
      </c>
      <c r="G743" s="167" t="s">
        <v>3771</v>
      </c>
      <c r="H743" s="168" t="s">
        <v>3772</v>
      </c>
      <c r="I743" s="171" t="s">
        <v>3770</v>
      </c>
      <c r="J743" s="170" t="s">
        <v>896</v>
      </c>
      <c r="K743" s="163">
        <v>1899</v>
      </c>
      <c r="L743" s="163" t="s">
        <v>2416</v>
      </c>
    </row>
    <row r="744" spans="2:12" x14ac:dyDescent="0.25">
      <c r="B744" s="163" t="s">
        <v>3611</v>
      </c>
      <c r="C744" s="164">
        <v>53</v>
      </c>
      <c r="D744" s="165">
        <v>532</v>
      </c>
      <c r="E744" s="166">
        <v>0</v>
      </c>
      <c r="F744" s="167">
        <v>0</v>
      </c>
      <c r="G744" s="167" t="s">
        <v>3773</v>
      </c>
      <c r="H744" s="168" t="s">
        <v>3774</v>
      </c>
      <c r="I744" s="171" t="s">
        <v>3775</v>
      </c>
      <c r="J744" s="170" t="s">
        <v>892</v>
      </c>
      <c r="K744" s="163"/>
      <c r="L744" s="163"/>
    </row>
    <row r="745" spans="2:12" x14ac:dyDescent="0.25">
      <c r="B745" s="163" t="s">
        <v>3611</v>
      </c>
      <c r="C745" s="164">
        <v>53</v>
      </c>
      <c r="D745" s="165">
        <v>532</v>
      </c>
      <c r="E745" s="166">
        <v>5320</v>
      </c>
      <c r="F745" s="167">
        <v>0</v>
      </c>
      <c r="G745" s="167" t="s">
        <v>3776</v>
      </c>
      <c r="H745" s="168" t="s">
        <v>3777</v>
      </c>
      <c r="I745" s="171" t="s">
        <v>3775</v>
      </c>
      <c r="J745" s="170" t="s">
        <v>896</v>
      </c>
      <c r="K745" s="163">
        <v>1899</v>
      </c>
      <c r="L745" s="163" t="s">
        <v>2416</v>
      </c>
    </row>
    <row r="746" spans="2:12" x14ac:dyDescent="0.25">
      <c r="B746" s="163" t="s">
        <v>3611</v>
      </c>
      <c r="C746" s="164">
        <v>53</v>
      </c>
      <c r="D746" s="165">
        <v>533</v>
      </c>
      <c r="E746" s="166">
        <v>0</v>
      </c>
      <c r="F746" s="167">
        <v>0</v>
      </c>
      <c r="G746" s="167" t="s">
        <v>3778</v>
      </c>
      <c r="H746" s="168" t="s">
        <v>3779</v>
      </c>
      <c r="I746" s="171" t="s">
        <v>3780</v>
      </c>
      <c r="J746" s="170" t="s">
        <v>892</v>
      </c>
      <c r="K746" s="163"/>
      <c r="L746" s="163"/>
    </row>
    <row r="747" spans="2:12" x14ac:dyDescent="0.25">
      <c r="B747" s="163" t="s">
        <v>3611</v>
      </c>
      <c r="C747" s="164">
        <v>53</v>
      </c>
      <c r="D747" s="165">
        <v>533</v>
      </c>
      <c r="E747" s="166">
        <v>5330</v>
      </c>
      <c r="F747" s="167">
        <v>0</v>
      </c>
      <c r="G747" s="167" t="s">
        <v>3781</v>
      </c>
      <c r="H747" s="168" t="s">
        <v>3782</v>
      </c>
      <c r="I747" s="171" t="s">
        <v>3780</v>
      </c>
      <c r="J747" s="170" t="s">
        <v>896</v>
      </c>
      <c r="K747" s="163">
        <v>1899</v>
      </c>
      <c r="L747" s="163" t="s">
        <v>2416</v>
      </c>
    </row>
    <row r="748" spans="2:12" x14ac:dyDescent="0.25">
      <c r="B748" s="214" t="s">
        <v>3783</v>
      </c>
      <c r="C748" s="215">
        <v>0</v>
      </c>
      <c r="D748" s="216">
        <v>0</v>
      </c>
      <c r="E748" s="217">
        <v>0</v>
      </c>
      <c r="F748" s="218">
        <v>0</v>
      </c>
      <c r="G748" s="218" t="s">
        <v>3784</v>
      </c>
      <c r="H748" s="218" t="s">
        <v>3785</v>
      </c>
      <c r="I748" s="219" t="s">
        <v>3786</v>
      </c>
      <c r="J748" s="170" t="s">
        <v>892</v>
      </c>
      <c r="K748" s="163"/>
      <c r="L748" s="163"/>
    </row>
    <row r="749" spans="2:12" x14ac:dyDescent="0.25">
      <c r="B749" s="170" t="s">
        <v>3783</v>
      </c>
      <c r="C749" s="172">
        <v>55</v>
      </c>
      <c r="D749" s="173">
        <v>0</v>
      </c>
      <c r="E749" s="174">
        <v>0</v>
      </c>
      <c r="F749" s="175">
        <v>0</v>
      </c>
      <c r="G749" s="175" t="s">
        <v>3787</v>
      </c>
      <c r="H749" s="176" t="s">
        <v>3788</v>
      </c>
      <c r="I749" s="169" t="s">
        <v>3789</v>
      </c>
      <c r="J749" s="170" t="s">
        <v>892</v>
      </c>
      <c r="K749" s="163"/>
      <c r="L749" s="163"/>
    </row>
    <row r="750" spans="2:12" x14ac:dyDescent="0.25">
      <c r="B750" s="163" t="s">
        <v>3783</v>
      </c>
      <c r="C750" s="164">
        <v>55</v>
      </c>
      <c r="D750" s="165">
        <v>551</v>
      </c>
      <c r="E750" s="166">
        <v>0</v>
      </c>
      <c r="F750" s="167">
        <v>0</v>
      </c>
      <c r="G750" s="167" t="s">
        <v>3790</v>
      </c>
      <c r="H750" s="168" t="s">
        <v>3791</v>
      </c>
      <c r="I750" s="171" t="s">
        <v>3792</v>
      </c>
      <c r="J750" s="170" t="s">
        <v>892</v>
      </c>
      <c r="K750" s="163"/>
      <c r="L750" s="163"/>
    </row>
    <row r="751" spans="2:12" x14ac:dyDescent="0.25">
      <c r="B751" s="163" t="s">
        <v>3783</v>
      </c>
      <c r="C751" s="164">
        <v>55</v>
      </c>
      <c r="D751" s="165">
        <v>551</v>
      </c>
      <c r="E751" s="166">
        <v>5510</v>
      </c>
      <c r="F751" s="167">
        <v>0</v>
      </c>
      <c r="G751" s="167" t="s">
        <v>3793</v>
      </c>
      <c r="H751" s="168" t="s">
        <v>3794</v>
      </c>
      <c r="I751" s="171" t="s">
        <v>3792</v>
      </c>
      <c r="J751" s="170" t="s">
        <v>892</v>
      </c>
      <c r="K751" s="163"/>
      <c r="L751" s="163"/>
    </row>
    <row r="752" spans="2:12" x14ac:dyDescent="0.25">
      <c r="B752" s="163" t="s">
        <v>3783</v>
      </c>
      <c r="C752" s="164">
        <v>55</v>
      </c>
      <c r="D752" s="165">
        <v>551</v>
      </c>
      <c r="E752" s="166">
        <v>5510</v>
      </c>
      <c r="F752" s="167">
        <v>55101</v>
      </c>
      <c r="G752" s="167" t="s">
        <v>3795</v>
      </c>
      <c r="H752" s="168" t="s">
        <v>3796</v>
      </c>
      <c r="I752" s="171" t="s">
        <v>3797</v>
      </c>
      <c r="J752" s="170" t="s">
        <v>896</v>
      </c>
      <c r="K752" s="163">
        <v>1802</v>
      </c>
      <c r="L752" s="163" t="s">
        <v>3798</v>
      </c>
    </row>
    <row r="753" spans="2:12" x14ac:dyDescent="0.25">
      <c r="B753" s="163" t="s">
        <v>3783</v>
      </c>
      <c r="C753" s="164">
        <v>55</v>
      </c>
      <c r="D753" s="165">
        <v>551</v>
      </c>
      <c r="E753" s="166">
        <v>5510</v>
      </c>
      <c r="F753" s="167">
        <v>55102</v>
      </c>
      <c r="G753" s="167" t="s">
        <v>3799</v>
      </c>
      <c r="H753" s="168" t="s">
        <v>3800</v>
      </c>
      <c r="I753" s="171" t="s">
        <v>3801</v>
      </c>
      <c r="J753" s="170" t="s">
        <v>896</v>
      </c>
      <c r="K753" s="163">
        <v>1802</v>
      </c>
      <c r="L753" s="163" t="s">
        <v>3798</v>
      </c>
    </row>
    <row r="754" spans="2:12" x14ac:dyDescent="0.25">
      <c r="B754" s="163" t="s">
        <v>3783</v>
      </c>
      <c r="C754" s="164">
        <v>55</v>
      </c>
      <c r="D754" s="165">
        <v>551</v>
      </c>
      <c r="E754" s="166">
        <v>5510</v>
      </c>
      <c r="F754" s="167">
        <v>55109</v>
      </c>
      <c r="G754" s="167" t="s">
        <v>3802</v>
      </c>
      <c r="H754" s="168" t="s">
        <v>3803</v>
      </c>
      <c r="I754" s="171" t="s">
        <v>3804</v>
      </c>
      <c r="J754" s="170" t="s">
        <v>896</v>
      </c>
      <c r="K754" s="163">
        <v>1899</v>
      </c>
      <c r="L754" s="163" t="s">
        <v>2416</v>
      </c>
    </row>
    <row r="755" spans="2:12" x14ac:dyDescent="0.25">
      <c r="B755" s="163" t="s">
        <v>3783</v>
      </c>
      <c r="C755" s="164">
        <v>55</v>
      </c>
      <c r="D755" s="165">
        <v>552</v>
      </c>
      <c r="E755" s="166">
        <v>0</v>
      </c>
      <c r="F755" s="167">
        <v>0</v>
      </c>
      <c r="G755" s="167" t="s">
        <v>3805</v>
      </c>
      <c r="H755" s="168" t="s">
        <v>3806</v>
      </c>
      <c r="I755" s="171" t="s">
        <v>3807</v>
      </c>
      <c r="J755" s="170" t="s">
        <v>892</v>
      </c>
      <c r="K755" s="163"/>
      <c r="L755" s="163"/>
    </row>
    <row r="756" spans="2:12" x14ac:dyDescent="0.25">
      <c r="B756" s="163" t="s">
        <v>3783</v>
      </c>
      <c r="C756" s="164">
        <v>55</v>
      </c>
      <c r="D756" s="165">
        <v>552</v>
      </c>
      <c r="E756" s="166">
        <v>5520</v>
      </c>
      <c r="F756" s="167">
        <v>0</v>
      </c>
      <c r="G756" s="167" t="s">
        <v>3808</v>
      </c>
      <c r="H756" s="168" t="s">
        <v>3809</v>
      </c>
      <c r="I756" s="171" t="s">
        <v>3807</v>
      </c>
      <c r="J756" s="170" t="s">
        <v>896</v>
      </c>
      <c r="K756" s="163">
        <v>1802</v>
      </c>
      <c r="L756" s="163" t="s">
        <v>3798</v>
      </c>
    </row>
    <row r="757" spans="2:12" x14ac:dyDescent="0.25">
      <c r="B757" s="163" t="s">
        <v>3783</v>
      </c>
      <c r="C757" s="164">
        <v>55</v>
      </c>
      <c r="D757" s="165">
        <v>559</v>
      </c>
      <c r="E757" s="166">
        <v>0</v>
      </c>
      <c r="F757" s="167">
        <v>0</v>
      </c>
      <c r="G757" s="167" t="s">
        <v>3810</v>
      </c>
      <c r="H757" s="168" t="s">
        <v>3811</v>
      </c>
      <c r="I757" s="171" t="s">
        <v>3812</v>
      </c>
      <c r="J757" s="170" t="s">
        <v>892</v>
      </c>
      <c r="K757" s="163"/>
      <c r="L757" s="163"/>
    </row>
    <row r="758" spans="2:12" x14ac:dyDescent="0.25">
      <c r="B758" s="163" t="s">
        <v>3783</v>
      </c>
      <c r="C758" s="164">
        <v>55</v>
      </c>
      <c r="D758" s="165">
        <v>559</v>
      </c>
      <c r="E758" s="166">
        <v>5590</v>
      </c>
      <c r="F758" s="167">
        <v>0</v>
      </c>
      <c r="G758" s="167" t="s">
        <v>3813</v>
      </c>
      <c r="H758" s="168" t="s">
        <v>3814</v>
      </c>
      <c r="I758" s="171" t="s">
        <v>3812</v>
      </c>
      <c r="J758" s="170" t="s">
        <v>896</v>
      </c>
      <c r="K758" s="163">
        <v>1802</v>
      </c>
      <c r="L758" s="163" t="s">
        <v>3798</v>
      </c>
    </row>
    <row r="759" spans="2:12" x14ac:dyDescent="0.25">
      <c r="B759" s="170" t="s">
        <v>3783</v>
      </c>
      <c r="C759" s="172">
        <v>56</v>
      </c>
      <c r="D759" s="173">
        <v>0</v>
      </c>
      <c r="E759" s="174">
        <v>0</v>
      </c>
      <c r="F759" s="175">
        <v>0</v>
      </c>
      <c r="G759" s="175" t="s">
        <v>3815</v>
      </c>
      <c r="H759" s="176" t="s">
        <v>3816</v>
      </c>
      <c r="I759" s="169" t="s">
        <v>3817</v>
      </c>
      <c r="J759" s="170" t="s">
        <v>892</v>
      </c>
      <c r="K759" s="163"/>
      <c r="L759" s="163"/>
    </row>
    <row r="760" spans="2:12" x14ac:dyDescent="0.25">
      <c r="B760" s="163" t="s">
        <v>3783</v>
      </c>
      <c r="C760" s="164">
        <v>56</v>
      </c>
      <c r="D760" s="165">
        <v>561</v>
      </c>
      <c r="E760" s="166">
        <v>0</v>
      </c>
      <c r="F760" s="167">
        <v>0</v>
      </c>
      <c r="G760" s="167" t="s">
        <v>3818</v>
      </c>
      <c r="H760" s="168" t="s">
        <v>3819</v>
      </c>
      <c r="I760" s="171" t="s">
        <v>3817</v>
      </c>
      <c r="J760" s="170" t="s">
        <v>892</v>
      </c>
      <c r="K760" s="163"/>
      <c r="L760" s="163"/>
    </row>
    <row r="761" spans="2:12" x14ac:dyDescent="0.25">
      <c r="B761" s="163" t="s">
        <v>3783</v>
      </c>
      <c r="C761" s="164">
        <v>56</v>
      </c>
      <c r="D761" s="165">
        <v>561</v>
      </c>
      <c r="E761" s="166">
        <v>5611</v>
      </c>
      <c r="F761" s="167">
        <v>0</v>
      </c>
      <c r="G761" s="167" t="s">
        <v>3820</v>
      </c>
      <c r="H761" s="168" t="s">
        <v>3821</v>
      </c>
      <c r="I761" s="171" t="s">
        <v>3822</v>
      </c>
      <c r="J761" s="170" t="s">
        <v>892</v>
      </c>
      <c r="K761" s="163"/>
      <c r="L761" s="163"/>
    </row>
    <row r="762" spans="2:12" x14ac:dyDescent="0.25">
      <c r="B762" s="163" t="s">
        <v>3783</v>
      </c>
      <c r="C762" s="164">
        <v>56</v>
      </c>
      <c r="D762" s="165">
        <v>561</v>
      </c>
      <c r="E762" s="166">
        <v>5611</v>
      </c>
      <c r="F762" s="167">
        <v>56111</v>
      </c>
      <c r="G762" s="167" t="s">
        <v>3823</v>
      </c>
      <c r="H762" s="168" t="s">
        <v>3824</v>
      </c>
      <c r="I762" s="171" t="s">
        <v>3825</v>
      </c>
      <c r="J762" s="170" t="s">
        <v>896</v>
      </c>
      <c r="K762" s="163">
        <v>1840</v>
      </c>
      <c r="L762" s="163" t="s">
        <v>3826</v>
      </c>
    </row>
    <row r="763" spans="2:12" x14ac:dyDescent="0.25">
      <c r="B763" s="163" t="s">
        <v>3783</v>
      </c>
      <c r="C763" s="164">
        <v>56</v>
      </c>
      <c r="D763" s="165">
        <v>561</v>
      </c>
      <c r="E763" s="166">
        <v>5611</v>
      </c>
      <c r="F763" s="167">
        <v>56112</v>
      </c>
      <c r="G763" s="167" t="s">
        <v>3827</v>
      </c>
      <c r="H763" s="168" t="s">
        <v>3828</v>
      </c>
      <c r="I763" s="171" t="s">
        <v>3829</v>
      </c>
      <c r="J763" s="170" t="s">
        <v>896</v>
      </c>
      <c r="K763" s="163">
        <v>1840</v>
      </c>
      <c r="L763" s="163" t="s">
        <v>3826</v>
      </c>
    </row>
    <row r="764" spans="2:12" x14ac:dyDescent="0.25">
      <c r="B764" s="163" t="s">
        <v>3783</v>
      </c>
      <c r="C764" s="164">
        <v>56</v>
      </c>
      <c r="D764" s="165">
        <v>561</v>
      </c>
      <c r="E764" s="166">
        <v>5611</v>
      </c>
      <c r="F764" s="167">
        <v>55119</v>
      </c>
      <c r="G764" s="167" t="s">
        <v>3830</v>
      </c>
      <c r="H764" s="168" t="s">
        <v>3831</v>
      </c>
      <c r="I764" s="171" t="s">
        <v>3832</v>
      </c>
      <c r="J764" s="170" t="s">
        <v>896</v>
      </c>
      <c r="K764" s="163">
        <v>1840</v>
      </c>
      <c r="L764" s="163" t="s">
        <v>3826</v>
      </c>
    </row>
    <row r="765" spans="2:12" x14ac:dyDescent="0.25">
      <c r="B765" s="163" t="s">
        <v>3783</v>
      </c>
      <c r="C765" s="164">
        <v>56</v>
      </c>
      <c r="D765" s="165">
        <v>561</v>
      </c>
      <c r="E765" s="166">
        <v>5612</v>
      </c>
      <c r="F765" s="167">
        <v>0</v>
      </c>
      <c r="G765" s="167" t="s">
        <v>3833</v>
      </c>
      <c r="H765" s="168" t="s">
        <v>3834</v>
      </c>
      <c r="I765" s="171" t="s">
        <v>3835</v>
      </c>
      <c r="J765" s="170" t="s">
        <v>896</v>
      </c>
      <c r="K765" s="163">
        <v>1840</v>
      </c>
      <c r="L765" s="163" t="s">
        <v>3826</v>
      </c>
    </row>
    <row r="766" spans="2:12" x14ac:dyDescent="0.25">
      <c r="B766" s="163" t="s">
        <v>3783</v>
      </c>
      <c r="C766" s="164">
        <v>56</v>
      </c>
      <c r="D766" s="165">
        <v>562</v>
      </c>
      <c r="E766" s="166">
        <v>0</v>
      </c>
      <c r="F766" s="167">
        <v>0</v>
      </c>
      <c r="G766" s="167" t="s">
        <v>3836</v>
      </c>
      <c r="H766" s="168" t="s">
        <v>3837</v>
      </c>
      <c r="I766" s="171" t="s">
        <v>3838</v>
      </c>
      <c r="J766" s="170" t="s">
        <v>892</v>
      </c>
      <c r="K766" s="163"/>
      <c r="L766" s="163"/>
    </row>
    <row r="767" spans="2:12" x14ac:dyDescent="0.25">
      <c r="B767" s="163" t="s">
        <v>3783</v>
      </c>
      <c r="C767" s="164">
        <v>56</v>
      </c>
      <c r="D767" s="165">
        <v>562</v>
      </c>
      <c r="E767" s="166">
        <v>5621</v>
      </c>
      <c r="F767" s="167">
        <v>0</v>
      </c>
      <c r="G767" s="167" t="s">
        <v>3839</v>
      </c>
      <c r="H767" s="168" t="s">
        <v>3840</v>
      </c>
      <c r="I767" s="171" t="s">
        <v>3841</v>
      </c>
      <c r="J767" s="170" t="s">
        <v>896</v>
      </c>
      <c r="K767" s="163">
        <v>1840</v>
      </c>
      <c r="L767" s="163" t="s">
        <v>3826</v>
      </c>
    </row>
    <row r="768" spans="2:12" x14ac:dyDescent="0.25">
      <c r="B768" s="163" t="s">
        <v>3783</v>
      </c>
      <c r="C768" s="164">
        <v>56</v>
      </c>
      <c r="D768" s="165">
        <v>562</v>
      </c>
      <c r="E768" s="166">
        <v>5629</v>
      </c>
      <c r="F768" s="167">
        <v>0</v>
      </c>
      <c r="G768" s="167" t="s">
        <v>3842</v>
      </c>
      <c r="H768" s="168" t="s">
        <v>3843</v>
      </c>
      <c r="I768" s="171" t="s">
        <v>3844</v>
      </c>
      <c r="J768" s="170" t="s">
        <v>896</v>
      </c>
      <c r="K768" s="163">
        <v>1840</v>
      </c>
      <c r="L768" s="163" t="s">
        <v>3826</v>
      </c>
    </row>
    <row r="769" spans="2:12" x14ac:dyDescent="0.25">
      <c r="B769" s="163" t="s">
        <v>3783</v>
      </c>
      <c r="C769" s="164">
        <v>56</v>
      </c>
      <c r="D769" s="165">
        <v>563</v>
      </c>
      <c r="E769" s="166">
        <v>0</v>
      </c>
      <c r="F769" s="167">
        <v>0</v>
      </c>
      <c r="G769" s="167" t="s">
        <v>3845</v>
      </c>
      <c r="H769" s="168" t="s">
        <v>3846</v>
      </c>
      <c r="I769" s="171" t="s">
        <v>3847</v>
      </c>
      <c r="J769" s="170" t="s">
        <v>892</v>
      </c>
      <c r="K769" s="163"/>
      <c r="L769" s="163"/>
    </row>
    <row r="770" spans="2:12" x14ac:dyDescent="0.25">
      <c r="B770" s="163" t="s">
        <v>3783</v>
      </c>
      <c r="C770" s="164">
        <v>56</v>
      </c>
      <c r="D770" s="165">
        <v>563</v>
      </c>
      <c r="E770" s="166">
        <v>5631</v>
      </c>
      <c r="F770" s="167">
        <v>0</v>
      </c>
      <c r="G770" s="167" t="s">
        <v>3848</v>
      </c>
      <c r="H770" s="168" t="s">
        <v>3849</v>
      </c>
      <c r="I770" s="171" t="s">
        <v>3847</v>
      </c>
      <c r="J770" s="170" t="s">
        <v>892</v>
      </c>
      <c r="K770" s="163"/>
      <c r="L770" s="163"/>
    </row>
    <row r="771" spans="2:12" x14ac:dyDescent="0.25">
      <c r="B771" s="163" t="s">
        <v>3783</v>
      </c>
      <c r="C771" s="164">
        <v>56</v>
      </c>
      <c r="D771" s="165">
        <v>563</v>
      </c>
      <c r="E771" s="166">
        <v>5631</v>
      </c>
      <c r="F771" s="167">
        <v>56311</v>
      </c>
      <c r="G771" s="167" t="s">
        <v>3850</v>
      </c>
      <c r="H771" s="168" t="s">
        <v>3851</v>
      </c>
      <c r="I771" s="171" t="s">
        <v>3852</v>
      </c>
      <c r="J771" s="170" t="s">
        <v>896</v>
      </c>
      <c r="K771" s="163">
        <v>1830</v>
      </c>
      <c r="L771" s="163" t="s">
        <v>3853</v>
      </c>
    </row>
    <row r="772" spans="2:12" x14ac:dyDescent="0.25">
      <c r="B772" s="163" t="s">
        <v>3783</v>
      </c>
      <c r="C772" s="164">
        <v>56</v>
      </c>
      <c r="D772" s="165">
        <v>563</v>
      </c>
      <c r="E772" s="166">
        <v>5631</v>
      </c>
      <c r="F772" s="167">
        <v>56312</v>
      </c>
      <c r="G772" s="167" t="s">
        <v>3854</v>
      </c>
      <c r="H772" s="168" t="s">
        <v>3855</v>
      </c>
      <c r="I772" s="171" t="s">
        <v>3856</v>
      </c>
      <c r="J772" s="170" t="s">
        <v>896</v>
      </c>
      <c r="K772" s="163">
        <v>1840</v>
      </c>
      <c r="L772" s="163" t="s">
        <v>3826</v>
      </c>
    </row>
    <row r="773" spans="2:12" x14ac:dyDescent="0.25">
      <c r="B773" s="163" t="s">
        <v>3783</v>
      </c>
      <c r="C773" s="164">
        <v>56</v>
      </c>
      <c r="D773" s="165">
        <v>563</v>
      </c>
      <c r="E773" s="166">
        <v>5631</v>
      </c>
      <c r="F773" s="167">
        <v>56319</v>
      </c>
      <c r="G773" s="167" t="s">
        <v>3857</v>
      </c>
      <c r="H773" s="168" t="s">
        <v>3858</v>
      </c>
      <c r="I773" s="171" t="s">
        <v>3859</v>
      </c>
      <c r="J773" s="170" t="s">
        <v>896</v>
      </c>
      <c r="K773" s="163">
        <v>1840</v>
      </c>
      <c r="L773" s="163" t="s">
        <v>3826</v>
      </c>
    </row>
    <row r="774" spans="2:12" x14ac:dyDescent="0.25">
      <c r="B774" s="163" t="s">
        <v>3783</v>
      </c>
      <c r="C774" s="164">
        <v>56</v>
      </c>
      <c r="D774" s="165">
        <v>563</v>
      </c>
      <c r="E774" s="166">
        <v>5632</v>
      </c>
      <c r="F774" s="167">
        <v>0</v>
      </c>
      <c r="G774" s="167" t="s">
        <v>3860</v>
      </c>
      <c r="H774" s="168" t="s">
        <v>3861</v>
      </c>
      <c r="I774" s="171" t="s">
        <v>3862</v>
      </c>
      <c r="J774" s="170" t="s">
        <v>896</v>
      </c>
      <c r="K774" s="163">
        <v>1840</v>
      </c>
      <c r="L774" s="163" t="s">
        <v>3826</v>
      </c>
    </row>
    <row r="775" spans="2:12" x14ac:dyDescent="0.25">
      <c r="B775" s="220" t="s">
        <v>3863</v>
      </c>
      <c r="C775" s="221">
        <v>0</v>
      </c>
      <c r="D775" s="222">
        <v>0</v>
      </c>
      <c r="E775" s="223">
        <v>0</v>
      </c>
      <c r="F775" s="224">
        <v>0</v>
      </c>
      <c r="G775" s="224" t="s">
        <v>3864</v>
      </c>
      <c r="H775" s="224" t="s">
        <v>3865</v>
      </c>
      <c r="I775" s="225" t="s">
        <v>3866</v>
      </c>
      <c r="J775" s="170" t="s">
        <v>892</v>
      </c>
      <c r="K775" s="163"/>
      <c r="L775" s="163"/>
    </row>
    <row r="776" spans="2:12" x14ac:dyDescent="0.25">
      <c r="B776" s="170" t="s">
        <v>3863</v>
      </c>
      <c r="C776" s="172">
        <v>58</v>
      </c>
      <c r="D776" s="173">
        <v>0</v>
      </c>
      <c r="E776" s="174">
        <v>0</v>
      </c>
      <c r="F776" s="175">
        <v>0</v>
      </c>
      <c r="G776" s="175" t="s">
        <v>3867</v>
      </c>
      <c r="H776" s="176" t="s">
        <v>3868</v>
      </c>
      <c r="I776" s="169" t="s">
        <v>3869</v>
      </c>
      <c r="J776" s="170" t="s">
        <v>892</v>
      </c>
      <c r="K776" s="163"/>
      <c r="L776" s="163"/>
    </row>
    <row r="777" spans="2:12" x14ac:dyDescent="0.25">
      <c r="B777" s="163" t="s">
        <v>3863</v>
      </c>
      <c r="C777" s="164">
        <v>58</v>
      </c>
      <c r="D777" s="165">
        <v>581</v>
      </c>
      <c r="E777" s="166">
        <v>0</v>
      </c>
      <c r="F777" s="167">
        <v>0</v>
      </c>
      <c r="G777" s="167" t="s">
        <v>3870</v>
      </c>
      <c r="H777" s="168" t="s">
        <v>3871</v>
      </c>
      <c r="I777" s="171" t="s">
        <v>3872</v>
      </c>
      <c r="J777" s="170" t="s">
        <v>892</v>
      </c>
      <c r="K777" s="163"/>
      <c r="L777" s="163"/>
    </row>
    <row r="778" spans="2:12" x14ac:dyDescent="0.25">
      <c r="B778" s="163" t="s">
        <v>3863</v>
      </c>
      <c r="C778" s="164">
        <v>58</v>
      </c>
      <c r="D778" s="165">
        <v>581</v>
      </c>
      <c r="E778" s="166">
        <v>5811</v>
      </c>
      <c r="F778" s="167">
        <v>0</v>
      </c>
      <c r="G778" s="167" t="s">
        <v>3873</v>
      </c>
      <c r="H778" s="168" t="s">
        <v>3874</v>
      </c>
      <c r="I778" s="171" t="s">
        <v>3875</v>
      </c>
      <c r="J778" s="170" t="s">
        <v>896</v>
      </c>
      <c r="K778" s="163">
        <v>1801</v>
      </c>
      <c r="L778" s="163" t="s">
        <v>3876</v>
      </c>
    </row>
    <row r="779" spans="2:12" x14ac:dyDescent="0.25">
      <c r="B779" s="163" t="s">
        <v>3863</v>
      </c>
      <c r="C779" s="164">
        <v>58</v>
      </c>
      <c r="D779" s="165">
        <v>581</v>
      </c>
      <c r="E779" s="166">
        <v>5812</v>
      </c>
      <c r="F779" s="167">
        <v>0</v>
      </c>
      <c r="G779" s="167" t="s">
        <v>3877</v>
      </c>
      <c r="H779" s="168" t="s">
        <v>3878</v>
      </c>
      <c r="I779" s="171" t="s">
        <v>3879</v>
      </c>
      <c r="J779" s="170" t="s">
        <v>896</v>
      </c>
      <c r="K779" s="163">
        <v>1801</v>
      </c>
      <c r="L779" s="163" t="s">
        <v>3876</v>
      </c>
    </row>
    <row r="780" spans="2:12" x14ac:dyDescent="0.25">
      <c r="B780" s="163" t="s">
        <v>3863</v>
      </c>
      <c r="C780" s="164">
        <v>58</v>
      </c>
      <c r="D780" s="165">
        <v>581</v>
      </c>
      <c r="E780" s="166">
        <v>5813</v>
      </c>
      <c r="F780" s="167">
        <v>0</v>
      </c>
      <c r="G780" s="167" t="s">
        <v>3880</v>
      </c>
      <c r="H780" s="168" t="s">
        <v>3881</v>
      </c>
      <c r="I780" s="171" t="s">
        <v>3882</v>
      </c>
      <c r="J780" s="170" t="s">
        <v>896</v>
      </c>
      <c r="K780" s="163">
        <v>1801</v>
      </c>
      <c r="L780" s="163" t="s">
        <v>3876</v>
      </c>
    </row>
    <row r="781" spans="2:12" x14ac:dyDescent="0.25">
      <c r="B781" s="163" t="s">
        <v>3863</v>
      </c>
      <c r="C781" s="164">
        <v>58</v>
      </c>
      <c r="D781" s="165">
        <v>581</v>
      </c>
      <c r="E781" s="166">
        <v>5819</v>
      </c>
      <c r="F781" s="167">
        <v>0</v>
      </c>
      <c r="G781" s="167" t="s">
        <v>3883</v>
      </c>
      <c r="H781" s="168" t="s">
        <v>3884</v>
      </c>
      <c r="I781" s="171" t="s">
        <v>3885</v>
      </c>
      <c r="J781" s="170" t="s">
        <v>896</v>
      </c>
      <c r="K781" s="163">
        <v>1801</v>
      </c>
      <c r="L781" s="163" t="s">
        <v>3876</v>
      </c>
    </row>
    <row r="782" spans="2:12" x14ac:dyDescent="0.25">
      <c r="B782" s="163" t="s">
        <v>3863</v>
      </c>
      <c r="C782" s="164">
        <v>58</v>
      </c>
      <c r="D782" s="165">
        <v>582</v>
      </c>
      <c r="E782" s="166">
        <v>0</v>
      </c>
      <c r="F782" s="167">
        <v>0</v>
      </c>
      <c r="G782" s="167" t="s">
        <v>3886</v>
      </c>
      <c r="H782" s="168" t="s">
        <v>3887</v>
      </c>
      <c r="I782" s="171" t="s">
        <v>3888</v>
      </c>
      <c r="J782" s="170" t="s">
        <v>892</v>
      </c>
      <c r="K782" s="163"/>
      <c r="L782" s="163"/>
    </row>
    <row r="783" spans="2:12" x14ac:dyDescent="0.25">
      <c r="B783" s="163" t="s">
        <v>3863</v>
      </c>
      <c r="C783" s="164">
        <v>58</v>
      </c>
      <c r="D783" s="165">
        <v>582</v>
      </c>
      <c r="E783" s="166">
        <v>5820</v>
      </c>
      <c r="F783" s="167">
        <v>0</v>
      </c>
      <c r="G783" s="167" t="s">
        <v>3889</v>
      </c>
      <c r="H783" s="168" t="s">
        <v>3890</v>
      </c>
      <c r="I783" s="171" t="s">
        <v>3891</v>
      </c>
      <c r="J783" s="170" t="s">
        <v>896</v>
      </c>
      <c r="K783" s="163">
        <v>1899</v>
      </c>
      <c r="L783" s="163" t="s">
        <v>2416</v>
      </c>
    </row>
    <row r="784" spans="2:12" ht="21" x14ac:dyDescent="0.25">
      <c r="B784" s="170" t="s">
        <v>3863</v>
      </c>
      <c r="C784" s="172">
        <v>59</v>
      </c>
      <c r="D784" s="173">
        <v>0</v>
      </c>
      <c r="E784" s="174">
        <v>0</v>
      </c>
      <c r="F784" s="175">
        <v>0</v>
      </c>
      <c r="G784" s="175" t="s">
        <v>3892</v>
      </c>
      <c r="H784" s="176" t="s">
        <v>3893</v>
      </c>
      <c r="I784" s="169" t="s">
        <v>3894</v>
      </c>
      <c r="J784" s="170" t="s">
        <v>892</v>
      </c>
      <c r="K784" s="163"/>
      <c r="L784" s="163"/>
    </row>
    <row r="785" spans="2:12" x14ac:dyDescent="0.25">
      <c r="B785" s="163" t="s">
        <v>3863</v>
      </c>
      <c r="C785" s="164">
        <v>59</v>
      </c>
      <c r="D785" s="165">
        <v>591</v>
      </c>
      <c r="E785" s="166">
        <v>0</v>
      </c>
      <c r="F785" s="167">
        <v>0</v>
      </c>
      <c r="G785" s="167" t="s">
        <v>3895</v>
      </c>
      <c r="H785" s="168" t="s">
        <v>3896</v>
      </c>
      <c r="I785" s="171" t="s">
        <v>3897</v>
      </c>
      <c r="J785" s="170" t="s">
        <v>892</v>
      </c>
      <c r="K785" s="163"/>
      <c r="L785" s="163"/>
    </row>
    <row r="786" spans="2:12" x14ac:dyDescent="0.25">
      <c r="B786" s="163" t="s">
        <v>3863</v>
      </c>
      <c r="C786" s="164">
        <v>59</v>
      </c>
      <c r="D786" s="165">
        <v>591</v>
      </c>
      <c r="E786" s="166">
        <v>5911</v>
      </c>
      <c r="F786" s="167">
        <v>0</v>
      </c>
      <c r="G786" s="167" t="s">
        <v>3898</v>
      </c>
      <c r="H786" s="168" t="s">
        <v>3899</v>
      </c>
      <c r="I786" s="171" t="s">
        <v>3897</v>
      </c>
      <c r="J786" s="170" t="s">
        <v>896</v>
      </c>
      <c r="K786" s="163">
        <v>1801</v>
      </c>
      <c r="L786" s="163" t="s">
        <v>3876</v>
      </c>
    </row>
    <row r="787" spans="2:12" x14ac:dyDescent="0.25">
      <c r="B787" s="163" t="s">
        <v>3863</v>
      </c>
      <c r="C787" s="164">
        <v>59</v>
      </c>
      <c r="D787" s="165">
        <v>591</v>
      </c>
      <c r="E787" s="166">
        <v>5912</v>
      </c>
      <c r="F787" s="167">
        <v>0</v>
      </c>
      <c r="G787" s="167" t="s">
        <v>3900</v>
      </c>
      <c r="H787" s="168" t="s">
        <v>3901</v>
      </c>
      <c r="I787" s="171" t="s">
        <v>3902</v>
      </c>
      <c r="J787" s="170" t="s">
        <v>896</v>
      </c>
      <c r="K787" s="163">
        <v>1801</v>
      </c>
      <c r="L787" s="163" t="s">
        <v>3876</v>
      </c>
    </row>
    <row r="788" spans="2:12" x14ac:dyDescent="0.25">
      <c r="B788" s="163" t="s">
        <v>3863</v>
      </c>
      <c r="C788" s="164">
        <v>59</v>
      </c>
      <c r="D788" s="165">
        <v>591</v>
      </c>
      <c r="E788" s="166">
        <v>5913</v>
      </c>
      <c r="F788" s="167">
        <v>0</v>
      </c>
      <c r="G788" s="167" t="s">
        <v>3903</v>
      </c>
      <c r="H788" s="168" t="s">
        <v>3904</v>
      </c>
      <c r="I788" s="171" t="s">
        <v>3905</v>
      </c>
      <c r="J788" s="170" t="s">
        <v>896</v>
      </c>
      <c r="K788" s="163">
        <v>1801</v>
      </c>
      <c r="L788" s="163" t="s">
        <v>3876</v>
      </c>
    </row>
    <row r="789" spans="2:12" x14ac:dyDescent="0.25">
      <c r="B789" s="163" t="s">
        <v>3863</v>
      </c>
      <c r="C789" s="164">
        <v>59</v>
      </c>
      <c r="D789" s="165">
        <v>591</v>
      </c>
      <c r="E789" s="166">
        <v>5914</v>
      </c>
      <c r="F789" s="167">
        <v>0</v>
      </c>
      <c r="G789" s="167" t="s">
        <v>3906</v>
      </c>
      <c r="H789" s="168" t="s">
        <v>3907</v>
      </c>
      <c r="I789" s="171" t="s">
        <v>3908</v>
      </c>
      <c r="J789" s="170" t="s">
        <v>896</v>
      </c>
      <c r="K789" s="163">
        <v>1801</v>
      </c>
      <c r="L789" s="163" t="s">
        <v>3876</v>
      </c>
    </row>
    <row r="790" spans="2:12" x14ac:dyDescent="0.25">
      <c r="B790" s="163" t="s">
        <v>3863</v>
      </c>
      <c r="C790" s="164">
        <v>59</v>
      </c>
      <c r="D790" s="165">
        <v>592</v>
      </c>
      <c r="E790" s="166">
        <v>0</v>
      </c>
      <c r="F790" s="167">
        <v>0</v>
      </c>
      <c r="G790" s="167" t="s">
        <v>3909</v>
      </c>
      <c r="H790" s="168" t="s">
        <v>3910</v>
      </c>
      <c r="I790" s="171" t="s">
        <v>3911</v>
      </c>
      <c r="J790" s="170" t="s">
        <v>892</v>
      </c>
      <c r="K790" s="163"/>
      <c r="L790" s="163"/>
    </row>
    <row r="791" spans="2:12" x14ac:dyDescent="0.25">
      <c r="B791" s="163" t="s">
        <v>3863</v>
      </c>
      <c r="C791" s="164">
        <v>59</v>
      </c>
      <c r="D791" s="165">
        <v>592</v>
      </c>
      <c r="E791" s="166">
        <v>5920</v>
      </c>
      <c r="F791" s="167">
        <v>0</v>
      </c>
      <c r="G791" s="167" t="s">
        <v>3912</v>
      </c>
      <c r="H791" s="168" t="s">
        <v>3913</v>
      </c>
      <c r="I791" s="171" t="s">
        <v>3911</v>
      </c>
      <c r="J791" s="170" t="s">
        <v>896</v>
      </c>
      <c r="K791" s="163">
        <v>1801</v>
      </c>
      <c r="L791" s="163" t="s">
        <v>3876</v>
      </c>
    </row>
    <row r="792" spans="2:12" x14ac:dyDescent="0.25">
      <c r="B792" s="170" t="s">
        <v>3863</v>
      </c>
      <c r="C792" s="172">
        <v>60</v>
      </c>
      <c r="D792" s="173">
        <v>0</v>
      </c>
      <c r="E792" s="174">
        <v>0</v>
      </c>
      <c r="F792" s="175">
        <v>0</v>
      </c>
      <c r="G792" s="175" t="s">
        <v>3914</v>
      </c>
      <c r="H792" s="176" t="s">
        <v>3915</v>
      </c>
      <c r="I792" s="169" t="s">
        <v>3916</v>
      </c>
      <c r="J792" s="170" t="s">
        <v>892</v>
      </c>
      <c r="K792" s="163"/>
      <c r="L792" s="163"/>
    </row>
    <row r="793" spans="2:12" x14ac:dyDescent="0.25">
      <c r="B793" s="163" t="s">
        <v>3863</v>
      </c>
      <c r="C793" s="164">
        <v>60</v>
      </c>
      <c r="D793" s="165">
        <v>601</v>
      </c>
      <c r="E793" s="166">
        <v>0</v>
      </c>
      <c r="F793" s="167">
        <v>0</v>
      </c>
      <c r="G793" s="167" t="s">
        <v>3917</v>
      </c>
      <c r="H793" s="168" t="s">
        <v>3918</v>
      </c>
      <c r="I793" s="171" t="s">
        <v>3919</v>
      </c>
      <c r="J793" s="170" t="s">
        <v>892</v>
      </c>
      <c r="K793" s="163"/>
      <c r="L793" s="163"/>
    </row>
    <row r="794" spans="2:12" x14ac:dyDescent="0.25">
      <c r="B794" s="163" t="s">
        <v>3863</v>
      </c>
      <c r="C794" s="164">
        <v>60</v>
      </c>
      <c r="D794" s="165">
        <v>601</v>
      </c>
      <c r="E794" s="166">
        <v>6010</v>
      </c>
      <c r="F794" s="167">
        <v>0</v>
      </c>
      <c r="G794" s="167" t="s">
        <v>3920</v>
      </c>
      <c r="H794" s="168" t="s">
        <v>3921</v>
      </c>
      <c r="I794" s="171" t="s">
        <v>3919</v>
      </c>
      <c r="J794" s="170" t="s">
        <v>896</v>
      </c>
      <c r="K794" s="163">
        <v>1801</v>
      </c>
      <c r="L794" s="163" t="s">
        <v>3876</v>
      </c>
    </row>
    <row r="795" spans="2:12" x14ac:dyDescent="0.25">
      <c r="B795" s="163" t="s">
        <v>3863</v>
      </c>
      <c r="C795" s="164">
        <v>60</v>
      </c>
      <c r="D795" s="165">
        <v>602</v>
      </c>
      <c r="E795" s="166">
        <v>0</v>
      </c>
      <c r="F795" s="167">
        <v>0</v>
      </c>
      <c r="G795" s="167" t="s">
        <v>3922</v>
      </c>
      <c r="H795" s="168" t="s">
        <v>3923</v>
      </c>
      <c r="I795" s="171" t="s">
        <v>3924</v>
      </c>
      <c r="J795" s="170" t="s">
        <v>892</v>
      </c>
      <c r="K795" s="163"/>
      <c r="L795" s="163"/>
    </row>
    <row r="796" spans="2:12" x14ac:dyDescent="0.25">
      <c r="B796" s="163" t="s">
        <v>3863</v>
      </c>
      <c r="C796" s="164">
        <v>60</v>
      </c>
      <c r="D796" s="165">
        <v>602</v>
      </c>
      <c r="E796" s="166">
        <v>6021</v>
      </c>
      <c r="F796" s="167">
        <v>0</v>
      </c>
      <c r="G796" s="167" t="s">
        <v>3925</v>
      </c>
      <c r="H796" s="168" t="s">
        <v>3926</v>
      </c>
      <c r="I796" s="171" t="s">
        <v>3927</v>
      </c>
      <c r="J796" s="170" t="s">
        <v>896</v>
      </c>
      <c r="K796" s="163">
        <v>1801</v>
      </c>
      <c r="L796" s="163" t="s">
        <v>3876</v>
      </c>
    </row>
    <row r="797" spans="2:12" x14ac:dyDescent="0.25">
      <c r="B797" s="163" t="s">
        <v>3863</v>
      </c>
      <c r="C797" s="164">
        <v>60</v>
      </c>
      <c r="D797" s="165">
        <v>602</v>
      </c>
      <c r="E797" s="166">
        <v>6022</v>
      </c>
      <c r="F797" s="167">
        <v>0</v>
      </c>
      <c r="G797" s="167" t="s">
        <v>3928</v>
      </c>
      <c r="H797" s="168" t="s">
        <v>3929</v>
      </c>
      <c r="I797" s="171" t="s">
        <v>3924</v>
      </c>
      <c r="J797" s="170" t="s">
        <v>896</v>
      </c>
      <c r="K797" s="163">
        <v>1801</v>
      </c>
      <c r="L797" s="163" t="s">
        <v>3876</v>
      </c>
    </row>
    <row r="798" spans="2:12" x14ac:dyDescent="0.25">
      <c r="B798" s="170" t="s">
        <v>3863</v>
      </c>
      <c r="C798" s="172">
        <v>61</v>
      </c>
      <c r="D798" s="173">
        <v>0</v>
      </c>
      <c r="E798" s="174">
        <v>0</v>
      </c>
      <c r="F798" s="175">
        <v>0</v>
      </c>
      <c r="G798" s="175" t="s">
        <v>3930</v>
      </c>
      <c r="H798" s="176" t="s">
        <v>3931</v>
      </c>
      <c r="I798" s="169" t="s">
        <v>3932</v>
      </c>
      <c r="J798" s="170" t="s">
        <v>892</v>
      </c>
      <c r="K798" s="163"/>
      <c r="L798" s="163"/>
    </row>
    <row r="799" spans="2:12" x14ac:dyDescent="0.25">
      <c r="B799" s="163" t="s">
        <v>3863</v>
      </c>
      <c r="C799" s="164">
        <v>61</v>
      </c>
      <c r="D799" s="165">
        <v>611</v>
      </c>
      <c r="E799" s="166">
        <v>0</v>
      </c>
      <c r="F799" s="167">
        <v>0</v>
      </c>
      <c r="G799" s="167" t="s">
        <v>3933</v>
      </c>
      <c r="H799" s="168" t="s">
        <v>3934</v>
      </c>
      <c r="I799" s="171" t="s">
        <v>3935</v>
      </c>
      <c r="J799" s="170" t="s">
        <v>892</v>
      </c>
      <c r="K799" s="163"/>
      <c r="L799" s="163"/>
    </row>
    <row r="800" spans="2:12" x14ac:dyDescent="0.25">
      <c r="B800" s="163" t="s">
        <v>3863</v>
      </c>
      <c r="C800" s="164">
        <v>61</v>
      </c>
      <c r="D800" s="165">
        <v>611</v>
      </c>
      <c r="E800" s="166">
        <v>6110</v>
      </c>
      <c r="F800" s="167">
        <v>0</v>
      </c>
      <c r="G800" s="167" t="s">
        <v>3936</v>
      </c>
      <c r="H800" s="168" t="s">
        <v>3937</v>
      </c>
      <c r="I800" s="171" t="s">
        <v>3935</v>
      </c>
      <c r="J800" s="170" t="s">
        <v>896</v>
      </c>
      <c r="K800" s="163">
        <v>1801</v>
      </c>
      <c r="L800" s="163" t="s">
        <v>3876</v>
      </c>
    </row>
    <row r="801" spans="2:12" x14ac:dyDescent="0.25">
      <c r="B801" s="163" t="s">
        <v>3863</v>
      </c>
      <c r="C801" s="164">
        <v>61</v>
      </c>
      <c r="D801" s="165">
        <v>612</v>
      </c>
      <c r="E801" s="166">
        <v>0</v>
      </c>
      <c r="F801" s="167">
        <v>0</v>
      </c>
      <c r="G801" s="167" t="s">
        <v>3938</v>
      </c>
      <c r="H801" s="168" t="s">
        <v>3939</v>
      </c>
      <c r="I801" s="171" t="s">
        <v>3940</v>
      </c>
      <c r="J801" s="170" t="s">
        <v>892</v>
      </c>
      <c r="K801" s="163"/>
      <c r="L801" s="163"/>
    </row>
    <row r="802" spans="2:12" x14ac:dyDescent="0.25">
      <c r="B802" s="163" t="s">
        <v>3863</v>
      </c>
      <c r="C802" s="164">
        <v>61</v>
      </c>
      <c r="D802" s="165">
        <v>612</v>
      </c>
      <c r="E802" s="166">
        <v>6120</v>
      </c>
      <c r="F802" s="167">
        <v>0</v>
      </c>
      <c r="G802" s="167" t="s">
        <v>3941</v>
      </c>
      <c r="H802" s="168" t="s">
        <v>3942</v>
      </c>
      <c r="I802" s="171" t="s">
        <v>3940</v>
      </c>
      <c r="J802" s="170" t="s">
        <v>896</v>
      </c>
      <c r="K802" s="163">
        <v>1801</v>
      </c>
      <c r="L802" s="163" t="s">
        <v>3876</v>
      </c>
    </row>
    <row r="803" spans="2:12" x14ac:dyDescent="0.25">
      <c r="B803" s="163" t="s">
        <v>3863</v>
      </c>
      <c r="C803" s="164">
        <v>61</v>
      </c>
      <c r="D803" s="226">
        <v>613</v>
      </c>
      <c r="E803" s="166">
        <v>0</v>
      </c>
      <c r="F803" s="167">
        <v>0</v>
      </c>
      <c r="G803" s="167" t="s">
        <v>3943</v>
      </c>
      <c r="H803" s="168" t="s">
        <v>3944</v>
      </c>
      <c r="I803" s="171" t="s">
        <v>3945</v>
      </c>
      <c r="J803" s="170" t="s">
        <v>892</v>
      </c>
      <c r="K803" s="163"/>
      <c r="L803" s="163"/>
    </row>
    <row r="804" spans="2:12" x14ac:dyDescent="0.25">
      <c r="B804" s="163" t="s">
        <v>3863</v>
      </c>
      <c r="C804" s="164">
        <v>61</v>
      </c>
      <c r="D804" s="226">
        <v>613</v>
      </c>
      <c r="E804" s="166">
        <v>6130</v>
      </c>
      <c r="F804" s="167">
        <v>0</v>
      </c>
      <c r="G804" s="167" t="s">
        <v>3946</v>
      </c>
      <c r="H804" s="168" t="s">
        <v>3947</v>
      </c>
      <c r="I804" s="171" t="s">
        <v>3945</v>
      </c>
      <c r="J804" s="170" t="s">
        <v>896</v>
      </c>
      <c r="K804" s="163">
        <v>1801</v>
      </c>
      <c r="L804" s="163" t="s">
        <v>3876</v>
      </c>
    </row>
    <row r="805" spans="2:12" x14ac:dyDescent="0.25">
      <c r="B805" s="163" t="s">
        <v>3863</v>
      </c>
      <c r="C805" s="164">
        <v>61</v>
      </c>
      <c r="D805" s="165">
        <v>619</v>
      </c>
      <c r="E805" s="166">
        <v>0</v>
      </c>
      <c r="F805" s="167">
        <v>0</v>
      </c>
      <c r="G805" s="167" t="s">
        <v>3948</v>
      </c>
      <c r="H805" s="168" t="s">
        <v>3949</v>
      </c>
      <c r="I805" s="171" t="s">
        <v>3950</v>
      </c>
      <c r="J805" s="170" t="s">
        <v>892</v>
      </c>
      <c r="K805" s="163"/>
      <c r="L805" s="163"/>
    </row>
    <row r="806" spans="2:12" x14ac:dyDescent="0.25">
      <c r="B806" s="163" t="s">
        <v>3863</v>
      </c>
      <c r="C806" s="164">
        <v>61</v>
      </c>
      <c r="D806" s="165">
        <v>619</v>
      </c>
      <c r="E806" s="166">
        <v>6190</v>
      </c>
      <c r="F806" s="167">
        <v>0</v>
      </c>
      <c r="G806" s="167" t="s">
        <v>3951</v>
      </c>
      <c r="H806" s="168" t="s">
        <v>3952</v>
      </c>
      <c r="I806" s="171" t="s">
        <v>3950</v>
      </c>
      <c r="J806" s="170" t="s">
        <v>896</v>
      </c>
      <c r="K806" s="163">
        <v>1801</v>
      </c>
      <c r="L806" s="163" t="s">
        <v>3876</v>
      </c>
    </row>
    <row r="807" spans="2:12" x14ac:dyDescent="0.25">
      <c r="B807" s="170" t="s">
        <v>3863</v>
      </c>
      <c r="C807" s="172">
        <v>62</v>
      </c>
      <c r="D807" s="173">
        <v>0</v>
      </c>
      <c r="E807" s="174">
        <v>0</v>
      </c>
      <c r="F807" s="175">
        <v>0</v>
      </c>
      <c r="G807" s="175" t="s">
        <v>3953</v>
      </c>
      <c r="H807" s="176" t="s">
        <v>3954</v>
      </c>
      <c r="I807" s="169" t="s">
        <v>3955</v>
      </c>
      <c r="J807" s="170" t="s">
        <v>892</v>
      </c>
      <c r="K807" s="163"/>
      <c r="L807" s="163"/>
    </row>
    <row r="808" spans="2:12" x14ac:dyDescent="0.25">
      <c r="B808" s="163" t="s">
        <v>3863</v>
      </c>
      <c r="C808" s="164">
        <v>62</v>
      </c>
      <c r="D808" s="165">
        <v>620</v>
      </c>
      <c r="E808" s="166">
        <v>0</v>
      </c>
      <c r="F808" s="167">
        <v>0</v>
      </c>
      <c r="G808" s="167" t="s">
        <v>3956</v>
      </c>
      <c r="H808" s="168" t="s">
        <v>3957</v>
      </c>
      <c r="I808" s="171" t="s">
        <v>3955</v>
      </c>
      <c r="J808" s="170" t="s">
        <v>892</v>
      </c>
      <c r="K808" s="163"/>
      <c r="L808" s="163"/>
    </row>
    <row r="809" spans="2:12" x14ac:dyDescent="0.25">
      <c r="B809" s="163" t="s">
        <v>3863</v>
      </c>
      <c r="C809" s="164">
        <v>62</v>
      </c>
      <c r="D809" s="165">
        <v>620</v>
      </c>
      <c r="E809" s="166">
        <v>6201</v>
      </c>
      <c r="F809" s="167">
        <v>0</v>
      </c>
      <c r="G809" s="167" t="s">
        <v>3958</v>
      </c>
      <c r="H809" s="168" t="s">
        <v>3959</v>
      </c>
      <c r="I809" s="171" t="s">
        <v>3960</v>
      </c>
      <c r="J809" s="170" t="s">
        <v>896</v>
      </c>
      <c r="K809" s="163">
        <v>1801</v>
      </c>
      <c r="L809" s="163" t="s">
        <v>3876</v>
      </c>
    </row>
    <row r="810" spans="2:12" x14ac:dyDescent="0.25">
      <c r="B810" s="163" t="s">
        <v>3863</v>
      </c>
      <c r="C810" s="164">
        <v>62</v>
      </c>
      <c r="D810" s="165">
        <v>620</v>
      </c>
      <c r="E810" s="166">
        <v>6202</v>
      </c>
      <c r="F810" s="167">
        <v>0</v>
      </c>
      <c r="G810" s="167" t="s">
        <v>3961</v>
      </c>
      <c r="H810" s="168" t="s">
        <v>3962</v>
      </c>
      <c r="I810" s="171" t="s">
        <v>3963</v>
      </c>
      <c r="J810" s="170" t="s">
        <v>896</v>
      </c>
      <c r="K810" s="163">
        <v>1801</v>
      </c>
      <c r="L810" s="163" t="s">
        <v>3876</v>
      </c>
    </row>
    <row r="811" spans="2:12" x14ac:dyDescent="0.25">
      <c r="B811" s="163" t="s">
        <v>3863</v>
      </c>
      <c r="C811" s="164">
        <v>62</v>
      </c>
      <c r="D811" s="165">
        <v>620</v>
      </c>
      <c r="E811" s="166">
        <v>6209</v>
      </c>
      <c r="F811" s="167">
        <v>0</v>
      </c>
      <c r="G811" s="167" t="s">
        <v>3964</v>
      </c>
      <c r="H811" s="168" t="s">
        <v>3965</v>
      </c>
      <c r="I811" s="171" t="s">
        <v>3966</v>
      </c>
      <c r="J811" s="170" t="s">
        <v>896</v>
      </c>
      <c r="K811" s="163">
        <v>1801</v>
      </c>
      <c r="L811" s="163" t="s">
        <v>3876</v>
      </c>
    </row>
    <row r="812" spans="2:12" x14ac:dyDescent="0.25">
      <c r="B812" s="170" t="s">
        <v>3863</v>
      </c>
      <c r="C812" s="172">
        <v>63</v>
      </c>
      <c r="D812" s="173">
        <v>0</v>
      </c>
      <c r="E812" s="174">
        <v>0</v>
      </c>
      <c r="F812" s="175">
        <v>0</v>
      </c>
      <c r="G812" s="175" t="s">
        <v>3967</v>
      </c>
      <c r="H812" s="176" t="s">
        <v>3968</v>
      </c>
      <c r="I812" s="169" t="s">
        <v>3969</v>
      </c>
      <c r="J812" s="170" t="s">
        <v>892</v>
      </c>
      <c r="K812" s="163"/>
      <c r="L812" s="163"/>
    </row>
    <row r="813" spans="2:12" x14ac:dyDescent="0.25">
      <c r="B813" s="163" t="s">
        <v>3863</v>
      </c>
      <c r="C813" s="164">
        <v>63</v>
      </c>
      <c r="D813" s="165">
        <v>631</v>
      </c>
      <c r="E813" s="166">
        <v>0</v>
      </c>
      <c r="F813" s="167">
        <v>0</v>
      </c>
      <c r="G813" s="167" t="s">
        <v>3970</v>
      </c>
      <c r="H813" s="168" t="s">
        <v>3971</v>
      </c>
      <c r="I813" s="171" t="s">
        <v>3972</v>
      </c>
      <c r="J813" s="170" t="s">
        <v>892</v>
      </c>
      <c r="K813" s="163"/>
      <c r="L813" s="163"/>
    </row>
    <row r="814" spans="2:12" x14ac:dyDescent="0.25">
      <c r="B814" s="163" t="s">
        <v>3863</v>
      </c>
      <c r="C814" s="164">
        <v>63</v>
      </c>
      <c r="D814" s="165">
        <v>631</v>
      </c>
      <c r="E814" s="166">
        <v>6311</v>
      </c>
      <c r="F814" s="167">
        <v>0</v>
      </c>
      <c r="G814" s="167" t="s">
        <v>3973</v>
      </c>
      <c r="H814" s="168" t="s">
        <v>3974</v>
      </c>
      <c r="I814" s="171" t="s">
        <v>3975</v>
      </c>
      <c r="J814" s="170" t="s">
        <v>896</v>
      </c>
      <c r="K814" s="163">
        <v>1801</v>
      </c>
      <c r="L814" s="163" t="s">
        <v>3876</v>
      </c>
    </row>
    <row r="815" spans="2:12" x14ac:dyDescent="0.25">
      <c r="B815" s="163" t="s">
        <v>3863</v>
      </c>
      <c r="C815" s="164">
        <v>63</v>
      </c>
      <c r="D815" s="165">
        <v>631</v>
      </c>
      <c r="E815" s="166">
        <v>6312</v>
      </c>
      <c r="F815" s="167">
        <v>0</v>
      </c>
      <c r="G815" s="167" t="s">
        <v>3976</v>
      </c>
      <c r="H815" s="168" t="s">
        <v>3977</v>
      </c>
      <c r="I815" s="171" t="s">
        <v>3978</v>
      </c>
      <c r="J815" s="170" t="s">
        <v>896</v>
      </c>
      <c r="K815" s="163">
        <v>1801</v>
      </c>
      <c r="L815" s="163" t="s">
        <v>3876</v>
      </c>
    </row>
    <row r="816" spans="2:12" x14ac:dyDescent="0.25">
      <c r="B816" s="163" t="s">
        <v>3863</v>
      </c>
      <c r="C816" s="164">
        <v>63</v>
      </c>
      <c r="D816" s="165">
        <v>639</v>
      </c>
      <c r="E816" s="166">
        <v>0</v>
      </c>
      <c r="F816" s="167">
        <v>0</v>
      </c>
      <c r="G816" s="167" t="s">
        <v>3979</v>
      </c>
      <c r="H816" s="168" t="s">
        <v>3980</v>
      </c>
      <c r="I816" s="171" t="s">
        <v>3981</v>
      </c>
      <c r="J816" s="170" t="s">
        <v>892</v>
      </c>
      <c r="K816" s="163"/>
      <c r="L816" s="163"/>
    </row>
    <row r="817" spans="2:12" x14ac:dyDescent="0.25">
      <c r="B817" s="163" t="s">
        <v>3863</v>
      </c>
      <c r="C817" s="164">
        <v>63</v>
      </c>
      <c r="D817" s="165">
        <v>639</v>
      </c>
      <c r="E817" s="166">
        <v>6391</v>
      </c>
      <c r="F817" s="167">
        <v>0</v>
      </c>
      <c r="G817" s="167" t="s">
        <v>3982</v>
      </c>
      <c r="H817" s="168" t="s">
        <v>3983</v>
      </c>
      <c r="I817" s="171" t="s">
        <v>3984</v>
      </c>
      <c r="J817" s="170" t="s">
        <v>896</v>
      </c>
      <c r="K817" s="163">
        <v>1801</v>
      </c>
      <c r="L817" s="163" t="s">
        <v>3876</v>
      </c>
    </row>
    <row r="818" spans="2:12" x14ac:dyDescent="0.25">
      <c r="B818" s="163" t="s">
        <v>3863</v>
      </c>
      <c r="C818" s="164">
        <v>63</v>
      </c>
      <c r="D818" s="165">
        <v>639</v>
      </c>
      <c r="E818" s="166">
        <v>6399</v>
      </c>
      <c r="F818" s="167">
        <v>0</v>
      </c>
      <c r="G818" s="167" t="s">
        <v>3985</v>
      </c>
      <c r="H818" s="168" t="s">
        <v>3986</v>
      </c>
      <c r="I818" s="171" t="s">
        <v>3987</v>
      </c>
      <c r="J818" s="170" t="s">
        <v>896</v>
      </c>
      <c r="K818" s="163">
        <v>1801</v>
      </c>
      <c r="L818" s="163" t="s">
        <v>3876</v>
      </c>
    </row>
    <row r="819" spans="2:12" x14ac:dyDescent="0.25">
      <c r="B819" s="227" t="s">
        <v>3988</v>
      </c>
      <c r="C819" s="228">
        <v>0</v>
      </c>
      <c r="D819" s="229">
        <v>0</v>
      </c>
      <c r="E819" s="230">
        <v>0</v>
      </c>
      <c r="F819" s="231">
        <v>0</v>
      </c>
      <c r="G819" s="231" t="s">
        <v>3989</v>
      </c>
      <c r="H819" s="231" t="s">
        <v>3990</v>
      </c>
      <c r="I819" s="232" t="s">
        <v>3991</v>
      </c>
      <c r="J819" s="170" t="s">
        <v>892</v>
      </c>
      <c r="K819" s="163"/>
      <c r="L819" s="163"/>
    </row>
    <row r="820" spans="2:12" x14ac:dyDescent="0.25">
      <c r="B820" s="170" t="s">
        <v>3988</v>
      </c>
      <c r="C820" s="172">
        <v>64</v>
      </c>
      <c r="D820" s="173">
        <v>0</v>
      </c>
      <c r="E820" s="174">
        <v>0</v>
      </c>
      <c r="F820" s="175">
        <v>0</v>
      </c>
      <c r="G820" s="175" t="s">
        <v>3992</v>
      </c>
      <c r="H820" s="176" t="s">
        <v>3993</v>
      </c>
      <c r="I820" s="169" t="s">
        <v>3994</v>
      </c>
      <c r="J820" s="170" t="s">
        <v>892</v>
      </c>
      <c r="K820" s="163"/>
      <c r="L820" s="163"/>
    </row>
    <row r="821" spans="2:12" x14ac:dyDescent="0.25">
      <c r="B821" s="163" t="s">
        <v>3988</v>
      </c>
      <c r="C821" s="164">
        <v>64</v>
      </c>
      <c r="D821" s="165">
        <v>641</v>
      </c>
      <c r="E821" s="166">
        <v>0</v>
      </c>
      <c r="F821" s="167">
        <v>0</v>
      </c>
      <c r="G821" s="167" t="s">
        <v>3995</v>
      </c>
      <c r="H821" s="168" t="s">
        <v>3996</v>
      </c>
      <c r="I821" s="171" t="s">
        <v>3997</v>
      </c>
      <c r="J821" s="170" t="s">
        <v>892</v>
      </c>
      <c r="K821" s="163"/>
      <c r="L821" s="163"/>
    </row>
    <row r="822" spans="2:12" x14ac:dyDescent="0.25">
      <c r="B822" s="163" t="s">
        <v>3988</v>
      </c>
      <c r="C822" s="164">
        <v>64</v>
      </c>
      <c r="D822" s="165">
        <v>641</v>
      </c>
      <c r="E822" s="166">
        <v>6411</v>
      </c>
      <c r="F822" s="167">
        <v>0</v>
      </c>
      <c r="G822" s="167" t="s">
        <v>3998</v>
      </c>
      <c r="H822" s="168" t="s">
        <v>3999</v>
      </c>
      <c r="I822" s="171" t="s">
        <v>4000</v>
      </c>
      <c r="J822" s="170" t="s">
        <v>896</v>
      </c>
      <c r="K822" s="163">
        <v>2301</v>
      </c>
      <c r="L822" s="163" t="s">
        <v>1155</v>
      </c>
    </row>
    <row r="823" spans="2:12" x14ac:dyDescent="0.25">
      <c r="B823" s="163" t="s">
        <v>3988</v>
      </c>
      <c r="C823" s="164">
        <v>64</v>
      </c>
      <c r="D823" s="165">
        <v>641</v>
      </c>
      <c r="E823" s="166">
        <v>6412</v>
      </c>
      <c r="F823" s="167">
        <v>0</v>
      </c>
      <c r="G823" s="167" t="s">
        <v>4001</v>
      </c>
      <c r="H823" s="168" t="s">
        <v>4002</v>
      </c>
      <c r="I823" s="171" t="s">
        <v>4003</v>
      </c>
      <c r="J823" s="170" t="s">
        <v>892</v>
      </c>
      <c r="K823" s="163"/>
      <c r="L823" s="163"/>
    </row>
    <row r="824" spans="2:12" x14ac:dyDescent="0.25">
      <c r="B824" s="163" t="s">
        <v>3988</v>
      </c>
      <c r="C824" s="164">
        <v>64</v>
      </c>
      <c r="D824" s="165">
        <v>641</v>
      </c>
      <c r="E824" s="166">
        <v>6412</v>
      </c>
      <c r="F824" s="167">
        <v>64121</v>
      </c>
      <c r="G824" s="167" t="s">
        <v>4004</v>
      </c>
      <c r="H824" s="168" t="s">
        <v>4005</v>
      </c>
      <c r="I824" s="171" t="s">
        <v>933</v>
      </c>
      <c r="J824" s="170" t="s">
        <v>896</v>
      </c>
      <c r="K824" s="163">
        <v>2201</v>
      </c>
      <c r="L824" s="163" t="s">
        <v>4006</v>
      </c>
    </row>
    <row r="825" spans="2:12" x14ac:dyDescent="0.25">
      <c r="B825" s="163" t="s">
        <v>3988</v>
      </c>
      <c r="C825" s="164">
        <v>64</v>
      </c>
      <c r="D825" s="165">
        <v>641</v>
      </c>
      <c r="E825" s="166">
        <v>6412</v>
      </c>
      <c r="F825" s="167">
        <v>64122</v>
      </c>
      <c r="G825" s="167" t="s">
        <v>4007</v>
      </c>
      <c r="H825" s="168" t="s">
        <v>4008</v>
      </c>
      <c r="I825" s="171" t="s">
        <v>4009</v>
      </c>
      <c r="J825" s="170" t="s">
        <v>896</v>
      </c>
      <c r="K825" s="163">
        <v>2206</v>
      </c>
      <c r="L825" s="163" t="s">
        <v>1125</v>
      </c>
    </row>
    <row r="826" spans="2:12" x14ac:dyDescent="0.25">
      <c r="B826" s="163" t="s">
        <v>3988</v>
      </c>
      <c r="C826" s="164">
        <v>64</v>
      </c>
      <c r="D826" s="165">
        <v>641</v>
      </c>
      <c r="E826" s="166">
        <v>6412</v>
      </c>
      <c r="F826" s="167">
        <v>64123</v>
      </c>
      <c r="G826" s="167" t="s">
        <v>4010</v>
      </c>
      <c r="H826" s="168" t="s">
        <v>4011</v>
      </c>
      <c r="I826" s="171" t="s">
        <v>1008</v>
      </c>
      <c r="J826" s="170" t="s">
        <v>896</v>
      </c>
      <c r="K826" s="163">
        <v>2207</v>
      </c>
      <c r="L826" s="163" t="s">
        <v>1008</v>
      </c>
    </row>
    <row r="827" spans="2:12" x14ac:dyDescent="0.25">
      <c r="B827" s="163" t="s">
        <v>3988</v>
      </c>
      <c r="C827" s="164">
        <v>64</v>
      </c>
      <c r="D827" s="165">
        <v>641</v>
      </c>
      <c r="E827" s="166">
        <v>6412</v>
      </c>
      <c r="F827" s="167">
        <v>64124</v>
      </c>
      <c r="G827" s="167" t="s">
        <v>4012</v>
      </c>
      <c r="H827" s="168" t="s">
        <v>4013</v>
      </c>
      <c r="I827" s="171" t="s">
        <v>4014</v>
      </c>
      <c r="J827" s="170" t="s">
        <v>896</v>
      </c>
      <c r="K827" s="163">
        <v>1430</v>
      </c>
      <c r="L827" s="163" t="s">
        <v>4014</v>
      </c>
    </row>
    <row r="828" spans="2:12" x14ac:dyDescent="0.25">
      <c r="B828" s="163" t="s">
        <v>3988</v>
      </c>
      <c r="C828" s="164">
        <v>64</v>
      </c>
      <c r="D828" s="165">
        <v>641</v>
      </c>
      <c r="E828" s="166">
        <v>6412</v>
      </c>
      <c r="F828" s="167">
        <v>64125</v>
      </c>
      <c r="G828" s="167" t="s">
        <v>4015</v>
      </c>
      <c r="H828" s="168" t="s">
        <v>4016</v>
      </c>
      <c r="I828" s="171" t="s">
        <v>4017</v>
      </c>
      <c r="J828" s="170" t="s">
        <v>896</v>
      </c>
      <c r="K828" s="163">
        <v>2101</v>
      </c>
      <c r="L828" s="163" t="s">
        <v>4018</v>
      </c>
    </row>
    <row r="829" spans="2:12" x14ac:dyDescent="0.25">
      <c r="B829" s="163" t="s">
        <v>3988</v>
      </c>
      <c r="C829" s="164">
        <v>64</v>
      </c>
      <c r="D829" s="165">
        <v>641</v>
      </c>
      <c r="E829" s="166">
        <v>6412</v>
      </c>
      <c r="F829" s="167">
        <v>64126</v>
      </c>
      <c r="G829" s="167" t="s">
        <v>4019</v>
      </c>
      <c r="H829" s="168" t="s">
        <v>4020</v>
      </c>
      <c r="I829" s="171" t="s">
        <v>1217</v>
      </c>
      <c r="J829" s="170" t="s">
        <v>896</v>
      </c>
      <c r="K829" s="163">
        <v>2102</v>
      </c>
      <c r="L829" s="163" t="s">
        <v>4021</v>
      </c>
    </row>
    <row r="830" spans="2:12" x14ac:dyDescent="0.25">
      <c r="B830" s="163" t="s">
        <v>3988</v>
      </c>
      <c r="C830" s="164">
        <v>64</v>
      </c>
      <c r="D830" s="165">
        <v>641</v>
      </c>
      <c r="E830" s="166">
        <v>6412</v>
      </c>
      <c r="F830" s="167">
        <v>64127</v>
      </c>
      <c r="G830" s="167" t="s">
        <v>4022</v>
      </c>
      <c r="H830" s="233" t="s">
        <v>4023</v>
      </c>
      <c r="I830" s="234" t="s">
        <v>4024</v>
      </c>
      <c r="J830" s="235" t="s">
        <v>896</v>
      </c>
      <c r="K830" s="236">
        <v>2103</v>
      </c>
      <c r="L830" s="235" t="s">
        <v>4025</v>
      </c>
    </row>
    <row r="831" spans="2:12" x14ac:dyDescent="0.25">
      <c r="B831" s="163" t="s">
        <v>3988</v>
      </c>
      <c r="C831" s="164">
        <v>64</v>
      </c>
      <c r="D831" s="165">
        <v>641</v>
      </c>
      <c r="E831" s="166">
        <v>6412</v>
      </c>
      <c r="F831" s="167">
        <v>64128</v>
      </c>
      <c r="G831" s="167" t="s">
        <v>4026</v>
      </c>
      <c r="H831" s="168" t="s">
        <v>4027</v>
      </c>
      <c r="I831" s="171" t="s">
        <v>4028</v>
      </c>
      <c r="J831" s="170" t="s">
        <v>896</v>
      </c>
      <c r="K831" s="163">
        <v>2104</v>
      </c>
      <c r="L831" s="163" t="s">
        <v>4028</v>
      </c>
    </row>
    <row r="832" spans="2:12" x14ac:dyDescent="0.25">
      <c r="B832" s="163" t="s">
        <v>3988</v>
      </c>
      <c r="C832" s="164">
        <v>64</v>
      </c>
      <c r="D832" s="165">
        <v>641</v>
      </c>
      <c r="E832" s="166">
        <v>6419</v>
      </c>
      <c r="F832" s="167">
        <v>0</v>
      </c>
      <c r="G832" s="167" t="s">
        <v>4029</v>
      </c>
      <c r="H832" s="168" t="s">
        <v>4030</v>
      </c>
      <c r="I832" s="171" t="s">
        <v>4031</v>
      </c>
      <c r="J832" s="170" t="s">
        <v>892</v>
      </c>
      <c r="K832" s="163"/>
      <c r="L832" s="163"/>
    </row>
    <row r="833" spans="2:12" x14ac:dyDescent="0.25">
      <c r="B833" s="163" t="s">
        <v>3988</v>
      </c>
      <c r="C833" s="164">
        <v>64</v>
      </c>
      <c r="D833" s="165">
        <v>641</v>
      </c>
      <c r="E833" s="166">
        <v>6419</v>
      </c>
      <c r="F833" s="167">
        <v>64191</v>
      </c>
      <c r="G833" s="167" t="s">
        <v>4032</v>
      </c>
      <c r="H833" s="168" t="s">
        <v>4033</v>
      </c>
      <c r="I833" s="171" t="s">
        <v>933</v>
      </c>
      <c r="J833" s="170" t="s">
        <v>896</v>
      </c>
      <c r="K833" s="163">
        <v>2201</v>
      </c>
      <c r="L833" s="163" t="s">
        <v>4006</v>
      </c>
    </row>
    <row r="834" spans="2:12" x14ac:dyDescent="0.25">
      <c r="B834" s="163" t="s">
        <v>3988</v>
      </c>
      <c r="C834" s="164">
        <v>64</v>
      </c>
      <c r="D834" s="165">
        <v>641</v>
      </c>
      <c r="E834" s="166">
        <v>6419</v>
      </c>
      <c r="F834" s="167">
        <v>64192</v>
      </c>
      <c r="G834" s="167" t="s">
        <v>4034</v>
      </c>
      <c r="H834" s="168" t="s">
        <v>4035</v>
      </c>
      <c r="I834" s="171" t="s">
        <v>4009</v>
      </c>
      <c r="J834" s="170" t="s">
        <v>896</v>
      </c>
      <c r="K834" s="163">
        <v>2206</v>
      </c>
      <c r="L834" s="163" t="s">
        <v>1125</v>
      </c>
    </row>
    <row r="835" spans="2:12" x14ac:dyDescent="0.25">
      <c r="B835" s="163" t="s">
        <v>3988</v>
      </c>
      <c r="C835" s="164">
        <v>64</v>
      </c>
      <c r="D835" s="165">
        <v>641</v>
      </c>
      <c r="E835" s="166">
        <v>6419</v>
      </c>
      <c r="F835" s="167">
        <v>64193</v>
      </c>
      <c r="G835" s="167" t="s">
        <v>4036</v>
      </c>
      <c r="H835" s="168" t="s">
        <v>4037</v>
      </c>
      <c r="I835" s="171" t="s">
        <v>1008</v>
      </c>
      <c r="J835" s="170" t="s">
        <v>896</v>
      </c>
      <c r="K835" s="163">
        <v>2207</v>
      </c>
      <c r="L835" s="163" t="s">
        <v>1008</v>
      </c>
    </row>
    <row r="836" spans="2:12" x14ac:dyDescent="0.25">
      <c r="B836" s="163" t="s">
        <v>3988</v>
      </c>
      <c r="C836" s="164">
        <v>64</v>
      </c>
      <c r="D836" s="165">
        <v>641</v>
      </c>
      <c r="E836" s="166">
        <v>6419</v>
      </c>
      <c r="F836" s="167">
        <v>64194</v>
      </c>
      <c r="G836" s="167" t="s">
        <v>4038</v>
      </c>
      <c r="H836" s="168" t="s">
        <v>4039</v>
      </c>
      <c r="I836" s="171" t="s">
        <v>4014</v>
      </c>
      <c r="J836" s="170" t="s">
        <v>896</v>
      </c>
      <c r="K836" s="163">
        <v>1430</v>
      </c>
      <c r="L836" s="163" t="s">
        <v>4014</v>
      </c>
    </row>
    <row r="837" spans="2:12" x14ac:dyDescent="0.25">
      <c r="B837" s="163" t="s">
        <v>3988</v>
      </c>
      <c r="C837" s="164">
        <v>64</v>
      </c>
      <c r="D837" s="165">
        <v>641</v>
      </c>
      <c r="E837" s="166">
        <v>6419</v>
      </c>
      <c r="F837" s="167">
        <v>64195</v>
      </c>
      <c r="G837" s="167" t="s">
        <v>4040</v>
      </c>
      <c r="H837" s="168" t="s">
        <v>4041</v>
      </c>
      <c r="I837" s="171" t="s">
        <v>4017</v>
      </c>
      <c r="J837" s="170" t="s">
        <v>896</v>
      </c>
      <c r="K837" s="163">
        <v>2101</v>
      </c>
      <c r="L837" s="163" t="s">
        <v>4018</v>
      </c>
    </row>
    <row r="838" spans="2:12" x14ac:dyDescent="0.25">
      <c r="B838" s="163" t="s">
        <v>3988</v>
      </c>
      <c r="C838" s="164">
        <v>64</v>
      </c>
      <c r="D838" s="165">
        <v>641</v>
      </c>
      <c r="E838" s="166">
        <v>6419</v>
      </c>
      <c r="F838" s="167">
        <v>64196</v>
      </c>
      <c r="G838" s="167" t="s">
        <v>4042</v>
      </c>
      <c r="H838" s="168" t="s">
        <v>4043</v>
      </c>
      <c r="I838" s="171" t="s">
        <v>1217</v>
      </c>
      <c r="J838" s="170" t="s">
        <v>896</v>
      </c>
      <c r="K838" s="163">
        <v>2102</v>
      </c>
      <c r="L838" s="163" t="s">
        <v>4021</v>
      </c>
    </row>
    <row r="839" spans="2:12" x14ac:dyDescent="0.25">
      <c r="B839" s="163" t="s">
        <v>3988</v>
      </c>
      <c r="C839" s="164">
        <v>64</v>
      </c>
      <c r="D839" s="165">
        <v>641</v>
      </c>
      <c r="E839" s="166">
        <v>6419</v>
      </c>
      <c r="F839" s="167">
        <v>64197</v>
      </c>
      <c r="G839" s="167" t="s">
        <v>4044</v>
      </c>
      <c r="H839" s="168" t="s">
        <v>4045</v>
      </c>
      <c r="I839" s="171" t="s">
        <v>4024</v>
      </c>
      <c r="J839" s="170" t="s">
        <v>896</v>
      </c>
      <c r="K839" s="163">
        <v>2103</v>
      </c>
      <c r="L839" s="170" t="s">
        <v>943</v>
      </c>
    </row>
    <row r="840" spans="2:12" x14ac:dyDescent="0.25">
      <c r="B840" s="163" t="s">
        <v>3988</v>
      </c>
      <c r="C840" s="164">
        <v>64</v>
      </c>
      <c r="D840" s="165">
        <v>641</v>
      </c>
      <c r="E840" s="166">
        <v>6419</v>
      </c>
      <c r="F840" s="167">
        <v>64198</v>
      </c>
      <c r="G840" s="167" t="s">
        <v>4046</v>
      </c>
      <c r="H840" s="168" t="s">
        <v>4047</v>
      </c>
      <c r="I840" s="171" t="s">
        <v>4028</v>
      </c>
      <c r="J840" s="170" t="s">
        <v>896</v>
      </c>
      <c r="K840" s="163">
        <v>2104</v>
      </c>
      <c r="L840" s="163" t="s">
        <v>4028</v>
      </c>
    </row>
    <row r="841" spans="2:12" x14ac:dyDescent="0.25">
      <c r="B841" s="163" t="s">
        <v>3988</v>
      </c>
      <c r="C841" s="164">
        <v>64</v>
      </c>
      <c r="D841" s="165">
        <v>642</v>
      </c>
      <c r="E841" s="166">
        <v>0</v>
      </c>
      <c r="F841" s="167">
        <v>0</v>
      </c>
      <c r="G841" s="167" t="s">
        <v>4048</v>
      </c>
      <c r="H841" s="168" t="s">
        <v>4049</v>
      </c>
      <c r="I841" s="171" t="s">
        <v>4050</v>
      </c>
      <c r="J841" s="170" t="s">
        <v>892</v>
      </c>
      <c r="K841" s="163"/>
      <c r="L841" s="163"/>
    </row>
    <row r="842" spans="2:12" x14ac:dyDescent="0.25">
      <c r="B842" s="163" t="s">
        <v>3988</v>
      </c>
      <c r="C842" s="164">
        <v>64</v>
      </c>
      <c r="D842" s="165">
        <v>642</v>
      </c>
      <c r="E842" s="166">
        <v>6420</v>
      </c>
      <c r="F842" s="167">
        <v>0</v>
      </c>
      <c r="G842" s="167" t="s">
        <v>4051</v>
      </c>
      <c r="H842" s="168" t="s">
        <v>4052</v>
      </c>
      <c r="I842" s="171" t="s">
        <v>4050</v>
      </c>
      <c r="J842" s="170" t="s">
        <v>892</v>
      </c>
      <c r="K842" s="163"/>
      <c r="L842" s="163"/>
    </row>
    <row r="843" spans="2:12" x14ac:dyDescent="0.25">
      <c r="B843" s="163" t="s">
        <v>3988</v>
      </c>
      <c r="C843" s="164">
        <v>64</v>
      </c>
      <c r="D843" s="165">
        <v>642</v>
      </c>
      <c r="E843" s="166">
        <v>6420</v>
      </c>
      <c r="F843" s="167">
        <v>64201</v>
      </c>
      <c r="G843" s="167" t="s">
        <v>4053</v>
      </c>
      <c r="H843" s="168" t="s">
        <v>4054</v>
      </c>
      <c r="I843" s="171" t="s">
        <v>4055</v>
      </c>
      <c r="J843" s="170" t="s">
        <v>896</v>
      </c>
      <c r="K843" s="163">
        <v>2203</v>
      </c>
      <c r="L843" s="163" t="s">
        <v>4055</v>
      </c>
    </row>
    <row r="844" spans="2:12" x14ac:dyDescent="0.25">
      <c r="B844" s="163" t="s">
        <v>3988</v>
      </c>
      <c r="C844" s="164">
        <v>64</v>
      </c>
      <c r="D844" s="165">
        <v>642</v>
      </c>
      <c r="E844" s="166">
        <v>6420</v>
      </c>
      <c r="F844" s="167">
        <v>64202</v>
      </c>
      <c r="G844" s="167" t="s">
        <v>4056</v>
      </c>
      <c r="H844" s="168" t="s">
        <v>4057</v>
      </c>
      <c r="I844" s="171" t="s">
        <v>4009</v>
      </c>
      <c r="J844" s="170" t="s">
        <v>896</v>
      </c>
      <c r="K844" s="163">
        <v>2206</v>
      </c>
      <c r="L844" s="163" t="s">
        <v>1125</v>
      </c>
    </row>
    <row r="845" spans="2:12" x14ac:dyDescent="0.25">
      <c r="B845" s="163" t="s">
        <v>3988</v>
      </c>
      <c r="C845" s="164">
        <v>64</v>
      </c>
      <c r="D845" s="165">
        <v>642</v>
      </c>
      <c r="E845" s="166">
        <v>6420</v>
      </c>
      <c r="F845" s="167">
        <v>64203</v>
      </c>
      <c r="G845" s="167" t="s">
        <v>4058</v>
      </c>
      <c r="H845" s="168" t="s">
        <v>4059</v>
      </c>
      <c r="I845" s="171" t="s">
        <v>1008</v>
      </c>
      <c r="J845" s="170" t="s">
        <v>896</v>
      </c>
      <c r="K845" s="163">
        <v>2207</v>
      </c>
      <c r="L845" s="163" t="s">
        <v>1008</v>
      </c>
    </row>
    <row r="846" spans="2:12" x14ac:dyDescent="0.25">
      <c r="B846" s="163" t="s">
        <v>3988</v>
      </c>
      <c r="C846" s="164">
        <v>64</v>
      </c>
      <c r="D846" s="165">
        <v>643</v>
      </c>
      <c r="E846" s="166">
        <v>0</v>
      </c>
      <c r="F846" s="167">
        <v>0</v>
      </c>
      <c r="G846" s="167" t="s">
        <v>4060</v>
      </c>
      <c r="H846" s="168" t="s">
        <v>4061</v>
      </c>
      <c r="I846" s="171" t="s">
        <v>4062</v>
      </c>
      <c r="J846" s="170" t="s">
        <v>892</v>
      </c>
      <c r="K846" s="163"/>
      <c r="L846" s="163"/>
    </row>
    <row r="847" spans="2:12" x14ac:dyDescent="0.25">
      <c r="B847" s="163" t="s">
        <v>3988</v>
      </c>
      <c r="C847" s="164">
        <v>64</v>
      </c>
      <c r="D847" s="165">
        <v>643</v>
      </c>
      <c r="E847" s="166">
        <v>6430</v>
      </c>
      <c r="F847" s="167">
        <v>0</v>
      </c>
      <c r="G847" s="167" t="s">
        <v>4063</v>
      </c>
      <c r="H847" s="168" t="s">
        <v>4064</v>
      </c>
      <c r="I847" s="171" t="s">
        <v>4062</v>
      </c>
      <c r="J847" s="170" t="s">
        <v>892</v>
      </c>
      <c r="K847" s="163"/>
      <c r="L847" s="163"/>
    </row>
    <row r="848" spans="2:12" x14ac:dyDescent="0.25">
      <c r="B848" s="163" t="s">
        <v>3988</v>
      </c>
      <c r="C848" s="164">
        <v>64</v>
      </c>
      <c r="D848" s="165">
        <v>643</v>
      </c>
      <c r="E848" s="166">
        <v>6430</v>
      </c>
      <c r="F848" s="167">
        <v>64301</v>
      </c>
      <c r="G848" s="167" t="s">
        <v>4065</v>
      </c>
      <c r="H848" s="168" t="s">
        <v>4066</v>
      </c>
      <c r="I848" s="169" t="s">
        <v>4055</v>
      </c>
      <c r="J848" s="170" t="s">
        <v>896</v>
      </c>
      <c r="K848" s="163">
        <v>2203</v>
      </c>
      <c r="L848" s="163" t="s">
        <v>4055</v>
      </c>
    </row>
    <row r="849" spans="2:12" x14ac:dyDescent="0.25">
      <c r="B849" s="163" t="s">
        <v>3988</v>
      </c>
      <c r="C849" s="164">
        <v>64</v>
      </c>
      <c r="D849" s="165">
        <v>643</v>
      </c>
      <c r="E849" s="166">
        <v>6430</v>
      </c>
      <c r="F849" s="167">
        <v>64302</v>
      </c>
      <c r="G849" s="167" t="s">
        <v>4067</v>
      </c>
      <c r="H849" s="168" t="s">
        <v>4068</v>
      </c>
      <c r="I849" s="169" t="s">
        <v>4009</v>
      </c>
      <c r="J849" s="170" t="s">
        <v>896</v>
      </c>
      <c r="K849" s="163">
        <v>2206</v>
      </c>
      <c r="L849" s="163" t="s">
        <v>1125</v>
      </c>
    </row>
    <row r="850" spans="2:12" x14ac:dyDescent="0.25">
      <c r="B850" s="163" t="s">
        <v>3988</v>
      </c>
      <c r="C850" s="164">
        <v>64</v>
      </c>
      <c r="D850" s="165">
        <v>643</v>
      </c>
      <c r="E850" s="166">
        <v>6430</v>
      </c>
      <c r="F850" s="167">
        <v>64303</v>
      </c>
      <c r="G850" s="167" t="s">
        <v>4069</v>
      </c>
      <c r="H850" s="168" t="s">
        <v>4070</v>
      </c>
      <c r="I850" s="169" t="s">
        <v>1008</v>
      </c>
      <c r="J850" s="170" t="s">
        <v>896</v>
      </c>
      <c r="K850" s="163">
        <v>2207</v>
      </c>
      <c r="L850" s="163" t="s">
        <v>1008</v>
      </c>
    </row>
    <row r="851" spans="2:12" x14ac:dyDescent="0.25">
      <c r="B851" s="163" t="s">
        <v>3988</v>
      </c>
      <c r="C851" s="164">
        <v>64</v>
      </c>
      <c r="D851" s="165">
        <v>649</v>
      </c>
      <c r="E851" s="166">
        <v>0</v>
      </c>
      <c r="F851" s="167">
        <v>0</v>
      </c>
      <c r="G851" s="167" t="s">
        <v>4071</v>
      </c>
      <c r="H851" s="168" t="s">
        <v>4072</v>
      </c>
      <c r="I851" s="171" t="s">
        <v>4073</v>
      </c>
      <c r="J851" s="170" t="s">
        <v>892</v>
      </c>
      <c r="K851" s="163"/>
      <c r="L851" s="163"/>
    </row>
    <row r="852" spans="2:12" x14ac:dyDescent="0.25">
      <c r="B852" s="163" t="s">
        <v>3988</v>
      </c>
      <c r="C852" s="164">
        <v>64</v>
      </c>
      <c r="D852" s="165">
        <v>649</v>
      </c>
      <c r="E852" s="166">
        <v>6491</v>
      </c>
      <c r="F852" s="167">
        <v>0</v>
      </c>
      <c r="G852" s="167" t="s">
        <v>4074</v>
      </c>
      <c r="H852" s="168" t="s">
        <v>4075</v>
      </c>
      <c r="I852" s="171" t="s">
        <v>4076</v>
      </c>
      <c r="J852" s="170" t="s">
        <v>892</v>
      </c>
      <c r="K852" s="163"/>
      <c r="L852" s="163"/>
    </row>
    <row r="853" spans="2:12" x14ac:dyDescent="0.25">
      <c r="B853" s="163" t="s">
        <v>3988</v>
      </c>
      <c r="C853" s="164">
        <v>64</v>
      </c>
      <c r="D853" s="165">
        <v>649</v>
      </c>
      <c r="E853" s="166">
        <v>6491</v>
      </c>
      <c r="F853" s="167">
        <v>64911</v>
      </c>
      <c r="G853" s="167" t="s">
        <v>4077</v>
      </c>
      <c r="H853" s="168" t="s">
        <v>4078</v>
      </c>
      <c r="I853" s="169" t="s">
        <v>4055</v>
      </c>
      <c r="J853" s="170" t="s">
        <v>896</v>
      </c>
      <c r="K853" s="163">
        <v>2203</v>
      </c>
      <c r="L853" s="163" t="s">
        <v>4055</v>
      </c>
    </row>
    <row r="854" spans="2:12" x14ac:dyDescent="0.25">
      <c r="B854" s="163" t="s">
        <v>3988</v>
      </c>
      <c r="C854" s="164">
        <v>64</v>
      </c>
      <c r="D854" s="165">
        <v>649</v>
      </c>
      <c r="E854" s="166">
        <v>6491</v>
      </c>
      <c r="F854" s="167">
        <v>64912</v>
      </c>
      <c r="G854" s="167" t="s">
        <v>4079</v>
      </c>
      <c r="H854" s="168" t="s">
        <v>4080</v>
      </c>
      <c r="I854" s="169" t="s">
        <v>4009</v>
      </c>
      <c r="J854" s="170" t="s">
        <v>896</v>
      </c>
      <c r="K854" s="163">
        <v>2206</v>
      </c>
      <c r="L854" s="163" t="s">
        <v>1125</v>
      </c>
    </row>
    <row r="855" spans="2:12" x14ac:dyDescent="0.25">
      <c r="B855" s="163" t="s">
        <v>3988</v>
      </c>
      <c r="C855" s="164">
        <v>64</v>
      </c>
      <c r="D855" s="165">
        <v>649</v>
      </c>
      <c r="E855" s="166">
        <v>6491</v>
      </c>
      <c r="F855" s="167">
        <v>64913</v>
      </c>
      <c r="G855" s="167" t="s">
        <v>4081</v>
      </c>
      <c r="H855" s="168" t="s">
        <v>4082</v>
      </c>
      <c r="I855" s="169" t="s">
        <v>1008</v>
      </c>
      <c r="J855" s="170" t="s">
        <v>896</v>
      </c>
      <c r="K855" s="163">
        <v>2207</v>
      </c>
      <c r="L855" s="163" t="s">
        <v>1008</v>
      </c>
    </row>
    <row r="856" spans="2:12" x14ac:dyDescent="0.25">
      <c r="B856" s="163" t="s">
        <v>3988</v>
      </c>
      <c r="C856" s="164">
        <v>64</v>
      </c>
      <c r="D856" s="165">
        <v>649</v>
      </c>
      <c r="E856" s="166">
        <v>6492</v>
      </c>
      <c r="F856" s="167">
        <v>0</v>
      </c>
      <c r="G856" s="167" t="s">
        <v>4083</v>
      </c>
      <c r="H856" s="168" t="s">
        <v>4084</v>
      </c>
      <c r="I856" s="171" t="s">
        <v>4085</v>
      </c>
      <c r="J856" s="170" t="s">
        <v>892</v>
      </c>
      <c r="K856" s="163"/>
      <c r="L856" s="163"/>
    </row>
    <row r="857" spans="2:12" x14ac:dyDescent="0.25">
      <c r="B857" s="163" t="s">
        <v>3988</v>
      </c>
      <c r="C857" s="164">
        <v>64</v>
      </c>
      <c r="D857" s="165">
        <v>649</v>
      </c>
      <c r="E857" s="166">
        <v>6492</v>
      </c>
      <c r="F857" s="167">
        <v>64921</v>
      </c>
      <c r="G857" s="167" t="s">
        <v>4086</v>
      </c>
      <c r="H857" s="168" t="s">
        <v>4087</v>
      </c>
      <c r="I857" s="169" t="s">
        <v>4055</v>
      </c>
      <c r="J857" s="170" t="s">
        <v>896</v>
      </c>
      <c r="K857" s="163">
        <v>2203</v>
      </c>
      <c r="L857" s="163" t="s">
        <v>4055</v>
      </c>
    </row>
    <row r="858" spans="2:12" x14ac:dyDescent="0.25">
      <c r="B858" s="163" t="s">
        <v>3988</v>
      </c>
      <c r="C858" s="164">
        <v>64</v>
      </c>
      <c r="D858" s="165">
        <v>649</v>
      </c>
      <c r="E858" s="166">
        <v>6492</v>
      </c>
      <c r="F858" s="167">
        <v>64922</v>
      </c>
      <c r="G858" s="167" t="s">
        <v>4088</v>
      </c>
      <c r="H858" s="168" t="s">
        <v>4089</v>
      </c>
      <c r="I858" s="169" t="s">
        <v>4014</v>
      </c>
      <c r="J858" s="170" t="s">
        <v>896</v>
      </c>
      <c r="K858" s="163">
        <v>1430</v>
      </c>
      <c r="L858" s="163" t="s">
        <v>4014</v>
      </c>
    </row>
    <row r="859" spans="2:12" x14ac:dyDescent="0.25">
      <c r="B859" s="163" t="s">
        <v>3988</v>
      </c>
      <c r="C859" s="164">
        <v>64</v>
      </c>
      <c r="D859" s="165">
        <v>649</v>
      </c>
      <c r="E859" s="166">
        <v>6492</v>
      </c>
      <c r="F859" s="167">
        <v>64923</v>
      </c>
      <c r="G859" s="167" t="s">
        <v>4090</v>
      </c>
      <c r="H859" s="168" t="s">
        <v>4091</v>
      </c>
      <c r="I859" s="169" t="s">
        <v>1217</v>
      </c>
      <c r="J859" s="170" t="s">
        <v>896</v>
      </c>
      <c r="K859" s="163">
        <v>2102</v>
      </c>
      <c r="L859" s="163" t="s">
        <v>4021</v>
      </c>
    </row>
    <row r="860" spans="2:12" x14ac:dyDescent="0.25">
      <c r="B860" s="163" t="s">
        <v>3988</v>
      </c>
      <c r="C860" s="164">
        <v>64</v>
      </c>
      <c r="D860" s="165">
        <v>649</v>
      </c>
      <c r="E860" s="166">
        <v>6492</v>
      </c>
      <c r="F860" s="167">
        <v>64924</v>
      </c>
      <c r="G860" s="167" t="s">
        <v>4092</v>
      </c>
      <c r="H860" s="233" t="s">
        <v>4093</v>
      </c>
      <c r="I860" s="234" t="s">
        <v>4024</v>
      </c>
      <c r="J860" s="235" t="s">
        <v>896</v>
      </c>
      <c r="K860" s="236">
        <v>2103</v>
      </c>
      <c r="L860" s="235" t="s">
        <v>4025</v>
      </c>
    </row>
    <row r="861" spans="2:12" x14ac:dyDescent="0.25">
      <c r="B861" s="163" t="s">
        <v>3988</v>
      </c>
      <c r="C861" s="164">
        <v>64</v>
      </c>
      <c r="D861" s="165">
        <v>649</v>
      </c>
      <c r="E861" s="166">
        <v>6499</v>
      </c>
      <c r="F861" s="167">
        <v>0</v>
      </c>
      <c r="G861" s="167" t="s">
        <v>4094</v>
      </c>
      <c r="H861" s="168" t="s">
        <v>4095</v>
      </c>
      <c r="I861" s="234" t="s">
        <v>4096</v>
      </c>
      <c r="J861" s="170" t="s">
        <v>892</v>
      </c>
      <c r="K861" s="163"/>
      <c r="L861" s="163"/>
    </row>
    <row r="862" spans="2:12" x14ac:dyDescent="0.25">
      <c r="B862" s="163" t="s">
        <v>3988</v>
      </c>
      <c r="C862" s="164">
        <v>64</v>
      </c>
      <c r="D862" s="165">
        <v>649</v>
      </c>
      <c r="E862" s="166">
        <v>6499</v>
      </c>
      <c r="F862" s="167">
        <v>64991</v>
      </c>
      <c r="G862" s="167" t="s">
        <v>4097</v>
      </c>
      <c r="H862" s="168" t="s">
        <v>4098</v>
      </c>
      <c r="I862" s="234" t="s">
        <v>4055</v>
      </c>
      <c r="J862" s="170" t="s">
        <v>896</v>
      </c>
      <c r="K862" s="163">
        <v>2203</v>
      </c>
      <c r="L862" s="163" t="s">
        <v>4055</v>
      </c>
    </row>
    <row r="863" spans="2:12" x14ac:dyDescent="0.25">
      <c r="B863" s="163" t="s">
        <v>3988</v>
      </c>
      <c r="C863" s="164">
        <v>64</v>
      </c>
      <c r="D863" s="165">
        <v>649</v>
      </c>
      <c r="E863" s="166">
        <v>6499</v>
      </c>
      <c r="F863" s="167">
        <v>64992</v>
      </c>
      <c r="G863" s="167" t="s">
        <v>4099</v>
      </c>
      <c r="H863" s="168" t="s">
        <v>4100</v>
      </c>
      <c r="I863" s="234" t="s">
        <v>4009</v>
      </c>
      <c r="J863" s="170" t="s">
        <v>896</v>
      </c>
      <c r="K863" s="163">
        <v>2206</v>
      </c>
      <c r="L863" s="163" t="s">
        <v>1125</v>
      </c>
    </row>
    <row r="864" spans="2:12" x14ac:dyDescent="0.25">
      <c r="B864" s="163" t="s">
        <v>3988</v>
      </c>
      <c r="C864" s="164">
        <v>64</v>
      </c>
      <c r="D864" s="165">
        <v>649</v>
      </c>
      <c r="E864" s="166">
        <v>6499</v>
      </c>
      <c r="F864" s="167">
        <v>64993</v>
      </c>
      <c r="G864" s="167" t="s">
        <v>4101</v>
      </c>
      <c r="H864" s="168" t="s">
        <v>4102</v>
      </c>
      <c r="I864" s="234" t="s">
        <v>1008</v>
      </c>
      <c r="J864" s="170" t="s">
        <v>896</v>
      </c>
      <c r="K864" s="163">
        <v>2207</v>
      </c>
      <c r="L864" s="163" t="s">
        <v>1008</v>
      </c>
    </row>
    <row r="865" spans="2:12" ht="21" x14ac:dyDescent="0.25">
      <c r="B865" s="170" t="s">
        <v>3988</v>
      </c>
      <c r="C865" s="172">
        <v>65</v>
      </c>
      <c r="D865" s="173">
        <v>0</v>
      </c>
      <c r="E865" s="174">
        <v>0</v>
      </c>
      <c r="F865" s="175">
        <v>0</v>
      </c>
      <c r="G865" s="175" t="s">
        <v>4103</v>
      </c>
      <c r="H865" s="176" t="s">
        <v>4104</v>
      </c>
      <c r="I865" s="234" t="s">
        <v>4105</v>
      </c>
      <c r="J865" s="170" t="s">
        <v>892</v>
      </c>
      <c r="K865" s="163"/>
      <c r="L865" s="163"/>
    </row>
    <row r="866" spans="2:12" x14ac:dyDescent="0.25">
      <c r="B866" s="163" t="s">
        <v>3988</v>
      </c>
      <c r="C866" s="164">
        <v>65</v>
      </c>
      <c r="D866" s="165">
        <v>651</v>
      </c>
      <c r="E866" s="166">
        <v>0</v>
      </c>
      <c r="F866" s="167">
        <v>0</v>
      </c>
      <c r="G866" s="167" t="s">
        <v>4106</v>
      </c>
      <c r="H866" s="168" t="s">
        <v>4107</v>
      </c>
      <c r="I866" s="234" t="s">
        <v>1334</v>
      </c>
      <c r="J866" s="170" t="s">
        <v>892</v>
      </c>
      <c r="K866" s="163"/>
      <c r="L866" s="163"/>
    </row>
    <row r="867" spans="2:12" x14ac:dyDescent="0.25">
      <c r="B867" s="163" t="s">
        <v>3988</v>
      </c>
      <c r="C867" s="164">
        <v>65</v>
      </c>
      <c r="D867" s="165">
        <v>651</v>
      </c>
      <c r="E867" s="166">
        <v>6511</v>
      </c>
      <c r="F867" s="167">
        <v>0</v>
      </c>
      <c r="G867" s="167" t="s">
        <v>4108</v>
      </c>
      <c r="H867" s="233" t="s">
        <v>4109</v>
      </c>
      <c r="I867" s="234" t="s">
        <v>4110</v>
      </c>
      <c r="J867" s="235" t="s">
        <v>896</v>
      </c>
      <c r="K867" s="236">
        <v>2103</v>
      </c>
      <c r="L867" s="235" t="s">
        <v>4025</v>
      </c>
    </row>
    <row r="868" spans="2:12" x14ac:dyDescent="0.25">
      <c r="B868" s="163" t="s">
        <v>3988</v>
      </c>
      <c r="C868" s="164">
        <v>65</v>
      </c>
      <c r="D868" s="165">
        <v>651</v>
      </c>
      <c r="E868" s="166">
        <v>6512</v>
      </c>
      <c r="F868" s="167">
        <v>0</v>
      </c>
      <c r="G868" s="167" t="s">
        <v>4111</v>
      </c>
      <c r="H868" s="168" t="s">
        <v>4112</v>
      </c>
      <c r="I868" s="171" t="s">
        <v>4113</v>
      </c>
      <c r="J868" s="170" t="s">
        <v>892</v>
      </c>
      <c r="K868" s="163"/>
      <c r="L868" s="163"/>
    </row>
    <row r="869" spans="2:12" x14ac:dyDescent="0.25">
      <c r="B869" s="163" t="s">
        <v>3988</v>
      </c>
      <c r="C869" s="164">
        <v>65</v>
      </c>
      <c r="D869" s="165">
        <v>651</v>
      </c>
      <c r="E869" s="166">
        <v>6512</v>
      </c>
      <c r="F869" s="167">
        <v>65121</v>
      </c>
      <c r="G869" s="167" t="s">
        <v>4114</v>
      </c>
      <c r="H869" s="233" t="s">
        <v>4115</v>
      </c>
      <c r="I869" s="234" t="s">
        <v>4024</v>
      </c>
      <c r="J869" s="235" t="s">
        <v>896</v>
      </c>
      <c r="K869" s="236">
        <v>2103</v>
      </c>
      <c r="L869" s="235" t="s">
        <v>4025</v>
      </c>
    </row>
    <row r="870" spans="2:12" x14ac:dyDescent="0.25">
      <c r="B870" s="163" t="s">
        <v>3988</v>
      </c>
      <c r="C870" s="164">
        <v>65</v>
      </c>
      <c r="D870" s="165">
        <v>651</v>
      </c>
      <c r="E870" s="166">
        <v>6512</v>
      </c>
      <c r="F870" s="167">
        <v>65122</v>
      </c>
      <c r="G870" s="167" t="s">
        <v>4116</v>
      </c>
      <c r="H870" s="168" t="s">
        <v>4117</v>
      </c>
      <c r="I870" s="234" t="s">
        <v>2416</v>
      </c>
      <c r="J870" s="170" t="s">
        <v>896</v>
      </c>
      <c r="K870" s="163">
        <v>1899</v>
      </c>
      <c r="L870" s="163" t="s">
        <v>2416</v>
      </c>
    </row>
    <row r="871" spans="2:12" x14ac:dyDescent="0.25">
      <c r="B871" s="163" t="s">
        <v>3988</v>
      </c>
      <c r="C871" s="164">
        <v>65</v>
      </c>
      <c r="D871" s="165">
        <v>651</v>
      </c>
      <c r="E871" s="166">
        <v>6513</v>
      </c>
      <c r="F871" s="167">
        <v>0</v>
      </c>
      <c r="G871" s="167" t="s">
        <v>4118</v>
      </c>
      <c r="H871" s="168" t="s">
        <v>4119</v>
      </c>
      <c r="I871" s="171" t="s">
        <v>4120</v>
      </c>
      <c r="J871" s="170" t="s">
        <v>892</v>
      </c>
      <c r="K871" s="163"/>
      <c r="L871" s="163"/>
    </row>
    <row r="872" spans="2:12" x14ac:dyDescent="0.25">
      <c r="B872" s="163" t="s">
        <v>3988</v>
      </c>
      <c r="C872" s="164">
        <v>65</v>
      </c>
      <c r="D872" s="165">
        <v>651</v>
      </c>
      <c r="E872" s="166">
        <v>6513</v>
      </c>
      <c r="F872" s="167">
        <v>65131</v>
      </c>
      <c r="G872" s="167" t="s">
        <v>4121</v>
      </c>
      <c r="H872" s="233" t="s">
        <v>4122</v>
      </c>
      <c r="I872" s="234" t="s">
        <v>4024</v>
      </c>
      <c r="J872" s="235" t="s">
        <v>896</v>
      </c>
      <c r="K872" s="236">
        <v>2103</v>
      </c>
      <c r="L872" s="235" t="s">
        <v>4025</v>
      </c>
    </row>
    <row r="873" spans="2:12" x14ac:dyDescent="0.25">
      <c r="B873" s="163" t="s">
        <v>3988</v>
      </c>
      <c r="C873" s="164">
        <v>65</v>
      </c>
      <c r="D873" s="165">
        <v>651</v>
      </c>
      <c r="E873" s="166">
        <v>6513</v>
      </c>
      <c r="F873" s="167">
        <v>65132</v>
      </c>
      <c r="G873" s="167" t="s">
        <v>4123</v>
      </c>
      <c r="H873" s="168" t="s">
        <v>4124</v>
      </c>
      <c r="I873" s="234" t="s">
        <v>2416</v>
      </c>
      <c r="J873" s="170" t="s">
        <v>896</v>
      </c>
      <c r="K873" s="163">
        <v>1899</v>
      </c>
      <c r="L873" s="163" t="s">
        <v>2416</v>
      </c>
    </row>
    <row r="874" spans="2:12" x14ac:dyDescent="0.25">
      <c r="B874" s="163" t="s">
        <v>3988</v>
      </c>
      <c r="C874" s="164">
        <v>65</v>
      </c>
      <c r="D874" s="165">
        <v>652</v>
      </c>
      <c r="E874" s="166">
        <v>0</v>
      </c>
      <c r="F874" s="167">
        <v>0</v>
      </c>
      <c r="G874" s="167" t="s">
        <v>4125</v>
      </c>
      <c r="H874" s="168" t="s">
        <v>4126</v>
      </c>
      <c r="I874" s="171" t="s">
        <v>4127</v>
      </c>
      <c r="J874" s="170" t="s">
        <v>892</v>
      </c>
      <c r="K874" s="163"/>
      <c r="L874" s="163"/>
    </row>
    <row r="875" spans="2:12" x14ac:dyDescent="0.25">
      <c r="B875" s="163" t="s">
        <v>3988</v>
      </c>
      <c r="C875" s="164">
        <v>65</v>
      </c>
      <c r="D875" s="165">
        <v>652</v>
      </c>
      <c r="E875" s="166">
        <v>6520</v>
      </c>
      <c r="F875" s="167">
        <v>0</v>
      </c>
      <c r="G875" s="167" t="s">
        <v>4128</v>
      </c>
      <c r="H875" s="168" t="s">
        <v>4129</v>
      </c>
      <c r="I875" s="171" t="s">
        <v>4127</v>
      </c>
      <c r="J875" s="170" t="s">
        <v>896</v>
      </c>
      <c r="K875" s="163">
        <v>2202</v>
      </c>
      <c r="L875" s="163" t="s">
        <v>4130</v>
      </c>
    </row>
    <row r="876" spans="2:12" x14ac:dyDescent="0.25">
      <c r="B876" s="163" t="s">
        <v>3988</v>
      </c>
      <c r="C876" s="164">
        <v>65</v>
      </c>
      <c r="D876" s="165">
        <v>653</v>
      </c>
      <c r="E876" s="166">
        <v>0</v>
      </c>
      <c r="F876" s="167">
        <v>0</v>
      </c>
      <c r="G876" s="167" t="s">
        <v>4131</v>
      </c>
      <c r="H876" s="168" t="s">
        <v>4132</v>
      </c>
      <c r="I876" s="171" t="s">
        <v>4133</v>
      </c>
      <c r="J876" s="170" t="s">
        <v>892</v>
      </c>
      <c r="K876" s="163"/>
      <c r="L876" s="163"/>
    </row>
    <row r="877" spans="2:12" x14ac:dyDescent="0.25">
      <c r="B877" s="163" t="s">
        <v>3988</v>
      </c>
      <c r="C877" s="164">
        <v>65</v>
      </c>
      <c r="D877" s="165">
        <v>653</v>
      </c>
      <c r="E877" s="166">
        <v>6530</v>
      </c>
      <c r="F877" s="167">
        <v>0</v>
      </c>
      <c r="G877" s="167" t="s">
        <v>4134</v>
      </c>
      <c r="H877" s="168" t="s">
        <v>4135</v>
      </c>
      <c r="I877" s="171" t="s">
        <v>4133</v>
      </c>
      <c r="J877" s="170" t="s">
        <v>892</v>
      </c>
      <c r="K877" s="163"/>
      <c r="L877" s="163"/>
    </row>
    <row r="878" spans="2:12" x14ac:dyDescent="0.25">
      <c r="B878" s="163" t="s">
        <v>3988</v>
      </c>
      <c r="C878" s="164">
        <v>65</v>
      </c>
      <c r="D878" s="165">
        <v>653</v>
      </c>
      <c r="E878" s="166">
        <v>6530</v>
      </c>
      <c r="F878" s="167">
        <v>6531</v>
      </c>
      <c r="G878" s="167" t="s">
        <v>4136</v>
      </c>
      <c r="H878" s="168" t="s">
        <v>4137</v>
      </c>
      <c r="I878" s="171" t="s">
        <v>4055</v>
      </c>
      <c r="J878" s="170" t="s">
        <v>896</v>
      </c>
      <c r="K878" s="163">
        <v>2203</v>
      </c>
      <c r="L878" s="163" t="s">
        <v>4055</v>
      </c>
    </row>
    <row r="879" spans="2:12" x14ac:dyDescent="0.25">
      <c r="B879" s="163" t="s">
        <v>3988</v>
      </c>
      <c r="C879" s="164">
        <v>65</v>
      </c>
      <c r="D879" s="165">
        <v>653</v>
      </c>
      <c r="E879" s="166">
        <v>6530</v>
      </c>
      <c r="F879" s="167">
        <v>6532</v>
      </c>
      <c r="G879" s="167" t="s">
        <v>4138</v>
      </c>
      <c r="H879" s="168" t="s">
        <v>4139</v>
      </c>
      <c r="I879" s="171" t="s">
        <v>4009</v>
      </c>
      <c r="J879" s="170" t="s">
        <v>896</v>
      </c>
      <c r="K879" s="163">
        <v>2206</v>
      </c>
      <c r="L879" s="163" t="s">
        <v>1125</v>
      </c>
    </row>
    <row r="880" spans="2:12" x14ac:dyDescent="0.25">
      <c r="B880" s="163" t="s">
        <v>3988</v>
      </c>
      <c r="C880" s="164">
        <v>65</v>
      </c>
      <c r="D880" s="165">
        <v>653</v>
      </c>
      <c r="E880" s="166">
        <v>6530</v>
      </c>
      <c r="F880" s="167">
        <v>6533</v>
      </c>
      <c r="G880" s="167" t="s">
        <v>4140</v>
      </c>
      <c r="H880" s="168" t="s">
        <v>4141</v>
      </c>
      <c r="I880" s="171" t="s">
        <v>1008</v>
      </c>
      <c r="J880" s="170" t="s">
        <v>896</v>
      </c>
      <c r="K880" s="163">
        <v>2207</v>
      </c>
      <c r="L880" s="163" t="s">
        <v>1008</v>
      </c>
    </row>
    <row r="881" spans="2:12" x14ac:dyDescent="0.25">
      <c r="B881" s="170" t="s">
        <v>3988</v>
      </c>
      <c r="C881" s="172">
        <v>66</v>
      </c>
      <c r="D881" s="173">
        <v>0</v>
      </c>
      <c r="E881" s="174">
        <v>0</v>
      </c>
      <c r="F881" s="175">
        <v>0</v>
      </c>
      <c r="G881" s="175" t="s">
        <v>4142</v>
      </c>
      <c r="H881" s="176" t="s">
        <v>4143</v>
      </c>
      <c r="I881" s="169" t="s">
        <v>4144</v>
      </c>
      <c r="J881" s="170" t="s">
        <v>892</v>
      </c>
      <c r="K881" s="163"/>
      <c r="L881" s="163"/>
    </row>
    <row r="882" spans="2:12" x14ac:dyDescent="0.25">
      <c r="B882" s="163" t="s">
        <v>3988</v>
      </c>
      <c r="C882" s="164">
        <v>66</v>
      </c>
      <c r="D882" s="165">
        <v>661</v>
      </c>
      <c r="E882" s="166">
        <v>0</v>
      </c>
      <c r="F882" s="167">
        <v>0</v>
      </c>
      <c r="G882" s="167" t="s">
        <v>4145</v>
      </c>
      <c r="H882" s="168" t="s">
        <v>4146</v>
      </c>
      <c r="I882" s="171" t="s">
        <v>4147</v>
      </c>
      <c r="J882" s="170" t="s">
        <v>892</v>
      </c>
      <c r="K882" s="163"/>
      <c r="L882" s="163"/>
    </row>
    <row r="883" spans="2:12" x14ac:dyDescent="0.25">
      <c r="B883" s="163" t="s">
        <v>3988</v>
      </c>
      <c r="C883" s="164">
        <v>66</v>
      </c>
      <c r="D883" s="165">
        <v>661</v>
      </c>
      <c r="E883" s="166">
        <v>6611</v>
      </c>
      <c r="F883" s="167">
        <v>0</v>
      </c>
      <c r="G883" s="167" t="s">
        <v>4148</v>
      </c>
      <c r="H883" s="168" t="s">
        <v>4149</v>
      </c>
      <c r="I883" s="171" t="s">
        <v>4150</v>
      </c>
      <c r="J883" s="170" t="s">
        <v>892</v>
      </c>
      <c r="K883" s="163"/>
      <c r="L883" s="163"/>
    </row>
    <row r="884" spans="2:12" x14ac:dyDescent="0.25">
      <c r="B884" s="163" t="s">
        <v>3988</v>
      </c>
      <c r="C884" s="164">
        <v>66</v>
      </c>
      <c r="D884" s="165">
        <v>661</v>
      </c>
      <c r="E884" s="166">
        <v>6611</v>
      </c>
      <c r="F884" s="167">
        <v>66111</v>
      </c>
      <c r="G884" s="167" t="s">
        <v>4151</v>
      </c>
      <c r="H884" s="168" t="s">
        <v>4152</v>
      </c>
      <c r="I884" s="169" t="s">
        <v>4055</v>
      </c>
      <c r="J884" s="170" t="s">
        <v>896</v>
      </c>
      <c r="K884" s="163">
        <v>2203</v>
      </c>
      <c r="L884" s="163" t="s">
        <v>4055</v>
      </c>
    </row>
    <row r="885" spans="2:12" x14ac:dyDescent="0.25">
      <c r="B885" s="163" t="s">
        <v>3988</v>
      </c>
      <c r="C885" s="164">
        <v>66</v>
      </c>
      <c r="D885" s="165">
        <v>661</v>
      </c>
      <c r="E885" s="166">
        <v>6611</v>
      </c>
      <c r="F885" s="167">
        <v>66112</v>
      </c>
      <c r="G885" s="167" t="s">
        <v>4153</v>
      </c>
      <c r="H885" s="168" t="s">
        <v>4154</v>
      </c>
      <c r="I885" s="169" t="s">
        <v>4009</v>
      </c>
      <c r="J885" s="170" t="s">
        <v>896</v>
      </c>
      <c r="K885" s="163">
        <v>2206</v>
      </c>
      <c r="L885" s="163" t="s">
        <v>1125</v>
      </c>
    </row>
    <row r="886" spans="2:12" x14ac:dyDescent="0.25">
      <c r="B886" s="163" t="s">
        <v>3988</v>
      </c>
      <c r="C886" s="164">
        <v>66</v>
      </c>
      <c r="D886" s="165">
        <v>661</v>
      </c>
      <c r="E886" s="166">
        <v>6611</v>
      </c>
      <c r="F886" s="167">
        <v>66113</v>
      </c>
      <c r="G886" s="167" t="s">
        <v>4155</v>
      </c>
      <c r="H886" s="168" t="s">
        <v>4156</v>
      </c>
      <c r="I886" s="169" t="s">
        <v>1008</v>
      </c>
      <c r="J886" s="170" t="s">
        <v>896</v>
      </c>
      <c r="K886" s="163">
        <v>2207</v>
      </c>
      <c r="L886" s="163" t="s">
        <v>1008</v>
      </c>
    </row>
    <row r="887" spans="2:12" x14ac:dyDescent="0.25">
      <c r="B887" s="163" t="s">
        <v>3988</v>
      </c>
      <c r="C887" s="164">
        <v>66</v>
      </c>
      <c r="D887" s="165">
        <v>661</v>
      </c>
      <c r="E887" s="166">
        <v>6612</v>
      </c>
      <c r="F887" s="167">
        <v>0</v>
      </c>
      <c r="G887" s="167" t="s">
        <v>4157</v>
      </c>
      <c r="H887" s="168" t="s">
        <v>4158</v>
      </c>
      <c r="I887" s="171" t="s">
        <v>4159</v>
      </c>
      <c r="J887" s="170" t="s">
        <v>892</v>
      </c>
      <c r="K887" s="163"/>
      <c r="L887" s="163"/>
    </row>
    <row r="888" spans="2:12" x14ac:dyDescent="0.25">
      <c r="B888" s="163" t="s">
        <v>3988</v>
      </c>
      <c r="C888" s="164">
        <v>66</v>
      </c>
      <c r="D888" s="165">
        <v>661</v>
      </c>
      <c r="E888" s="166">
        <v>6612</v>
      </c>
      <c r="F888" s="167">
        <v>66121</v>
      </c>
      <c r="G888" s="167" t="s">
        <v>4160</v>
      </c>
      <c r="H888" s="168" t="s">
        <v>4161</v>
      </c>
      <c r="I888" s="171" t="s">
        <v>4055</v>
      </c>
      <c r="J888" s="170" t="s">
        <v>896</v>
      </c>
      <c r="K888" s="163">
        <v>2203</v>
      </c>
      <c r="L888" s="163" t="s">
        <v>4055</v>
      </c>
    </row>
    <row r="889" spans="2:12" x14ac:dyDescent="0.25">
      <c r="B889" s="163" t="s">
        <v>3988</v>
      </c>
      <c r="C889" s="164">
        <v>66</v>
      </c>
      <c r="D889" s="165">
        <v>661</v>
      </c>
      <c r="E889" s="166">
        <v>6612</v>
      </c>
      <c r="F889" s="167">
        <v>66122</v>
      </c>
      <c r="G889" s="167" t="s">
        <v>4162</v>
      </c>
      <c r="H889" s="168" t="s">
        <v>4163</v>
      </c>
      <c r="I889" s="171" t="s">
        <v>4009</v>
      </c>
      <c r="J889" s="170" t="s">
        <v>896</v>
      </c>
      <c r="K889" s="163">
        <v>2206</v>
      </c>
      <c r="L889" s="163" t="s">
        <v>1125</v>
      </c>
    </row>
    <row r="890" spans="2:12" x14ac:dyDescent="0.25">
      <c r="B890" s="163" t="s">
        <v>3988</v>
      </c>
      <c r="C890" s="164">
        <v>66</v>
      </c>
      <c r="D890" s="165">
        <v>661</v>
      </c>
      <c r="E890" s="166">
        <v>6612</v>
      </c>
      <c r="F890" s="167">
        <v>66123</v>
      </c>
      <c r="G890" s="167" t="s">
        <v>4164</v>
      </c>
      <c r="H890" s="168" t="s">
        <v>4165</v>
      </c>
      <c r="I890" s="171" t="s">
        <v>1008</v>
      </c>
      <c r="J890" s="170" t="s">
        <v>896</v>
      </c>
      <c r="K890" s="163">
        <v>2207</v>
      </c>
      <c r="L890" s="163" t="s">
        <v>1008</v>
      </c>
    </row>
    <row r="891" spans="2:12" x14ac:dyDescent="0.25">
      <c r="B891" s="163" t="s">
        <v>3988</v>
      </c>
      <c r="C891" s="164">
        <v>66</v>
      </c>
      <c r="D891" s="165">
        <v>661</v>
      </c>
      <c r="E891" s="166">
        <v>6619</v>
      </c>
      <c r="F891" s="167">
        <v>0</v>
      </c>
      <c r="G891" s="167" t="s">
        <v>4166</v>
      </c>
      <c r="H891" s="168" t="s">
        <v>4167</v>
      </c>
      <c r="I891" s="171" t="s">
        <v>4168</v>
      </c>
      <c r="J891" s="170" t="s">
        <v>892</v>
      </c>
      <c r="K891" s="163"/>
      <c r="L891" s="163"/>
    </row>
    <row r="892" spans="2:12" x14ac:dyDescent="0.25">
      <c r="B892" s="163" t="s">
        <v>3988</v>
      </c>
      <c r="C892" s="164">
        <v>66</v>
      </c>
      <c r="D892" s="165">
        <v>661</v>
      </c>
      <c r="E892" s="166">
        <v>6619</v>
      </c>
      <c r="F892" s="167">
        <v>66191</v>
      </c>
      <c r="G892" s="167" t="s">
        <v>4169</v>
      </c>
      <c r="H892" s="168" t="s">
        <v>4170</v>
      </c>
      <c r="I892" s="169" t="s">
        <v>4055</v>
      </c>
      <c r="J892" s="170" t="s">
        <v>896</v>
      </c>
      <c r="K892" s="163">
        <v>2203</v>
      </c>
      <c r="L892" s="163" t="s">
        <v>4055</v>
      </c>
    </row>
    <row r="893" spans="2:12" x14ac:dyDescent="0.25">
      <c r="B893" s="163" t="s">
        <v>3988</v>
      </c>
      <c r="C893" s="164">
        <v>66</v>
      </c>
      <c r="D893" s="165">
        <v>661</v>
      </c>
      <c r="E893" s="166">
        <v>6619</v>
      </c>
      <c r="F893" s="167">
        <v>66192</v>
      </c>
      <c r="G893" s="167" t="s">
        <v>4171</v>
      </c>
      <c r="H893" s="168" t="s">
        <v>4172</v>
      </c>
      <c r="I893" s="169" t="s">
        <v>4009</v>
      </c>
      <c r="J893" s="170" t="s">
        <v>896</v>
      </c>
      <c r="K893" s="163">
        <v>2206</v>
      </c>
      <c r="L893" s="163" t="s">
        <v>1125</v>
      </c>
    </row>
    <row r="894" spans="2:12" x14ac:dyDescent="0.25">
      <c r="B894" s="163" t="s">
        <v>3988</v>
      </c>
      <c r="C894" s="164">
        <v>66</v>
      </c>
      <c r="D894" s="165">
        <v>661</v>
      </c>
      <c r="E894" s="166">
        <v>6619</v>
      </c>
      <c r="F894" s="167">
        <v>66193</v>
      </c>
      <c r="G894" s="167" t="s">
        <v>4173</v>
      </c>
      <c r="H894" s="168" t="s">
        <v>4174</v>
      </c>
      <c r="I894" s="169" t="s">
        <v>1008</v>
      </c>
      <c r="J894" s="170" t="s">
        <v>896</v>
      </c>
      <c r="K894" s="163">
        <v>2207</v>
      </c>
      <c r="L894" s="163" t="s">
        <v>1008</v>
      </c>
    </row>
    <row r="895" spans="2:12" x14ac:dyDescent="0.25">
      <c r="B895" s="163" t="s">
        <v>3988</v>
      </c>
      <c r="C895" s="164">
        <v>66</v>
      </c>
      <c r="D895" s="165">
        <v>661</v>
      </c>
      <c r="E895" s="166">
        <v>6619</v>
      </c>
      <c r="F895" s="167">
        <v>66194</v>
      </c>
      <c r="G895" s="167" t="s">
        <v>4175</v>
      </c>
      <c r="H895" s="168" t="s">
        <v>4176</v>
      </c>
      <c r="I895" s="169" t="s">
        <v>2416</v>
      </c>
      <c r="J895" s="170" t="s">
        <v>896</v>
      </c>
      <c r="K895" s="163">
        <v>1899</v>
      </c>
      <c r="L895" s="163" t="s">
        <v>2416</v>
      </c>
    </row>
    <row r="896" spans="2:12" x14ac:dyDescent="0.25">
      <c r="B896" s="163" t="s">
        <v>3988</v>
      </c>
      <c r="C896" s="164">
        <v>66</v>
      </c>
      <c r="D896" s="165">
        <v>662</v>
      </c>
      <c r="E896" s="166">
        <v>0</v>
      </c>
      <c r="F896" s="167">
        <v>0</v>
      </c>
      <c r="G896" s="167" t="s">
        <v>4177</v>
      </c>
      <c r="H896" s="168" t="s">
        <v>4178</v>
      </c>
      <c r="I896" s="171" t="s">
        <v>4179</v>
      </c>
      <c r="J896" s="170" t="s">
        <v>892</v>
      </c>
      <c r="K896" s="163"/>
      <c r="L896" s="163"/>
    </row>
    <row r="897" spans="2:12" x14ac:dyDescent="0.25">
      <c r="B897" s="163" t="s">
        <v>3988</v>
      </c>
      <c r="C897" s="164">
        <v>66</v>
      </c>
      <c r="D897" s="165">
        <v>662</v>
      </c>
      <c r="E897" s="166">
        <v>6621</v>
      </c>
      <c r="F897" s="167">
        <v>0</v>
      </c>
      <c r="G897" s="167" t="s">
        <v>4180</v>
      </c>
      <c r="H897" s="168" t="s">
        <v>4181</v>
      </c>
      <c r="I897" s="171" t="s">
        <v>4182</v>
      </c>
      <c r="J897" s="170" t="s">
        <v>896</v>
      </c>
      <c r="K897" s="163">
        <v>2202</v>
      </c>
      <c r="L897" s="163" t="s">
        <v>4130</v>
      </c>
    </row>
    <row r="898" spans="2:12" x14ac:dyDescent="0.25">
      <c r="B898" s="163" t="s">
        <v>3988</v>
      </c>
      <c r="C898" s="164">
        <v>66</v>
      </c>
      <c r="D898" s="165">
        <v>662</v>
      </c>
      <c r="E898" s="166">
        <v>6622</v>
      </c>
      <c r="F898" s="167">
        <v>0</v>
      </c>
      <c r="G898" s="167" t="s">
        <v>4183</v>
      </c>
      <c r="H898" s="168" t="s">
        <v>4184</v>
      </c>
      <c r="I898" s="171" t="s">
        <v>4185</v>
      </c>
      <c r="J898" s="170" t="s">
        <v>896</v>
      </c>
      <c r="K898" s="163">
        <v>2202</v>
      </c>
      <c r="L898" s="163" t="s">
        <v>4130</v>
      </c>
    </row>
    <row r="899" spans="2:12" x14ac:dyDescent="0.25">
      <c r="B899" s="163" t="s">
        <v>3988</v>
      </c>
      <c r="C899" s="164">
        <v>66</v>
      </c>
      <c r="D899" s="165">
        <v>662</v>
      </c>
      <c r="E899" s="166">
        <v>6629</v>
      </c>
      <c r="F899" s="167">
        <v>0</v>
      </c>
      <c r="G899" s="167" t="s">
        <v>4186</v>
      </c>
      <c r="H899" s="168" t="s">
        <v>4187</v>
      </c>
      <c r="I899" s="171" t="s">
        <v>4188</v>
      </c>
      <c r="J899" s="170" t="s">
        <v>896</v>
      </c>
      <c r="K899" s="163">
        <v>2202</v>
      </c>
      <c r="L899" s="163" t="s">
        <v>4130</v>
      </c>
    </row>
    <row r="900" spans="2:12" x14ac:dyDescent="0.25">
      <c r="B900" s="163" t="s">
        <v>3988</v>
      </c>
      <c r="C900" s="164">
        <v>66</v>
      </c>
      <c r="D900" s="165">
        <v>663</v>
      </c>
      <c r="E900" s="166">
        <v>0</v>
      </c>
      <c r="F900" s="167">
        <v>0</v>
      </c>
      <c r="G900" s="167" t="s">
        <v>4189</v>
      </c>
      <c r="H900" s="168" t="s">
        <v>4190</v>
      </c>
      <c r="I900" s="171" t="s">
        <v>4191</v>
      </c>
      <c r="J900" s="170" t="s">
        <v>892</v>
      </c>
      <c r="K900" s="163"/>
      <c r="L900" s="163"/>
    </row>
    <row r="901" spans="2:12" x14ac:dyDescent="0.25">
      <c r="B901" s="163" t="s">
        <v>3988</v>
      </c>
      <c r="C901" s="164">
        <v>66</v>
      </c>
      <c r="D901" s="165">
        <v>663</v>
      </c>
      <c r="E901" s="166">
        <v>6630</v>
      </c>
      <c r="F901" s="167">
        <v>0</v>
      </c>
      <c r="G901" s="167" t="s">
        <v>4192</v>
      </c>
      <c r="H901" s="168" t="s">
        <v>4193</v>
      </c>
      <c r="I901" s="171" t="s">
        <v>4191</v>
      </c>
      <c r="J901" s="170" t="s">
        <v>896</v>
      </c>
      <c r="K901" s="163">
        <v>2203</v>
      </c>
      <c r="L901" s="163" t="s">
        <v>4055</v>
      </c>
    </row>
    <row r="902" spans="2:12" x14ac:dyDescent="0.25">
      <c r="B902" s="214" t="s">
        <v>1538</v>
      </c>
      <c r="C902" s="215">
        <v>0</v>
      </c>
      <c r="D902" s="216">
        <v>0</v>
      </c>
      <c r="E902" s="217">
        <v>0</v>
      </c>
      <c r="F902" s="218">
        <v>0</v>
      </c>
      <c r="G902" s="218" t="s">
        <v>4194</v>
      </c>
      <c r="H902" s="218" t="s">
        <v>4195</v>
      </c>
      <c r="I902" s="219" t="s">
        <v>4196</v>
      </c>
      <c r="J902" s="170" t="s">
        <v>892</v>
      </c>
      <c r="K902" s="163"/>
      <c r="L902" s="163"/>
    </row>
    <row r="903" spans="2:12" x14ac:dyDescent="0.25">
      <c r="B903" s="170" t="s">
        <v>1538</v>
      </c>
      <c r="C903" s="172">
        <v>68</v>
      </c>
      <c r="D903" s="173">
        <v>0</v>
      </c>
      <c r="E903" s="174">
        <v>0</v>
      </c>
      <c r="F903" s="175">
        <v>0</v>
      </c>
      <c r="G903" s="175" t="s">
        <v>4197</v>
      </c>
      <c r="H903" s="176" t="s">
        <v>4198</v>
      </c>
      <c r="I903" s="169" t="s">
        <v>4199</v>
      </c>
      <c r="J903" s="170" t="s">
        <v>892</v>
      </c>
      <c r="K903" s="163"/>
      <c r="L903" s="163"/>
    </row>
    <row r="904" spans="2:12" x14ac:dyDescent="0.25">
      <c r="B904" s="163" t="s">
        <v>1538</v>
      </c>
      <c r="C904" s="164">
        <v>68</v>
      </c>
      <c r="D904" s="165">
        <v>681</v>
      </c>
      <c r="E904" s="166">
        <v>0</v>
      </c>
      <c r="F904" s="167">
        <v>0</v>
      </c>
      <c r="G904" s="167" t="s">
        <v>4200</v>
      </c>
      <c r="H904" s="168" t="s">
        <v>4201</v>
      </c>
      <c r="I904" s="171" t="s">
        <v>4202</v>
      </c>
      <c r="J904" s="170" t="s">
        <v>892</v>
      </c>
      <c r="K904" s="163"/>
      <c r="L904" s="163"/>
    </row>
    <row r="905" spans="2:12" x14ac:dyDescent="0.25">
      <c r="B905" s="163" t="s">
        <v>1538</v>
      </c>
      <c r="C905" s="164">
        <v>68</v>
      </c>
      <c r="D905" s="165">
        <v>681</v>
      </c>
      <c r="E905" s="166">
        <v>6810</v>
      </c>
      <c r="F905" s="167">
        <v>0</v>
      </c>
      <c r="G905" s="167" t="s">
        <v>4203</v>
      </c>
      <c r="H905" s="168" t="s">
        <v>4204</v>
      </c>
      <c r="I905" s="171" t="s">
        <v>4202</v>
      </c>
      <c r="J905" s="170" t="s">
        <v>896</v>
      </c>
      <c r="K905" s="163">
        <v>1850</v>
      </c>
      <c r="L905" s="163" t="s">
        <v>2595</v>
      </c>
    </row>
    <row r="906" spans="2:12" x14ac:dyDescent="0.25">
      <c r="B906" s="163" t="s">
        <v>1538</v>
      </c>
      <c r="C906" s="164">
        <v>68</v>
      </c>
      <c r="D906" s="165">
        <v>682</v>
      </c>
      <c r="E906" s="166">
        <v>0</v>
      </c>
      <c r="F906" s="167">
        <v>0</v>
      </c>
      <c r="G906" s="167" t="s">
        <v>4205</v>
      </c>
      <c r="H906" s="168" t="s">
        <v>4206</v>
      </c>
      <c r="I906" s="171" t="s">
        <v>4207</v>
      </c>
      <c r="J906" s="170" t="s">
        <v>892</v>
      </c>
      <c r="K906" s="163"/>
      <c r="L906" s="163"/>
    </row>
    <row r="907" spans="2:12" x14ac:dyDescent="0.25">
      <c r="B907" s="163" t="s">
        <v>1538</v>
      </c>
      <c r="C907" s="164">
        <v>68</v>
      </c>
      <c r="D907" s="165">
        <v>682</v>
      </c>
      <c r="E907" s="166">
        <v>6821</v>
      </c>
      <c r="F907" s="167">
        <v>0</v>
      </c>
      <c r="G907" s="167" t="s">
        <v>4208</v>
      </c>
      <c r="H907" s="168" t="s">
        <v>4209</v>
      </c>
      <c r="I907" s="171" t="s">
        <v>4207</v>
      </c>
      <c r="J907" s="170" t="s">
        <v>896</v>
      </c>
      <c r="K907" s="163">
        <v>1899</v>
      </c>
      <c r="L907" s="163" t="s">
        <v>2416</v>
      </c>
    </row>
    <row r="908" spans="2:12" x14ac:dyDescent="0.25">
      <c r="B908" s="163" t="s">
        <v>1538</v>
      </c>
      <c r="C908" s="164">
        <v>68</v>
      </c>
      <c r="D908" s="165">
        <v>682</v>
      </c>
      <c r="E908" s="166">
        <v>6822</v>
      </c>
      <c r="F908" s="167">
        <v>0</v>
      </c>
      <c r="G908" s="167" t="s">
        <v>4210</v>
      </c>
      <c r="H908" s="168" t="s">
        <v>4211</v>
      </c>
      <c r="I908" s="171" t="s">
        <v>4212</v>
      </c>
      <c r="J908" s="170" t="s">
        <v>896</v>
      </c>
      <c r="K908" s="163">
        <v>1899</v>
      </c>
      <c r="L908" s="163" t="s">
        <v>2416</v>
      </c>
    </row>
    <row r="909" spans="2:12" x14ac:dyDescent="0.25">
      <c r="B909" s="220" t="s">
        <v>4213</v>
      </c>
      <c r="C909" s="221">
        <v>0</v>
      </c>
      <c r="D909" s="222">
        <v>0</v>
      </c>
      <c r="E909" s="223">
        <v>0</v>
      </c>
      <c r="F909" s="224">
        <v>0</v>
      </c>
      <c r="G909" s="224" t="s">
        <v>4214</v>
      </c>
      <c r="H909" s="224" t="s">
        <v>4215</v>
      </c>
      <c r="I909" s="237" t="s">
        <v>4216</v>
      </c>
      <c r="J909" s="170" t="s">
        <v>892</v>
      </c>
      <c r="K909" s="163"/>
      <c r="L909" s="163"/>
    </row>
    <row r="910" spans="2:12" x14ac:dyDescent="0.25">
      <c r="B910" s="170" t="s">
        <v>4213</v>
      </c>
      <c r="C910" s="172">
        <v>69</v>
      </c>
      <c r="D910" s="173">
        <v>0</v>
      </c>
      <c r="E910" s="174">
        <v>0</v>
      </c>
      <c r="F910" s="175">
        <v>0</v>
      </c>
      <c r="G910" s="175" t="s">
        <v>4217</v>
      </c>
      <c r="H910" s="176" t="s">
        <v>4218</v>
      </c>
      <c r="I910" s="169" t="s">
        <v>4219</v>
      </c>
      <c r="J910" s="170" t="s">
        <v>892</v>
      </c>
      <c r="K910" s="163"/>
      <c r="L910" s="163"/>
    </row>
    <row r="911" spans="2:12" x14ac:dyDescent="0.25">
      <c r="B911" s="163" t="s">
        <v>4213</v>
      </c>
      <c r="C911" s="164">
        <v>69</v>
      </c>
      <c r="D911" s="165">
        <v>691</v>
      </c>
      <c r="E911" s="166">
        <v>0</v>
      </c>
      <c r="F911" s="167">
        <v>0</v>
      </c>
      <c r="G911" s="167" t="s">
        <v>4220</v>
      </c>
      <c r="H911" s="168" t="s">
        <v>4221</v>
      </c>
      <c r="I911" s="171" t="s">
        <v>4222</v>
      </c>
      <c r="J911" s="170" t="s">
        <v>892</v>
      </c>
      <c r="K911" s="163"/>
      <c r="L911" s="163"/>
    </row>
    <row r="912" spans="2:12" x14ac:dyDescent="0.25">
      <c r="B912" s="163" t="s">
        <v>4213</v>
      </c>
      <c r="C912" s="164">
        <v>69</v>
      </c>
      <c r="D912" s="165">
        <v>691</v>
      </c>
      <c r="E912" s="166">
        <v>6910</v>
      </c>
      <c r="F912" s="167">
        <v>0</v>
      </c>
      <c r="G912" s="167" t="s">
        <v>4223</v>
      </c>
      <c r="H912" s="168" t="s">
        <v>4224</v>
      </c>
      <c r="I912" s="171" t="s">
        <v>4222</v>
      </c>
      <c r="J912" s="170" t="s">
        <v>896</v>
      </c>
      <c r="K912" s="163">
        <v>1899</v>
      </c>
      <c r="L912" s="163" t="s">
        <v>2416</v>
      </c>
    </row>
    <row r="913" spans="2:12" ht="21" x14ac:dyDescent="0.25">
      <c r="B913" s="163" t="s">
        <v>4213</v>
      </c>
      <c r="C913" s="164">
        <v>69</v>
      </c>
      <c r="D913" s="165">
        <v>692</v>
      </c>
      <c r="E913" s="166">
        <v>0</v>
      </c>
      <c r="F913" s="167">
        <v>0</v>
      </c>
      <c r="G913" s="167" t="s">
        <v>4225</v>
      </c>
      <c r="H913" s="168" t="s">
        <v>4226</v>
      </c>
      <c r="I913" s="171" t="s">
        <v>4227</v>
      </c>
      <c r="J913" s="170" t="s">
        <v>892</v>
      </c>
      <c r="K913" s="163"/>
      <c r="L913" s="163"/>
    </row>
    <row r="914" spans="2:12" ht="21" x14ac:dyDescent="0.25">
      <c r="B914" s="163" t="s">
        <v>4213</v>
      </c>
      <c r="C914" s="164">
        <v>69</v>
      </c>
      <c r="D914" s="165">
        <v>692</v>
      </c>
      <c r="E914" s="166">
        <v>6921</v>
      </c>
      <c r="F914" s="167">
        <v>0</v>
      </c>
      <c r="G914" s="167" t="s">
        <v>4228</v>
      </c>
      <c r="H914" s="168" t="s">
        <v>4229</v>
      </c>
      <c r="I914" s="171" t="s">
        <v>4227</v>
      </c>
      <c r="J914" s="170" t="s">
        <v>896</v>
      </c>
      <c r="K914" s="163">
        <v>1899</v>
      </c>
      <c r="L914" s="163" t="s">
        <v>2416</v>
      </c>
    </row>
    <row r="915" spans="2:12" ht="21" x14ac:dyDescent="0.25">
      <c r="B915" s="163" t="s">
        <v>4213</v>
      </c>
      <c r="C915" s="164">
        <v>69</v>
      </c>
      <c r="D915" s="165">
        <v>692</v>
      </c>
      <c r="E915" s="166">
        <v>6922</v>
      </c>
      <c r="F915" s="167">
        <v>0</v>
      </c>
      <c r="G915" s="167" t="s">
        <v>4230</v>
      </c>
      <c r="H915" s="168" t="s">
        <v>4231</v>
      </c>
      <c r="I915" s="171" t="s">
        <v>4232</v>
      </c>
      <c r="J915" s="170" t="s">
        <v>896</v>
      </c>
      <c r="K915" s="163">
        <v>1899</v>
      </c>
      <c r="L915" s="163" t="s">
        <v>2416</v>
      </c>
    </row>
    <row r="916" spans="2:12" ht="21" x14ac:dyDescent="0.25">
      <c r="B916" s="170" t="s">
        <v>4213</v>
      </c>
      <c r="C916" s="172">
        <v>70</v>
      </c>
      <c r="D916" s="173">
        <v>0</v>
      </c>
      <c r="E916" s="174">
        <v>0</v>
      </c>
      <c r="F916" s="175">
        <v>0</v>
      </c>
      <c r="G916" s="175" t="s">
        <v>4233</v>
      </c>
      <c r="H916" s="176" t="s">
        <v>4234</v>
      </c>
      <c r="I916" s="169" t="s">
        <v>4235</v>
      </c>
      <c r="J916" s="170" t="s">
        <v>892</v>
      </c>
      <c r="K916" s="163"/>
      <c r="L916" s="163"/>
    </row>
    <row r="917" spans="2:12" x14ac:dyDescent="0.25">
      <c r="B917" s="163" t="s">
        <v>4213</v>
      </c>
      <c r="C917" s="164">
        <v>70</v>
      </c>
      <c r="D917" s="165">
        <v>701</v>
      </c>
      <c r="E917" s="166">
        <v>0</v>
      </c>
      <c r="F917" s="167">
        <v>0</v>
      </c>
      <c r="G917" s="167" t="s">
        <v>4236</v>
      </c>
      <c r="H917" s="168" t="s">
        <v>4237</v>
      </c>
      <c r="I917" s="171" t="s">
        <v>4238</v>
      </c>
      <c r="J917" s="170" t="s">
        <v>892</v>
      </c>
      <c r="K917" s="163"/>
      <c r="L917" s="163"/>
    </row>
    <row r="918" spans="2:12" x14ac:dyDescent="0.25">
      <c r="B918" s="163" t="s">
        <v>4213</v>
      </c>
      <c r="C918" s="164">
        <v>70</v>
      </c>
      <c r="D918" s="165">
        <v>701</v>
      </c>
      <c r="E918" s="166">
        <v>7010</v>
      </c>
      <c r="F918" s="167">
        <v>0</v>
      </c>
      <c r="G918" s="167" t="s">
        <v>4239</v>
      </c>
      <c r="H918" s="168" t="s">
        <v>4240</v>
      </c>
      <c r="I918" s="171" t="s">
        <v>4241</v>
      </c>
      <c r="J918" s="170" t="s">
        <v>896</v>
      </c>
      <c r="K918" s="163">
        <v>1899</v>
      </c>
      <c r="L918" s="163" t="s">
        <v>2416</v>
      </c>
    </row>
    <row r="919" spans="2:12" x14ac:dyDescent="0.25">
      <c r="B919" s="163" t="s">
        <v>4213</v>
      </c>
      <c r="C919" s="164">
        <v>70</v>
      </c>
      <c r="D919" s="165">
        <v>702</v>
      </c>
      <c r="E919" s="166">
        <v>0</v>
      </c>
      <c r="F919" s="167">
        <v>0</v>
      </c>
      <c r="G919" s="167" t="s">
        <v>4242</v>
      </c>
      <c r="H919" s="168" t="s">
        <v>4243</v>
      </c>
      <c r="I919" s="171" t="s">
        <v>4244</v>
      </c>
      <c r="J919" s="170" t="s">
        <v>892</v>
      </c>
      <c r="K919" s="163"/>
      <c r="L919" s="163"/>
    </row>
    <row r="920" spans="2:12" x14ac:dyDescent="0.25">
      <c r="B920" s="163" t="s">
        <v>4213</v>
      </c>
      <c r="C920" s="164">
        <v>70</v>
      </c>
      <c r="D920" s="165">
        <v>702</v>
      </c>
      <c r="E920" s="166">
        <v>7021</v>
      </c>
      <c r="F920" s="167">
        <v>0</v>
      </c>
      <c r="G920" s="167" t="s">
        <v>4245</v>
      </c>
      <c r="H920" s="168" t="s">
        <v>4246</v>
      </c>
      <c r="I920" s="171" t="s">
        <v>4244</v>
      </c>
      <c r="J920" s="170" t="s">
        <v>896</v>
      </c>
      <c r="K920" s="163">
        <v>1899</v>
      </c>
      <c r="L920" s="163" t="s">
        <v>2416</v>
      </c>
    </row>
    <row r="921" spans="2:12" ht="21" x14ac:dyDescent="0.25">
      <c r="B921" s="163" t="s">
        <v>4213</v>
      </c>
      <c r="C921" s="164">
        <v>70</v>
      </c>
      <c r="D921" s="165">
        <v>702</v>
      </c>
      <c r="E921" s="166">
        <v>7022</v>
      </c>
      <c r="F921" s="167">
        <v>0</v>
      </c>
      <c r="G921" s="167" t="s">
        <v>4247</v>
      </c>
      <c r="H921" s="168" t="s">
        <v>4248</v>
      </c>
      <c r="I921" s="171" t="s">
        <v>4249</v>
      </c>
      <c r="J921" s="170" t="s">
        <v>896</v>
      </c>
      <c r="K921" s="163">
        <v>1899</v>
      </c>
      <c r="L921" s="163" t="s">
        <v>2416</v>
      </c>
    </row>
    <row r="922" spans="2:12" x14ac:dyDescent="0.25">
      <c r="B922" s="170" t="s">
        <v>4213</v>
      </c>
      <c r="C922" s="172">
        <v>71</v>
      </c>
      <c r="D922" s="173">
        <v>0</v>
      </c>
      <c r="E922" s="174">
        <v>0</v>
      </c>
      <c r="F922" s="175">
        <v>0</v>
      </c>
      <c r="G922" s="175" t="s">
        <v>4250</v>
      </c>
      <c r="H922" s="176" t="s">
        <v>4251</v>
      </c>
      <c r="I922" s="169" t="s">
        <v>4252</v>
      </c>
      <c r="J922" s="170" t="s">
        <v>892</v>
      </c>
      <c r="K922" s="163"/>
      <c r="L922" s="163"/>
    </row>
    <row r="923" spans="2:12" x14ac:dyDescent="0.25">
      <c r="B923" s="163" t="s">
        <v>4213</v>
      </c>
      <c r="C923" s="164">
        <v>71</v>
      </c>
      <c r="D923" s="165">
        <v>711</v>
      </c>
      <c r="E923" s="166">
        <v>0</v>
      </c>
      <c r="F923" s="167">
        <v>0</v>
      </c>
      <c r="G923" s="167" t="s">
        <v>4253</v>
      </c>
      <c r="H923" s="168" t="s">
        <v>4254</v>
      </c>
      <c r="I923" s="171" t="s">
        <v>4255</v>
      </c>
      <c r="J923" s="170" t="s">
        <v>892</v>
      </c>
      <c r="K923" s="163"/>
      <c r="L923" s="163"/>
    </row>
    <row r="924" spans="2:12" x14ac:dyDescent="0.25">
      <c r="B924" s="163" t="s">
        <v>4213</v>
      </c>
      <c r="C924" s="164">
        <v>71</v>
      </c>
      <c r="D924" s="165">
        <v>711</v>
      </c>
      <c r="E924" s="166">
        <v>7110</v>
      </c>
      <c r="F924" s="167">
        <v>0</v>
      </c>
      <c r="G924" s="167" t="s">
        <v>4256</v>
      </c>
      <c r="H924" s="168" t="s">
        <v>4257</v>
      </c>
      <c r="I924" s="171" t="s">
        <v>4255</v>
      </c>
      <c r="J924" s="170" t="s">
        <v>896</v>
      </c>
      <c r="K924" s="163">
        <v>1899</v>
      </c>
      <c r="L924" s="163" t="s">
        <v>2416</v>
      </c>
    </row>
    <row r="925" spans="2:12" x14ac:dyDescent="0.25">
      <c r="B925" s="163" t="s">
        <v>4213</v>
      </c>
      <c r="C925" s="164">
        <v>71</v>
      </c>
      <c r="D925" s="165">
        <v>712</v>
      </c>
      <c r="E925" s="166">
        <v>0</v>
      </c>
      <c r="F925" s="167">
        <v>0</v>
      </c>
      <c r="G925" s="167" t="s">
        <v>4258</v>
      </c>
      <c r="H925" s="168" t="s">
        <v>4259</v>
      </c>
      <c r="I925" s="171" t="s">
        <v>4260</v>
      </c>
      <c r="J925" s="170" t="s">
        <v>892</v>
      </c>
      <c r="K925" s="163"/>
      <c r="L925" s="163"/>
    </row>
    <row r="926" spans="2:12" x14ac:dyDescent="0.25">
      <c r="B926" s="163" t="s">
        <v>4213</v>
      </c>
      <c r="C926" s="164">
        <v>71</v>
      </c>
      <c r="D926" s="165">
        <v>712</v>
      </c>
      <c r="E926" s="166">
        <v>7120</v>
      </c>
      <c r="F926" s="167">
        <v>0</v>
      </c>
      <c r="G926" s="167" t="s">
        <v>4261</v>
      </c>
      <c r="H926" s="168" t="s">
        <v>4262</v>
      </c>
      <c r="I926" s="171" t="s">
        <v>4260</v>
      </c>
      <c r="J926" s="170" t="s">
        <v>896</v>
      </c>
      <c r="K926" s="163">
        <v>1899</v>
      </c>
      <c r="L926" s="163" t="s">
        <v>2416</v>
      </c>
    </row>
    <row r="927" spans="2:12" x14ac:dyDescent="0.25">
      <c r="B927" s="170" t="s">
        <v>4213</v>
      </c>
      <c r="C927" s="172">
        <v>72</v>
      </c>
      <c r="D927" s="173">
        <v>0</v>
      </c>
      <c r="E927" s="174">
        <v>0</v>
      </c>
      <c r="F927" s="175">
        <v>0</v>
      </c>
      <c r="G927" s="175" t="s">
        <v>4263</v>
      </c>
      <c r="H927" s="176" t="s">
        <v>4264</v>
      </c>
      <c r="I927" s="169" t="s">
        <v>4265</v>
      </c>
      <c r="J927" s="170" t="s">
        <v>892</v>
      </c>
      <c r="K927" s="163"/>
      <c r="L927" s="163"/>
    </row>
    <row r="928" spans="2:12" x14ac:dyDescent="0.25">
      <c r="B928" s="163" t="s">
        <v>4213</v>
      </c>
      <c r="C928" s="164">
        <v>72</v>
      </c>
      <c r="D928" s="165">
        <v>721</v>
      </c>
      <c r="E928" s="166">
        <v>0</v>
      </c>
      <c r="F928" s="167">
        <v>0</v>
      </c>
      <c r="G928" s="167" t="s">
        <v>4266</v>
      </c>
      <c r="H928" s="168" t="s">
        <v>4267</v>
      </c>
      <c r="I928" s="171" t="s">
        <v>4268</v>
      </c>
      <c r="J928" s="170" t="s">
        <v>892</v>
      </c>
      <c r="K928" s="163"/>
      <c r="L928" s="163"/>
    </row>
    <row r="929" spans="2:12" x14ac:dyDescent="0.25">
      <c r="B929" s="163" t="s">
        <v>4213</v>
      </c>
      <c r="C929" s="164">
        <v>72</v>
      </c>
      <c r="D929" s="165">
        <v>721</v>
      </c>
      <c r="E929" s="166">
        <v>7210</v>
      </c>
      <c r="F929" s="167">
        <v>0</v>
      </c>
      <c r="G929" s="167" t="s">
        <v>4269</v>
      </c>
      <c r="H929" s="168" t="s">
        <v>4270</v>
      </c>
      <c r="I929" s="171" t="s">
        <v>4268</v>
      </c>
      <c r="J929" s="170" t="s">
        <v>896</v>
      </c>
      <c r="K929" s="163">
        <v>1899</v>
      </c>
      <c r="L929" s="163" t="s">
        <v>2416</v>
      </c>
    </row>
    <row r="930" spans="2:12" x14ac:dyDescent="0.25">
      <c r="B930" s="163" t="s">
        <v>4213</v>
      </c>
      <c r="C930" s="164">
        <v>72</v>
      </c>
      <c r="D930" s="165">
        <v>722</v>
      </c>
      <c r="E930" s="166">
        <v>0</v>
      </c>
      <c r="F930" s="167">
        <v>0</v>
      </c>
      <c r="G930" s="167" t="s">
        <v>4271</v>
      </c>
      <c r="H930" s="168" t="s">
        <v>4272</v>
      </c>
      <c r="I930" s="171" t="s">
        <v>4273</v>
      </c>
      <c r="J930" s="170" t="s">
        <v>892</v>
      </c>
      <c r="K930" s="163"/>
      <c r="L930" s="163"/>
    </row>
    <row r="931" spans="2:12" x14ac:dyDescent="0.25">
      <c r="B931" s="163" t="s">
        <v>4213</v>
      </c>
      <c r="C931" s="164">
        <v>72</v>
      </c>
      <c r="D931" s="165">
        <v>722</v>
      </c>
      <c r="E931" s="166">
        <v>7220</v>
      </c>
      <c r="F931" s="167">
        <v>0</v>
      </c>
      <c r="G931" s="167" t="s">
        <v>4274</v>
      </c>
      <c r="H931" s="168" t="s">
        <v>4275</v>
      </c>
      <c r="I931" s="171" t="s">
        <v>4273</v>
      </c>
      <c r="J931" s="170" t="s">
        <v>896</v>
      </c>
      <c r="K931" s="163">
        <v>1899</v>
      </c>
      <c r="L931" s="163" t="s">
        <v>2416</v>
      </c>
    </row>
    <row r="932" spans="2:12" x14ac:dyDescent="0.25">
      <c r="B932" s="170" t="s">
        <v>4213</v>
      </c>
      <c r="C932" s="172">
        <v>73</v>
      </c>
      <c r="D932" s="173">
        <v>0</v>
      </c>
      <c r="E932" s="174">
        <v>0</v>
      </c>
      <c r="F932" s="175">
        <v>0</v>
      </c>
      <c r="G932" s="175" t="s">
        <v>4276</v>
      </c>
      <c r="H932" s="176" t="s">
        <v>4277</v>
      </c>
      <c r="I932" s="169" t="s">
        <v>4278</v>
      </c>
      <c r="J932" s="170" t="s">
        <v>892</v>
      </c>
      <c r="K932" s="163"/>
      <c r="L932" s="163"/>
    </row>
    <row r="933" spans="2:12" x14ac:dyDescent="0.25">
      <c r="B933" s="163" t="s">
        <v>4213</v>
      </c>
      <c r="C933" s="164">
        <v>73</v>
      </c>
      <c r="D933" s="165">
        <v>731</v>
      </c>
      <c r="E933" s="166">
        <v>0</v>
      </c>
      <c r="F933" s="167">
        <v>0</v>
      </c>
      <c r="G933" s="167" t="s">
        <v>4279</v>
      </c>
      <c r="H933" s="168" t="s">
        <v>4280</v>
      </c>
      <c r="I933" s="171" t="s">
        <v>4281</v>
      </c>
      <c r="J933" s="170" t="s">
        <v>892</v>
      </c>
      <c r="K933" s="163"/>
      <c r="L933" s="163"/>
    </row>
    <row r="934" spans="2:12" x14ac:dyDescent="0.25">
      <c r="B934" s="163" t="s">
        <v>4213</v>
      </c>
      <c r="C934" s="164">
        <v>73</v>
      </c>
      <c r="D934" s="165">
        <v>731</v>
      </c>
      <c r="E934" s="166">
        <v>7310</v>
      </c>
      <c r="F934" s="167">
        <v>0</v>
      </c>
      <c r="G934" s="167" t="s">
        <v>4282</v>
      </c>
      <c r="H934" s="168" t="s">
        <v>4283</v>
      </c>
      <c r="I934" s="171" t="s">
        <v>4281</v>
      </c>
      <c r="J934" s="170" t="s">
        <v>896</v>
      </c>
      <c r="K934" s="163">
        <v>1899</v>
      </c>
      <c r="L934" s="163" t="s">
        <v>2416</v>
      </c>
    </row>
    <row r="935" spans="2:12" x14ac:dyDescent="0.25">
      <c r="B935" s="163" t="s">
        <v>4213</v>
      </c>
      <c r="C935" s="164">
        <v>73</v>
      </c>
      <c r="D935" s="165">
        <v>732</v>
      </c>
      <c r="E935" s="166">
        <v>0</v>
      </c>
      <c r="F935" s="167">
        <v>0</v>
      </c>
      <c r="G935" s="167" t="s">
        <v>4284</v>
      </c>
      <c r="H935" s="168" t="s">
        <v>4285</v>
      </c>
      <c r="I935" s="171" t="s">
        <v>4286</v>
      </c>
      <c r="J935" s="170" t="s">
        <v>892</v>
      </c>
      <c r="K935" s="163"/>
      <c r="L935" s="163"/>
    </row>
    <row r="936" spans="2:12" x14ac:dyDescent="0.25">
      <c r="B936" s="163" t="s">
        <v>4213</v>
      </c>
      <c r="C936" s="164">
        <v>73</v>
      </c>
      <c r="D936" s="165">
        <v>732</v>
      </c>
      <c r="E936" s="166">
        <v>7320</v>
      </c>
      <c r="F936" s="167">
        <v>0</v>
      </c>
      <c r="G936" s="167" t="s">
        <v>4287</v>
      </c>
      <c r="H936" s="168" t="s">
        <v>4288</v>
      </c>
      <c r="I936" s="171" t="s">
        <v>4286</v>
      </c>
      <c r="J936" s="170" t="s">
        <v>896</v>
      </c>
      <c r="K936" s="163">
        <v>1899</v>
      </c>
      <c r="L936" s="163" t="s">
        <v>2416</v>
      </c>
    </row>
    <row r="937" spans="2:12" x14ac:dyDescent="0.25">
      <c r="B937" s="170" t="s">
        <v>4213</v>
      </c>
      <c r="C937" s="172">
        <v>74</v>
      </c>
      <c r="D937" s="173">
        <v>0</v>
      </c>
      <c r="E937" s="174">
        <v>0</v>
      </c>
      <c r="F937" s="175">
        <v>0</v>
      </c>
      <c r="G937" s="175" t="s">
        <v>4289</v>
      </c>
      <c r="H937" s="176" t="s">
        <v>4290</v>
      </c>
      <c r="I937" s="169" t="s">
        <v>4291</v>
      </c>
      <c r="J937" s="170" t="s">
        <v>892</v>
      </c>
      <c r="K937" s="163"/>
      <c r="L937" s="163"/>
    </row>
    <row r="938" spans="2:12" x14ac:dyDescent="0.25">
      <c r="B938" s="163" t="s">
        <v>4213</v>
      </c>
      <c r="C938" s="164">
        <v>74</v>
      </c>
      <c r="D938" s="165">
        <v>741</v>
      </c>
      <c r="E938" s="166">
        <v>0</v>
      </c>
      <c r="F938" s="167">
        <v>0</v>
      </c>
      <c r="G938" s="167" t="s">
        <v>4292</v>
      </c>
      <c r="H938" s="168" t="s">
        <v>4293</v>
      </c>
      <c r="I938" s="171" t="s">
        <v>4294</v>
      </c>
      <c r="J938" s="170" t="s">
        <v>892</v>
      </c>
      <c r="K938" s="163"/>
      <c r="L938" s="163"/>
    </row>
    <row r="939" spans="2:12" x14ac:dyDescent="0.25">
      <c r="B939" s="163" t="s">
        <v>4213</v>
      </c>
      <c r="C939" s="164">
        <v>74</v>
      </c>
      <c r="D939" s="165">
        <v>741</v>
      </c>
      <c r="E939" s="166">
        <v>7410</v>
      </c>
      <c r="F939" s="167">
        <v>0</v>
      </c>
      <c r="G939" s="167" t="s">
        <v>4295</v>
      </c>
      <c r="H939" s="168" t="s">
        <v>4296</v>
      </c>
      <c r="I939" s="171" t="s">
        <v>4294</v>
      </c>
      <c r="J939" s="170" t="s">
        <v>896</v>
      </c>
      <c r="K939" s="163">
        <v>1899</v>
      </c>
      <c r="L939" s="163" t="s">
        <v>2416</v>
      </c>
    </row>
    <row r="940" spans="2:12" x14ac:dyDescent="0.25">
      <c r="B940" s="163" t="s">
        <v>4213</v>
      </c>
      <c r="C940" s="164">
        <v>74</v>
      </c>
      <c r="D940" s="165">
        <v>742</v>
      </c>
      <c r="E940" s="166">
        <v>0</v>
      </c>
      <c r="F940" s="167">
        <v>0</v>
      </c>
      <c r="G940" s="167" t="s">
        <v>4297</v>
      </c>
      <c r="H940" s="168" t="s">
        <v>4298</v>
      </c>
      <c r="I940" s="171" t="s">
        <v>4299</v>
      </c>
      <c r="J940" s="170" t="s">
        <v>892</v>
      </c>
      <c r="K940" s="163"/>
      <c r="L940" s="163"/>
    </row>
    <row r="941" spans="2:12" x14ac:dyDescent="0.25">
      <c r="B941" s="163" t="s">
        <v>4213</v>
      </c>
      <c r="C941" s="164">
        <v>74</v>
      </c>
      <c r="D941" s="165">
        <v>742</v>
      </c>
      <c r="E941" s="166">
        <v>7420</v>
      </c>
      <c r="F941" s="167">
        <v>0</v>
      </c>
      <c r="G941" s="167" t="s">
        <v>4300</v>
      </c>
      <c r="H941" s="168" t="s">
        <v>4301</v>
      </c>
      <c r="I941" s="171" t="s">
        <v>4299</v>
      </c>
      <c r="J941" s="170" t="s">
        <v>896</v>
      </c>
      <c r="K941" s="163">
        <v>1899</v>
      </c>
      <c r="L941" s="163" t="s">
        <v>2416</v>
      </c>
    </row>
    <row r="942" spans="2:12" x14ac:dyDescent="0.25">
      <c r="B942" s="163" t="s">
        <v>4213</v>
      </c>
      <c r="C942" s="164">
        <v>74</v>
      </c>
      <c r="D942" s="165">
        <v>749</v>
      </c>
      <c r="E942" s="166">
        <v>0</v>
      </c>
      <c r="F942" s="167">
        <v>0</v>
      </c>
      <c r="G942" s="167" t="s">
        <v>4302</v>
      </c>
      <c r="H942" s="168" t="s">
        <v>4303</v>
      </c>
      <c r="I942" s="171" t="s">
        <v>4304</v>
      </c>
      <c r="J942" s="170" t="s">
        <v>892</v>
      </c>
      <c r="K942" s="163"/>
      <c r="L942" s="163"/>
    </row>
    <row r="943" spans="2:12" x14ac:dyDescent="0.25">
      <c r="B943" s="163" t="s">
        <v>4213</v>
      </c>
      <c r="C943" s="164">
        <v>74</v>
      </c>
      <c r="D943" s="165">
        <v>749</v>
      </c>
      <c r="E943" s="166">
        <v>7490</v>
      </c>
      <c r="F943" s="167">
        <v>0</v>
      </c>
      <c r="G943" s="167" t="s">
        <v>4305</v>
      </c>
      <c r="H943" s="168" t="s">
        <v>4306</v>
      </c>
      <c r="I943" s="171" t="s">
        <v>4304</v>
      </c>
      <c r="J943" s="170" t="s">
        <v>896</v>
      </c>
      <c r="K943" s="163">
        <v>1899</v>
      </c>
      <c r="L943" s="163" t="s">
        <v>2416</v>
      </c>
    </row>
    <row r="944" spans="2:12" x14ac:dyDescent="0.25">
      <c r="B944" s="170" t="s">
        <v>4213</v>
      </c>
      <c r="C944" s="172">
        <v>75</v>
      </c>
      <c r="D944" s="173">
        <v>0</v>
      </c>
      <c r="E944" s="174">
        <v>0</v>
      </c>
      <c r="F944" s="175">
        <v>0</v>
      </c>
      <c r="G944" s="175" t="s">
        <v>4307</v>
      </c>
      <c r="H944" s="176" t="s">
        <v>4308</v>
      </c>
      <c r="I944" s="169" t="s">
        <v>4309</v>
      </c>
      <c r="J944" s="170" t="s">
        <v>892</v>
      </c>
      <c r="K944" s="163"/>
      <c r="L944" s="163"/>
    </row>
    <row r="945" spans="2:12" x14ac:dyDescent="0.25">
      <c r="B945" s="163" t="s">
        <v>4213</v>
      </c>
      <c r="C945" s="164">
        <v>75</v>
      </c>
      <c r="D945" s="165">
        <v>750</v>
      </c>
      <c r="E945" s="166">
        <v>0</v>
      </c>
      <c r="F945" s="167">
        <v>0</v>
      </c>
      <c r="G945" s="167" t="s">
        <v>4310</v>
      </c>
      <c r="H945" s="168" t="s">
        <v>4311</v>
      </c>
      <c r="I945" s="171" t="s">
        <v>4309</v>
      </c>
      <c r="J945" s="170" t="s">
        <v>892</v>
      </c>
      <c r="K945" s="163"/>
      <c r="L945" s="163"/>
    </row>
    <row r="946" spans="2:12" x14ac:dyDescent="0.25">
      <c r="B946" s="163" t="s">
        <v>4213</v>
      </c>
      <c r="C946" s="164">
        <v>75</v>
      </c>
      <c r="D946" s="165">
        <v>750</v>
      </c>
      <c r="E946" s="166">
        <v>7500</v>
      </c>
      <c r="F946" s="167">
        <v>0</v>
      </c>
      <c r="G946" s="167" t="s">
        <v>4312</v>
      </c>
      <c r="H946" s="168" t="s">
        <v>4313</v>
      </c>
      <c r="I946" s="171" t="s">
        <v>4309</v>
      </c>
      <c r="J946" s="170" t="s">
        <v>896</v>
      </c>
      <c r="K946" s="163">
        <v>1899</v>
      </c>
      <c r="L946" s="163" t="s">
        <v>2416</v>
      </c>
    </row>
    <row r="947" spans="2:12" x14ac:dyDescent="0.25">
      <c r="B947" s="220" t="s">
        <v>892</v>
      </c>
      <c r="C947" s="221">
        <v>0</v>
      </c>
      <c r="D947" s="222">
        <v>0</v>
      </c>
      <c r="E947" s="223">
        <v>0</v>
      </c>
      <c r="F947" s="224">
        <v>0</v>
      </c>
      <c r="G947" s="224" t="s">
        <v>4314</v>
      </c>
      <c r="H947" s="224" t="s">
        <v>4315</v>
      </c>
      <c r="I947" s="237" t="s">
        <v>4316</v>
      </c>
      <c r="J947" s="170" t="s">
        <v>892</v>
      </c>
      <c r="K947" s="163"/>
      <c r="L947" s="163"/>
    </row>
    <row r="948" spans="2:12" x14ac:dyDescent="0.25">
      <c r="B948" s="170" t="s">
        <v>892</v>
      </c>
      <c r="C948" s="172">
        <v>77</v>
      </c>
      <c r="D948" s="173">
        <v>0</v>
      </c>
      <c r="E948" s="174">
        <v>0</v>
      </c>
      <c r="F948" s="175">
        <v>0</v>
      </c>
      <c r="G948" s="175" t="s">
        <v>4317</v>
      </c>
      <c r="H948" s="176" t="s">
        <v>4318</v>
      </c>
      <c r="I948" s="169" t="s">
        <v>4319</v>
      </c>
      <c r="J948" s="170" t="s">
        <v>892</v>
      </c>
      <c r="K948" s="163"/>
      <c r="L948" s="163"/>
    </row>
    <row r="949" spans="2:12" x14ac:dyDescent="0.25">
      <c r="B949" s="163" t="s">
        <v>892</v>
      </c>
      <c r="C949" s="164">
        <v>77</v>
      </c>
      <c r="D949" s="165">
        <v>771</v>
      </c>
      <c r="E949" s="166">
        <v>0</v>
      </c>
      <c r="F949" s="167">
        <v>0</v>
      </c>
      <c r="G949" s="167" t="s">
        <v>4320</v>
      </c>
      <c r="H949" s="168" t="s">
        <v>4321</v>
      </c>
      <c r="I949" s="171" t="s">
        <v>4322</v>
      </c>
      <c r="J949" s="170" t="s">
        <v>892</v>
      </c>
      <c r="K949" s="163"/>
      <c r="L949" s="163"/>
    </row>
    <row r="950" spans="2:12" x14ac:dyDescent="0.25">
      <c r="B950" s="163" t="s">
        <v>892</v>
      </c>
      <c r="C950" s="164">
        <v>77</v>
      </c>
      <c r="D950" s="165">
        <v>771</v>
      </c>
      <c r="E950" s="166">
        <v>7710</v>
      </c>
      <c r="F950" s="167">
        <v>0</v>
      </c>
      <c r="G950" s="167" t="s">
        <v>4323</v>
      </c>
      <c r="H950" s="168" t="s">
        <v>4324</v>
      </c>
      <c r="I950" s="171" t="s">
        <v>4325</v>
      </c>
      <c r="J950" s="170" t="s">
        <v>892</v>
      </c>
      <c r="K950" s="163"/>
      <c r="L950" s="163"/>
    </row>
    <row r="951" spans="2:12" x14ac:dyDescent="0.25">
      <c r="B951" s="163" t="s">
        <v>892</v>
      </c>
      <c r="C951" s="164">
        <v>77</v>
      </c>
      <c r="D951" s="165">
        <v>771</v>
      </c>
      <c r="E951" s="166">
        <v>7710</v>
      </c>
      <c r="F951" s="167">
        <v>77101</v>
      </c>
      <c r="G951" s="167" t="s">
        <v>4326</v>
      </c>
      <c r="H951" s="168" t="s">
        <v>4327</v>
      </c>
      <c r="I951" s="171" t="s">
        <v>4328</v>
      </c>
      <c r="J951" s="170" t="s">
        <v>896</v>
      </c>
      <c r="K951" s="163">
        <v>1850</v>
      </c>
      <c r="L951" s="163" t="s">
        <v>2595</v>
      </c>
    </row>
    <row r="952" spans="2:12" x14ac:dyDescent="0.25">
      <c r="B952" s="163" t="s">
        <v>892</v>
      </c>
      <c r="C952" s="164">
        <v>77</v>
      </c>
      <c r="D952" s="165">
        <v>772</v>
      </c>
      <c r="E952" s="166">
        <v>0</v>
      </c>
      <c r="F952" s="167">
        <v>0</v>
      </c>
      <c r="G952" s="167" t="s">
        <v>4329</v>
      </c>
      <c r="H952" s="168" t="s">
        <v>4330</v>
      </c>
      <c r="I952" s="171" t="s">
        <v>4331</v>
      </c>
      <c r="J952" s="170" t="s">
        <v>892</v>
      </c>
      <c r="K952" s="163"/>
      <c r="L952" s="163"/>
    </row>
    <row r="953" spans="2:12" x14ac:dyDescent="0.25">
      <c r="B953" s="163" t="s">
        <v>892</v>
      </c>
      <c r="C953" s="164">
        <v>77</v>
      </c>
      <c r="D953" s="165">
        <v>772</v>
      </c>
      <c r="E953" s="166">
        <v>7721</v>
      </c>
      <c r="F953" s="167">
        <v>0</v>
      </c>
      <c r="G953" s="167" t="s">
        <v>4332</v>
      </c>
      <c r="H953" s="233" t="s">
        <v>4333</v>
      </c>
      <c r="I953" s="234" t="s">
        <v>4334</v>
      </c>
      <c r="J953" s="235" t="s">
        <v>896</v>
      </c>
      <c r="K953" s="236">
        <v>2103</v>
      </c>
      <c r="L953" s="235" t="s">
        <v>4025</v>
      </c>
    </row>
    <row r="954" spans="2:12" x14ac:dyDescent="0.25">
      <c r="B954" s="163" t="s">
        <v>892</v>
      </c>
      <c r="C954" s="164">
        <v>77</v>
      </c>
      <c r="D954" s="165">
        <v>772</v>
      </c>
      <c r="E954" s="166">
        <v>7722</v>
      </c>
      <c r="F954" s="167">
        <v>0</v>
      </c>
      <c r="G954" s="167" t="s">
        <v>4335</v>
      </c>
      <c r="H954" s="233" t="s">
        <v>4336</v>
      </c>
      <c r="I954" s="234" t="s">
        <v>4337</v>
      </c>
      <c r="J954" s="235" t="s">
        <v>896</v>
      </c>
      <c r="K954" s="236">
        <v>2103</v>
      </c>
      <c r="L954" s="235" t="s">
        <v>4025</v>
      </c>
    </row>
    <row r="955" spans="2:12" x14ac:dyDescent="0.25">
      <c r="B955" s="163" t="s">
        <v>892</v>
      </c>
      <c r="C955" s="164">
        <v>77</v>
      </c>
      <c r="D955" s="165">
        <v>772</v>
      </c>
      <c r="E955" s="166">
        <v>7729</v>
      </c>
      <c r="F955" s="167">
        <v>0</v>
      </c>
      <c r="G955" s="167" t="s">
        <v>4338</v>
      </c>
      <c r="H955" s="233" t="s">
        <v>4339</v>
      </c>
      <c r="I955" s="234" t="s">
        <v>4340</v>
      </c>
      <c r="J955" s="235" t="s">
        <v>896</v>
      </c>
      <c r="K955" s="236">
        <v>2103</v>
      </c>
      <c r="L955" s="235" t="s">
        <v>4025</v>
      </c>
    </row>
    <row r="956" spans="2:12" x14ac:dyDescent="0.25">
      <c r="B956" s="163" t="s">
        <v>892</v>
      </c>
      <c r="C956" s="164">
        <v>77</v>
      </c>
      <c r="D956" s="165">
        <v>773</v>
      </c>
      <c r="E956" s="166">
        <v>0</v>
      </c>
      <c r="F956" s="167">
        <v>0</v>
      </c>
      <c r="G956" s="167" t="s">
        <v>4341</v>
      </c>
      <c r="H956" s="168" t="s">
        <v>4342</v>
      </c>
      <c r="I956" s="171" t="s">
        <v>4343</v>
      </c>
      <c r="J956" s="170" t="s">
        <v>892</v>
      </c>
      <c r="K956" s="163"/>
      <c r="L956" s="163"/>
    </row>
    <row r="957" spans="2:12" x14ac:dyDescent="0.25">
      <c r="B957" s="163" t="s">
        <v>892</v>
      </c>
      <c r="C957" s="164">
        <v>77</v>
      </c>
      <c r="D957" s="165">
        <v>773</v>
      </c>
      <c r="E957" s="166">
        <v>7731</v>
      </c>
      <c r="F957" s="167">
        <v>0</v>
      </c>
      <c r="G957" s="167" t="s">
        <v>4344</v>
      </c>
      <c r="H957" s="168" t="s">
        <v>4345</v>
      </c>
      <c r="I957" s="171" t="s">
        <v>4343</v>
      </c>
      <c r="J957" s="170" t="s">
        <v>896</v>
      </c>
      <c r="K957" s="163">
        <v>1850</v>
      </c>
      <c r="L957" s="163" t="s">
        <v>2595</v>
      </c>
    </row>
    <row r="958" spans="2:12" x14ac:dyDescent="0.25">
      <c r="B958" s="163" t="s">
        <v>892</v>
      </c>
      <c r="C958" s="164">
        <v>77</v>
      </c>
      <c r="D958" s="165">
        <v>773</v>
      </c>
      <c r="E958" s="166">
        <v>7732</v>
      </c>
      <c r="F958" s="167">
        <v>0</v>
      </c>
      <c r="G958" s="167" t="s">
        <v>4346</v>
      </c>
      <c r="H958" s="168" t="s">
        <v>4347</v>
      </c>
      <c r="I958" s="171" t="s">
        <v>4348</v>
      </c>
      <c r="J958" s="170" t="s">
        <v>896</v>
      </c>
      <c r="K958" s="163">
        <v>1850</v>
      </c>
      <c r="L958" s="163" t="s">
        <v>2595</v>
      </c>
    </row>
    <row r="959" spans="2:12" x14ac:dyDescent="0.25">
      <c r="B959" s="163" t="s">
        <v>892</v>
      </c>
      <c r="C959" s="164">
        <v>77</v>
      </c>
      <c r="D959" s="165">
        <v>774</v>
      </c>
      <c r="E959" s="166">
        <v>0</v>
      </c>
      <c r="F959" s="167">
        <v>0</v>
      </c>
      <c r="G959" s="167" t="s">
        <v>4349</v>
      </c>
      <c r="H959" s="168" t="s">
        <v>4350</v>
      </c>
      <c r="I959" s="171" t="s">
        <v>4351</v>
      </c>
      <c r="J959" s="170" t="s">
        <v>892</v>
      </c>
      <c r="K959" s="163"/>
      <c r="L959" s="163"/>
    </row>
    <row r="960" spans="2:12" x14ac:dyDescent="0.25">
      <c r="B960" s="163" t="s">
        <v>892</v>
      </c>
      <c r="C960" s="164">
        <v>77</v>
      </c>
      <c r="D960" s="165">
        <v>774</v>
      </c>
      <c r="E960" s="166">
        <v>7740</v>
      </c>
      <c r="F960" s="167">
        <v>0</v>
      </c>
      <c r="G960" s="167" t="s">
        <v>4352</v>
      </c>
      <c r="H960" s="168" t="s">
        <v>4353</v>
      </c>
      <c r="I960" s="171" t="s">
        <v>4351</v>
      </c>
      <c r="J960" s="170" t="s">
        <v>896</v>
      </c>
      <c r="K960" s="163">
        <v>1899</v>
      </c>
      <c r="L960" s="163" t="s">
        <v>2416</v>
      </c>
    </row>
    <row r="961" spans="2:12" x14ac:dyDescent="0.25">
      <c r="B961" s="170" t="s">
        <v>892</v>
      </c>
      <c r="C961" s="172">
        <v>78</v>
      </c>
      <c r="D961" s="173">
        <v>0</v>
      </c>
      <c r="E961" s="174">
        <v>0</v>
      </c>
      <c r="F961" s="175">
        <v>0</v>
      </c>
      <c r="G961" s="175" t="s">
        <v>4354</v>
      </c>
      <c r="H961" s="176" t="s">
        <v>4355</v>
      </c>
      <c r="I961" s="169" t="s">
        <v>4356</v>
      </c>
      <c r="J961" s="170" t="s">
        <v>892</v>
      </c>
      <c r="K961" s="163"/>
      <c r="L961" s="163"/>
    </row>
    <row r="962" spans="2:12" x14ac:dyDescent="0.25">
      <c r="B962" s="163" t="s">
        <v>892</v>
      </c>
      <c r="C962" s="164">
        <v>78</v>
      </c>
      <c r="D962" s="165">
        <v>781</v>
      </c>
      <c r="E962" s="166">
        <v>0</v>
      </c>
      <c r="F962" s="167">
        <v>0</v>
      </c>
      <c r="G962" s="167" t="s">
        <v>4357</v>
      </c>
      <c r="H962" s="168" t="s">
        <v>4358</v>
      </c>
      <c r="I962" s="171" t="s">
        <v>4359</v>
      </c>
      <c r="J962" s="170" t="s">
        <v>892</v>
      </c>
      <c r="K962" s="163"/>
      <c r="L962" s="163"/>
    </row>
    <row r="963" spans="2:12" x14ac:dyDescent="0.25">
      <c r="B963" s="163" t="s">
        <v>892</v>
      </c>
      <c r="C963" s="164">
        <v>78</v>
      </c>
      <c r="D963" s="165">
        <v>781</v>
      </c>
      <c r="E963" s="166">
        <v>7810</v>
      </c>
      <c r="F963" s="167">
        <v>0</v>
      </c>
      <c r="G963" s="167" t="s">
        <v>4357</v>
      </c>
      <c r="H963" s="168" t="s">
        <v>4360</v>
      </c>
      <c r="I963" s="171" t="s">
        <v>4359</v>
      </c>
      <c r="J963" s="170" t="s">
        <v>896</v>
      </c>
      <c r="K963" s="163">
        <v>1899</v>
      </c>
      <c r="L963" s="163" t="s">
        <v>2416</v>
      </c>
    </row>
    <row r="964" spans="2:12" x14ac:dyDescent="0.25">
      <c r="B964" s="163" t="s">
        <v>892</v>
      </c>
      <c r="C964" s="164">
        <v>78</v>
      </c>
      <c r="D964" s="165">
        <v>782</v>
      </c>
      <c r="E964" s="166">
        <v>0</v>
      </c>
      <c r="F964" s="167">
        <v>0</v>
      </c>
      <c r="G964" s="167" t="s">
        <v>4361</v>
      </c>
      <c r="H964" s="168" t="s">
        <v>4362</v>
      </c>
      <c r="I964" s="171" t="s">
        <v>4363</v>
      </c>
      <c r="J964" s="170" t="s">
        <v>892</v>
      </c>
      <c r="K964" s="163"/>
      <c r="L964" s="163"/>
    </row>
    <row r="965" spans="2:12" x14ac:dyDescent="0.25">
      <c r="B965" s="163" t="s">
        <v>892</v>
      </c>
      <c r="C965" s="164">
        <v>78</v>
      </c>
      <c r="D965" s="165">
        <v>782</v>
      </c>
      <c r="E965" s="166">
        <v>7820</v>
      </c>
      <c r="F965" s="167">
        <v>0</v>
      </c>
      <c r="G965" s="167" t="s">
        <v>4364</v>
      </c>
      <c r="H965" s="168" t="s">
        <v>4365</v>
      </c>
      <c r="I965" s="171" t="s">
        <v>4363</v>
      </c>
      <c r="J965" s="170" t="s">
        <v>896</v>
      </c>
      <c r="K965" s="163">
        <v>1899</v>
      </c>
      <c r="L965" s="163" t="s">
        <v>2416</v>
      </c>
    </row>
    <row r="966" spans="2:12" x14ac:dyDescent="0.25">
      <c r="B966" s="163" t="s">
        <v>892</v>
      </c>
      <c r="C966" s="164">
        <v>78</v>
      </c>
      <c r="D966" s="165">
        <v>783</v>
      </c>
      <c r="E966" s="166">
        <v>0</v>
      </c>
      <c r="F966" s="167">
        <v>0</v>
      </c>
      <c r="G966" s="167" t="s">
        <v>4366</v>
      </c>
      <c r="H966" s="168" t="s">
        <v>4367</v>
      </c>
      <c r="I966" s="171" t="s">
        <v>4368</v>
      </c>
      <c r="J966" s="170" t="s">
        <v>892</v>
      </c>
      <c r="K966" s="163"/>
      <c r="L966" s="163"/>
    </row>
    <row r="967" spans="2:12" x14ac:dyDescent="0.25">
      <c r="B967" s="163" t="s">
        <v>892</v>
      </c>
      <c r="C967" s="164">
        <v>78</v>
      </c>
      <c r="D967" s="165">
        <v>783</v>
      </c>
      <c r="E967" s="166">
        <v>7830</v>
      </c>
      <c r="F967" s="167">
        <v>0</v>
      </c>
      <c r="G967" s="167" t="s">
        <v>4369</v>
      </c>
      <c r="H967" s="168" t="s">
        <v>4370</v>
      </c>
      <c r="I967" s="171" t="s">
        <v>4368</v>
      </c>
      <c r="J967" s="170" t="s">
        <v>896</v>
      </c>
      <c r="K967" s="163">
        <v>1899</v>
      </c>
      <c r="L967" s="163" t="s">
        <v>2416</v>
      </c>
    </row>
    <row r="968" spans="2:12" ht="21" x14ac:dyDescent="0.25">
      <c r="B968" s="170" t="s">
        <v>892</v>
      </c>
      <c r="C968" s="172">
        <v>79</v>
      </c>
      <c r="D968" s="173">
        <v>0</v>
      </c>
      <c r="E968" s="174">
        <v>0</v>
      </c>
      <c r="F968" s="175">
        <v>0</v>
      </c>
      <c r="G968" s="175" t="s">
        <v>4371</v>
      </c>
      <c r="H968" s="176" t="s">
        <v>4372</v>
      </c>
      <c r="I968" s="169" t="s">
        <v>4373</v>
      </c>
      <c r="J968" s="170" t="s">
        <v>892</v>
      </c>
      <c r="K968" s="163"/>
      <c r="L968" s="163"/>
    </row>
    <row r="969" spans="2:12" x14ac:dyDescent="0.25">
      <c r="B969" s="163" t="s">
        <v>892</v>
      </c>
      <c r="C969" s="164">
        <v>79</v>
      </c>
      <c r="D969" s="165">
        <v>791</v>
      </c>
      <c r="E969" s="166">
        <v>0</v>
      </c>
      <c r="F969" s="167">
        <v>0</v>
      </c>
      <c r="G969" s="167" t="s">
        <v>4374</v>
      </c>
      <c r="H969" s="168" t="s">
        <v>4375</v>
      </c>
      <c r="I969" s="171" t="s">
        <v>4376</v>
      </c>
      <c r="J969" s="170" t="s">
        <v>892</v>
      </c>
      <c r="K969" s="163"/>
      <c r="L969" s="163"/>
    </row>
    <row r="970" spans="2:12" x14ac:dyDescent="0.25">
      <c r="B970" s="163" t="s">
        <v>892</v>
      </c>
      <c r="C970" s="164">
        <v>79</v>
      </c>
      <c r="D970" s="165">
        <v>791</v>
      </c>
      <c r="E970" s="166">
        <v>7911</v>
      </c>
      <c r="F970" s="167">
        <v>0</v>
      </c>
      <c r="G970" s="167" t="s">
        <v>4377</v>
      </c>
      <c r="H970" s="168" t="s">
        <v>4378</v>
      </c>
      <c r="I970" s="171" t="s">
        <v>4379</v>
      </c>
      <c r="J970" s="170" t="s">
        <v>896</v>
      </c>
      <c r="K970" s="163">
        <v>1802</v>
      </c>
      <c r="L970" s="163" t="s">
        <v>3798</v>
      </c>
    </row>
    <row r="971" spans="2:12" x14ac:dyDescent="0.25">
      <c r="B971" s="163" t="s">
        <v>892</v>
      </c>
      <c r="C971" s="164">
        <v>79</v>
      </c>
      <c r="D971" s="165">
        <v>791</v>
      </c>
      <c r="E971" s="166">
        <v>7912</v>
      </c>
      <c r="F971" s="167">
        <v>0</v>
      </c>
      <c r="G971" s="167" t="s">
        <v>4380</v>
      </c>
      <c r="H971" s="168" t="s">
        <v>4381</v>
      </c>
      <c r="I971" s="171" t="s">
        <v>4382</v>
      </c>
      <c r="J971" s="170" t="s">
        <v>896</v>
      </c>
      <c r="K971" s="163">
        <v>1802</v>
      </c>
      <c r="L971" s="163" t="s">
        <v>3798</v>
      </c>
    </row>
    <row r="972" spans="2:12" x14ac:dyDescent="0.25">
      <c r="B972" s="163" t="s">
        <v>892</v>
      </c>
      <c r="C972" s="164">
        <v>79</v>
      </c>
      <c r="D972" s="165">
        <v>791</v>
      </c>
      <c r="E972" s="166">
        <v>7913</v>
      </c>
      <c r="F972" s="167">
        <v>0</v>
      </c>
      <c r="G972" s="167" t="s">
        <v>4383</v>
      </c>
      <c r="H972" s="168" t="s">
        <v>4384</v>
      </c>
      <c r="I972" s="171" t="s">
        <v>4385</v>
      </c>
      <c r="J972" s="170" t="s">
        <v>896</v>
      </c>
      <c r="K972" s="163">
        <v>1802</v>
      </c>
      <c r="L972" s="163" t="s">
        <v>3798</v>
      </c>
    </row>
    <row r="973" spans="2:12" x14ac:dyDescent="0.25">
      <c r="B973" s="163" t="s">
        <v>892</v>
      </c>
      <c r="C973" s="164">
        <v>79</v>
      </c>
      <c r="D973" s="165">
        <v>799</v>
      </c>
      <c r="E973" s="166">
        <v>0</v>
      </c>
      <c r="F973" s="167">
        <v>0</v>
      </c>
      <c r="G973" s="167" t="s">
        <v>4386</v>
      </c>
      <c r="H973" s="168" t="s">
        <v>4387</v>
      </c>
      <c r="I973" s="171" t="s">
        <v>4388</v>
      </c>
      <c r="J973" s="170" t="s">
        <v>892</v>
      </c>
      <c r="K973" s="163"/>
      <c r="L973" s="163"/>
    </row>
    <row r="974" spans="2:12" x14ac:dyDescent="0.25">
      <c r="B974" s="163" t="s">
        <v>892</v>
      </c>
      <c r="C974" s="164">
        <v>79</v>
      </c>
      <c r="D974" s="165">
        <v>799</v>
      </c>
      <c r="E974" s="166">
        <v>7990</v>
      </c>
      <c r="F974" s="167">
        <v>0</v>
      </c>
      <c r="G974" s="167" t="s">
        <v>4389</v>
      </c>
      <c r="H974" s="168" t="s">
        <v>4390</v>
      </c>
      <c r="I974" s="171" t="s">
        <v>4388</v>
      </c>
      <c r="J974" s="170" t="s">
        <v>896</v>
      </c>
      <c r="K974" s="163">
        <v>1899</v>
      </c>
      <c r="L974" s="163" t="s">
        <v>2416</v>
      </c>
    </row>
    <row r="975" spans="2:12" x14ac:dyDescent="0.25">
      <c r="B975" s="170" t="s">
        <v>892</v>
      </c>
      <c r="C975" s="172">
        <v>80</v>
      </c>
      <c r="D975" s="173">
        <v>0</v>
      </c>
      <c r="E975" s="174">
        <v>0</v>
      </c>
      <c r="F975" s="175">
        <v>0</v>
      </c>
      <c r="G975" s="175" t="s">
        <v>4391</v>
      </c>
      <c r="H975" s="176" t="s">
        <v>4392</v>
      </c>
      <c r="I975" s="169" t="s">
        <v>4393</v>
      </c>
      <c r="J975" s="170" t="s">
        <v>892</v>
      </c>
      <c r="K975" s="163"/>
      <c r="L975" s="163"/>
    </row>
    <row r="976" spans="2:12" x14ac:dyDescent="0.25">
      <c r="B976" s="163" t="s">
        <v>892</v>
      </c>
      <c r="C976" s="164">
        <v>80</v>
      </c>
      <c r="D976" s="165">
        <v>801</v>
      </c>
      <c r="E976" s="166">
        <v>0</v>
      </c>
      <c r="F976" s="167">
        <v>0</v>
      </c>
      <c r="G976" s="167" t="s">
        <v>4394</v>
      </c>
      <c r="H976" s="168" t="s">
        <v>4395</v>
      </c>
      <c r="I976" s="171" t="s">
        <v>4396</v>
      </c>
      <c r="J976" s="170" t="s">
        <v>892</v>
      </c>
      <c r="K976" s="163"/>
      <c r="L976" s="163"/>
    </row>
    <row r="977" spans="2:12" x14ac:dyDescent="0.25">
      <c r="B977" s="163" t="s">
        <v>892</v>
      </c>
      <c r="C977" s="164">
        <v>80</v>
      </c>
      <c r="D977" s="165">
        <v>801</v>
      </c>
      <c r="E977" s="166">
        <v>8010</v>
      </c>
      <c r="F977" s="167">
        <v>0</v>
      </c>
      <c r="G977" s="167" t="s">
        <v>4397</v>
      </c>
      <c r="H977" s="168" t="s">
        <v>4398</v>
      </c>
      <c r="I977" s="171" t="s">
        <v>4399</v>
      </c>
      <c r="J977" s="170" t="s">
        <v>896</v>
      </c>
      <c r="K977" s="163">
        <v>1899</v>
      </c>
      <c r="L977" s="163" t="s">
        <v>2416</v>
      </c>
    </row>
    <row r="978" spans="2:12" x14ac:dyDescent="0.25">
      <c r="B978" s="163" t="s">
        <v>892</v>
      </c>
      <c r="C978" s="164">
        <v>80</v>
      </c>
      <c r="D978" s="165">
        <v>802</v>
      </c>
      <c r="E978" s="166">
        <v>0</v>
      </c>
      <c r="F978" s="167">
        <v>0</v>
      </c>
      <c r="G978" s="167" t="s">
        <v>4400</v>
      </c>
      <c r="H978" s="168" t="s">
        <v>4401</v>
      </c>
      <c r="I978" s="171" t="s">
        <v>4402</v>
      </c>
      <c r="J978" s="170" t="s">
        <v>892</v>
      </c>
      <c r="K978" s="163"/>
      <c r="L978" s="163"/>
    </row>
    <row r="979" spans="2:12" x14ac:dyDescent="0.25">
      <c r="B979" s="163" t="s">
        <v>892</v>
      </c>
      <c r="C979" s="164">
        <v>80</v>
      </c>
      <c r="D979" s="165">
        <v>802</v>
      </c>
      <c r="E979" s="166">
        <v>8020</v>
      </c>
      <c r="F979" s="167">
        <v>0</v>
      </c>
      <c r="G979" s="167" t="s">
        <v>4403</v>
      </c>
      <c r="H979" s="168" t="s">
        <v>4404</v>
      </c>
      <c r="I979" s="171" t="s">
        <v>4402</v>
      </c>
      <c r="J979" s="170" t="s">
        <v>896</v>
      </c>
      <c r="K979" s="163">
        <v>1899</v>
      </c>
      <c r="L979" s="163" t="s">
        <v>2416</v>
      </c>
    </row>
    <row r="980" spans="2:12" x14ac:dyDescent="0.25">
      <c r="B980" s="163" t="s">
        <v>892</v>
      </c>
      <c r="C980" s="164">
        <v>80</v>
      </c>
      <c r="D980" s="165">
        <v>803</v>
      </c>
      <c r="E980" s="166">
        <v>0</v>
      </c>
      <c r="F980" s="167">
        <v>0</v>
      </c>
      <c r="G980" s="167" t="s">
        <v>4405</v>
      </c>
      <c r="H980" s="168" t="s">
        <v>4406</v>
      </c>
      <c r="I980" s="171" t="s">
        <v>4407</v>
      </c>
      <c r="J980" s="170" t="s">
        <v>892</v>
      </c>
      <c r="K980" s="163"/>
      <c r="L980" s="163"/>
    </row>
    <row r="981" spans="2:12" x14ac:dyDescent="0.25">
      <c r="B981" s="163" t="s">
        <v>892</v>
      </c>
      <c r="C981" s="164">
        <v>80</v>
      </c>
      <c r="D981" s="165">
        <v>803</v>
      </c>
      <c r="E981" s="166">
        <v>8030</v>
      </c>
      <c r="F981" s="167">
        <v>0</v>
      </c>
      <c r="G981" s="167" t="s">
        <v>4408</v>
      </c>
      <c r="H981" s="168" t="s">
        <v>4409</v>
      </c>
      <c r="I981" s="171" t="s">
        <v>4407</v>
      </c>
      <c r="J981" s="170" t="s">
        <v>896</v>
      </c>
      <c r="K981" s="163">
        <v>1899</v>
      </c>
      <c r="L981" s="163" t="s">
        <v>2416</v>
      </c>
    </row>
    <row r="982" spans="2:12" x14ac:dyDescent="0.25">
      <c r="B982" s="170" t="s">
        <v>892</v>
      </c>
      <c r="C982" s="172">
        <v>81</v>
      </c>
      <c r="D982" s="173">
        <v>0</v>
      </c>
      <c r="E982" s="174">
        <v>0</v>
      </c>
      <c r="F982" s="175">
        <v>0</v>
      </c>
      <c r="G982" s="175" t="s">
        <v>4410</v>
      </c>
      <c r="H982" s="176" t="s">
        <v>4411</v>
      </c>
      <c r="I982" s="169" t="s">
        <v>4412</v>
      </c>
      <c r="J982" s="170" t="s">
        <v>892</v>
      </c>
      <c r="K982" s="163"/>
      <c r="L982" s="163"/>
    </row>
    <row r="983" spans="2:12" x14ac:dyDescent="0.25">
      <c r="B983" s="163" t="s">
        <v>892</v>
      </c>
      <c r="C983" s="164">
        <v>81</v>
      </c>
      <c r="D983" s="165">
        <v>811</v>
      </c>
      <c r="E983" s="166">
        <v>0</v>
      </c>
      <c r="F983" s="167">
        <v>0</v>
      </c>
      <c r="G983" s="167" t="s">
        <v>4413</v>
      </c>
      <c r="H983" s="168" t="s">
        <v>4414</v>
      </c>
      <c r="I983" s="171" t="s">
        <v>4415</v>
      </c>
      <c r="J983" s="170" t="s">
        <v>892</v>
      </c>
      <c r="K983" s="163"/>
      <c r="L983" s="163"/>
    </row>
    <row r="984" spans="2:12" x14ac:dyDescent="0.25">
      <c r="B984" s="163" t="s">
        <v>892</v>
      </c>
      <c r="C984" s="164">
        <v>81</v>
      </c>
      <c r="D984" s="165">
        <v>811</v>
      </c>
      <c r="E984" s="166">
        <v>8110</v>
      </c>
      <c r="F984" s="167">
        <v>0</v>
      </c>
      <c r="G984" s="167" t="s">
        <v>4416</v>
      </c>
      <c r="H984" s="168" t="s">
        <v>4417</v>
      </c>
      <c r="I984" s="171" t="s">
        <v>4415</v>
      </c>
      <c r="J984" s="170" t="s">
        <v>896</v>
      </c>
      <c r="K984" s="163">
        <v>1899</v>
      </c>
      <c r="L984" s="163" t="s">
        <v>2416</v>
      </c>
    </row>
    <row r="985" spans="2:12" x14ac:dyDescent="0.25">
      <c r="B985" s="163" t="s">
        <v>892</v>
      </c>
      <c r="C985" s="164">
        <v>81</v>
      </c>
      <c r="D985" s="165">
        <v>812</v>
      </c>
      <c r="E985" s="166">
        <v>0</v>
      </c>
      <c r="F985" s="167">
        <v>0</v>
      </c>
      <c r="G985" s="167" t="s">
        <v>4418</v>
      </c>
      <c r="H985" s="168" t="s">
        <v>4419</v>
      </c>
      <c r="I985" s="171" t="s">
        <v>4420</v>
      </c>
      <c r="J985" s="170" t="s">
        <v>892</v>
      </c>
      <c r="K985" s="163"/>
      <c r="L985" s="163"/>
    </row>
    <row r="986" spans="2:12" x14ac:dyDescent="0.25">
      <c r="B986" s="163" t="s">
        <v>892</v>
      </c>
      <c r="C986" s="164">
        <v>81</v>
      </c>
      <c r="D986" s="165">
        <v>812</v>
      </c>
      <c r="E986" s="166">
        <v>8121</v>
      </c>
      <c r="F986" s="167">
        <v>0</v>
      </c>
      <c r="G986" s="167" t="s">
        <v>4421</v>
      </c>
      <c r="H986" s="168" t="s">
        <v>4422</v>
      </c>
      <c r="I986" s="171" t="s">
        <v>4423</v>
      </c>
      <c r="J986" s="170" t="s">
        <v>896</v>
      </c>
      <c r="K986" s="163">
        <v>1850</v>
      </c>
      <c r="L986" s="163" t="s">
        <v>2595</v>
      </c>
    </row>
    <row r="987" spans="2:12" x14ac:dyDescent="0.25">
      <c r="B987" s="163" t="s">
        <v>892</v>
      </c>
      <c r="C987" s="164">
        <v>81</v>
      </c>
      <c r="D987" s="165">
        <v>812</v>
      </c>
      <c r="E987" s="166">
        <v>8122</v>
      </c>
      <c r="F987" s="167">
        <v>0</v>
      </c>
      <c r="G987" s="167" t="s">
        <v>4424</v>
      </c>
      <c r="H987" s="168" t="s">
        <v>4425</v>
      </c>
      <c r="I987" s="171" t="s">
        <v>4426</v>
      </c>
      <c r="J987" s="170" t="s">
        <v>896</v>
      </c>
      <c r="K987" s="163">
        <v>1850</v>
      </c>
      <c r="L987" s="163" t="s">
        <v>2595</v>
      </c>
    </row>
    <row r="988" spans="2:12" x14ac:dyDescent="0.25">
      <c r="B988" s="163" t="s">
        <v>892</v>
      </c>
      <c r="C988" s="164">
        <v>81</v>
      </c>
      <c r="D988" s="165">
        <v>812</v>
      </c>
      <c r="E988" s="166">
        <v>8129</v>
      </c>
      <c r="F988" s="167">
        <v>0</v>
      </c>
      <c r="G988" s="167" t="s">
        <v>4427</v>
      </c>
      <c r="H988" s="168" t="s">
        <v>4428</v>
      </c>
      <c r="I988" s="171" t="s">
        <v>4429</v>
      </c>
      <c r="J988" s="170" t="s">
        <v>896</v>
      </c>
      <c r="K988" s="163">
        <v>1850</v>
      </c>
      <c r="L988" s="163" t="s">
        <v>2595</v>
      </c>
    </row>
    <row r="989" spans="2:12" x14ac:dyDescent="0.25">
      <c r="B989" s="163" t="s">
        <v>892</v>
      </c>
      <c r="C989" s="164">
        <v>81</v>
      </c>
      <c r="D989" s="165">
        <v>813</v>
      </c>
      <c r="E989" s="166">
        <v>0</v>
      </c>
      <c r="F989" s="167">
        <v>0</v>
      </c>
      <c r="G989" s="167" t="s">
        <v>4430</v>
      </c>
      <c r="H989" s="168" t="s">
        <v>4431</v>
      </c>
      <c r="I989" s="171" t="s">
        <v>4432</v>
      </c>
      <c r="J989" s="170" t="s">
        <v>892</v>
      </c>
      <c r="K989" s="163"/>
      <c r="L989" s="163"/>
    </row>
    <row r="990" spans="2:12" x14ac:dyDescent="0.25">
      <c r="B990" s="163" t="s">
        <v>892</v>
      </c>
      <c r="C990" s="164">
        <v>81</v>
      </c>
      <c r="D990" s="165">
        <v>813</v>
      </c>
      <c r="E990" s="166">
        <v>8130</v>
      </c>
      <c r="F990" s="167">
        <v>0</v>
      </c>
      <c r="G990" s="167" t="s">
        <v>4433</v>
      </c>
      <c r="H990" s="168" t="s">
        <v>4434</v>
      </c>
      <c r="I990" s="171" t="s">
        <v>4432</v>
      </c>
      <c r="J990" s="170" t="s">
        <v>896</v>
      </c>
      <c r="K990" s="163">
        <v>1850</v>
      </c>
      <c r="L990" s="163" t="s">
        <v>2595</v>
      </c>
    </row>
    <row r="991" spans="2:12" ht="21" x14ac:dyDescent="0.25">
      <c r="B991" s="170" t="s">
        <v>892</v>
      </c>
      <c r="C991" s="172">
        <v>82</v>
      </c>
      <c r="D991" s="173">
        <v>0</v>
      </c>
      <c r="E991" s="174">
        <v>0</v>
      </c>
      <c r="F991" s="175">
        <v>0</v>
      </c>
      <c r="G991" s="175" t="s">
        <v>4435</v>
      </c>
      <c r="H991" s="176" t="s">
        <v>4436</v>
      </c>
      <c r="I991" s="169" t="s">
        <v>4437</v>
      </c>
      <c r="J991" s="170" t="s">
        <v>892</v>
      </c>
      <c r="K991" s="163"/>
      <c r="L991" s="163"/>
    </row>
    <row r="992" spans="2:12" x14ac:dyDescent="0.25">
      <c r="B992" s="163" t="s">
        <v>892</v>
      </c>
      <c r="C992" s="164">
        <v>82</v>
      </c>
      <c r="D992" s="165">
        <v>821</v>
      </c>
      <c r="E992" s="166">
        <v>0</v>
      </c>
      <c r="F992" s="167">
        <v>0</v>
      </c>
      <c r="G992" s="167" t="s">
        <v>4438</v>
      </c>
      <c r="H992" s="168" t="s">
        <v>4439</v>
      </c>
      <c r="I992" s="171" t="s">
        <v>4440</v>
      </c>
      <c r="J992" s="170" t="s">
        <v>892</v>
      </c>
      <c r="K992" s="163"/>
      <c r="L992" s="163"/>
    </row>
    <row r="993" spans="2:12" x14ac:dyDescent="0.25">
      <c r="B993" s="163" t="s">
        <v>892</v>
      </c>
      <c r="C993" s="164">
        <v>82</v>
      </c>
      <c r="D993" s="165">
        <v>821</v>
      </c>
      <c r="E993" s="166">
        <v>8211</v>
      </c>
      <c r="F993" s="167">
        <v>0</v>
      </c>
      <c r="G993" s="167" t="s">
        <v>4441</v>
      </c>
      <c r="H993" s="168" t="s">
        <v>4442</v>
      </c>
      <c r="I993" s="171" t="s">
        <v>4443</v>
      </c>
      <c r="J993" s="170" t="s">
        <v>896</v>
      </c>
      <c r="K993" s="163">
        <v>1899</v>
      </c>
      <c r="L993" s="163" t="s">
        <v>2416</v>
      </c>
    </row>
    <row r="994" spans="2:12" x14ac:dyDescent="0.25">
      <c r="B994" s="163" t="s">
        <v>892</v>
      </c>
      <c r="C994" s="164">
        <v>82</v>
      </c>
      <c r="D994" s="165">
        <v>821</v>
      </c>
      <c r="E994" s="166">
        <v>8219</v>
      </c>
      <c r="F994" s="167">
        <v>0</v>
      </c>
      <c r="G994" s="167" t="s">
        <v>4444</v>
      </c>
      <c r="H994" s="168" t="s">
        <v>4445</v>
      </c>
      <c r="I994" s="171" t="s">
        <v>4446</v>
      </c>
      <c r="J994" s="170" t="s">
        <v>896</v>
      </c>
      <c r="K994" s="163">
        <v>1899</v>
      </c>
      <c r="L994" s="163" t="s">
        <v>2416</v>
      </c>
    </row>
    <row r="995" spans="2:12" x14ac:dyDescent="0.25">
      <c r="B995" s="163" t="s">
        <v>892</v>
      </c>
      <c r="C995" s="164">
        <v>82</v>
      </c>
      <c r="D995" s="165">
        <v>822</v>
      </c>
      <c r="E995" s="166">
        <v>0</v>
      </c>
      <c r="F995" s="167">
        <v>0</v>
      </c>
      <c r="G995" s="167" t="s">
        <v>4447</v>
      </c>
      <c r="H995" s="168" t="s">
        <v>4448</v>
      </c>
      <c r="I995" s="171" t="s">
        <v>4449</v>
      </c>
      <c r="J995" s="170" t="s">
        <v>892</v>
      </c>
      <c r="K995" s="163"/>
      <c r="L995" s="163"/>
    </row>
    <row r="996" spans="2:12" x14ac:dyDescent="0.25">
      <c r="B996" s="163" t="s">
        <v>892</v>
      </c>
      <c r="C996" s="164">
        <v>82</v>
      </c>
      <c r="D996" s="165">
        <v>822</v>
      </c>
      <c r="E996" s="166">
        <v>8220</v>
      </c>
      <c r="F996" s="167">
        <v>0</v>
      </c>
      <c r="G996" s="167" t="s">
        <v>4450</v>
      </c>
      <c r="H996" s="168" t="s">
        <v>4451</v>
      </c>
      <c r="I996" s="171" t="s">
        <v>4452</v>
      </c>
      <c r="J996" s="170" t="s">
        <v>896</v>
      </c>
      <c r="K996" s="163">
        <v>1899</v>
      </c>
      <c r="L996" s="163" t="s">
        <v>2416</v>
      </c>
    </row>
    <row r="997" spans="2:12" x14ac:dyDescent="0.25">
      <c r="B997" s="163" t="s">
        <v>892</v>
      </c>
      <c r="C997" s="164">
        <v>82</v>
      </c>
      <c r="D997" s="165">
        <v>823</v>
      </c>
      <c r="E997" s="166">
        <v>0</v>
      </c>
      <c r="F997" s="167">
        <v>0</v>
      </c>
      <c r="G997" s="167" t="s">
        <v>4453</v>
      </c>
      <c r="H997" s="168" t="s">
        <v>4454</v>
      </c>
      <c r="I997" s="171" t="s">
        <v>4455</v>
      </c>
      <c r="J997" s="170" t="s">
        <v>892</v>
      </c>
      <c r="K997" s="163"/>
      <c r="L997" s="163"/>
    </row>
    <row r="998" spans="2:12" x14ac:dyDescent="0.25">
      <c r="B998" s="163" t="s">
        <v>892</v>
      </c>
      <c r="C998" s="164">
        <v>82</v>
      </c>
      <c r="D998" s="165">
        <v>823</v>
      </c>
      <c r="E998" s="166">
        <v>8230</v>
      </c>
      <c r="F998" s="167">
        <v>0</v>
      </c>
      <c r="G998" s="167" t="s">
        <v>4456</v>
      </c>
      <c r="H998" s="168" t="s">
        <v>4457</v>
      </c>
      <c r="I998" s="171" t="s">
        <v>4455</v>
      </c>
      <c r="J998" s="170" t="s">
        <v>896</v>
      </c>
      <c r="K998" s="163">
        <v>1899</v>
      </c>
      <c r="L998" s="163" t="s">
        <v>2416</v>
      </c>
    </row>
    <row r="999" spans="2:12" x14ac:dyDescent="0.25">
      <c r="B999" s="163" t="s">
        <v>892</v>
      </c>
      <c r="C999" s="164">
        <v>82</v>
      </c>
      <c r="D999" s="165">
        <v>829</v>
      </c>
      <c r="E999" s="166">
        <v>0</v>
      </c>
      <c r="F999" s="167">
        <v>0</v>
      </c>
      <c r="G999" s="167" t="s">
        <v>4458</v>
      </c>
      <c r="H999" s="168" t="s">
        <v>4459</v>
      </c>
      <c r="I999" s="171" t="s">
        <v>4460</v>
      </c>
      <c r="J999" s="170" t="s">
        <v>892</v>
      </c>
      <c r="K999" s="163"/>
      <c r="L999" s="163"/>
    </row>
    <row r="1000" spans="2:12" x14ac:dyDescent="0.25">
      <c r="B1000" s="163" t="s">
        <v>892</v>
      </c>
      <c r="C1000" s="164">
        <v>82</v>
      </c>
      <c r="D1000" s="165">
        <v>829</v>
      </c>
      <c r="E1000" s="166">
        <v>8291</v>
      </c>
      <c r="F1000" s="167">
        <v>0</v>
      </c>
      <c r="G1000" s="167" t="s">
        <v>4461</v>
      </c>
      <c r="H1000" s="168" t="s">
        <v>4462</v>
      </c>
      <c r="I1000" s="171" t="s">
        <v>4463</v>
      </c>
      <c r="J1000" s="170" t="s">
        <v>896</v>
      </c>
      <c r="K1000" s="163">
        <v>1899</v>
      </c>
      <c r="L1000" s="163" t="s">
        <v>2416</v>
      </c>
    </row>
    <row r="1001" spans="2:12" x14ac:dyDescent="0.25">
      <c r="B1001" s="163" t="s">
        <v>892</v>
      </c>
      <c r="C1001" s="164">
        <v>82</v>
      </c>
      <c r="D1001" s="165">
        <v>829</v>
      </c>
      <c r="E1001" s="166">
        <v>8292</v>
      </c>
      <c r="F1001" s="167">
        <v>0</v>
      </c>
      <c r="G1001" s="167" t="s">
        <v>4464</v>
      </c>
      <c r="H1001" s="168" t="s">
        <v>4465</v>
      </c>
      <c r="I1001" s="171" t="s">
        <v>4466</v>
      </c>
      <c r="J1001" s="170" t="s">
        <v>896</v>
      </c>
      <c r="K1001" s="163">
        <v>1899</v>
      </c>
      <c r="L1001" s="163" t="s">
        <v>2416</v>
      </c>
    </row>
    <row r="1002" spans="2:12" x14ac:dyDescent="0.25">
      <c r="B1002" s="163" t="s">
        <v>892</v>
      </c>
      <c r="C1002" s="164">
        <v>82</v>
      </c>
      <c r="D1002" s="165">
        <v>829</v>
      </c>
      <c r="E1002" s="166">
        <v>8299</v>
      </c>
      <c r="F1002" s="167">
        <v>0</v>
      </c>
      <c r="G1002" s="167" t="s">
        <v>4467</v>
      </c>
      <c r="H1002" s="168" t="s">
        <v>4468</v>
      </c>
      <c r="I1002" s="171" t="s">
        <v>4469</v>
      </c>
      <c r="J1002" s="170" t="s">
        <v>896</v>
      </c>
      <c r="K1002" s="163">
        <v>1899</v>
      </c>
      <c r="L1002" s="163" t="s">
        <v>2416</v>
      </c>
    </row>
    <row r="1003" spans="2:12" ht="21" x14ac:dyDescent="0.25">
      <c r="B1003" s="238" t="s">
        <v>4470</v>
      </c>
      <c r="C1003" s="239">
        <v>0</v>
      </c>
      <c r="D1003" s="240">
        <v>0</v>
      </c>
      <c r="E1003" s="241">
        <v>0</v>
      </c>
      <c r="F1003" s="242">
        <v>0</v>
      </c>
      <c r="G1003" s="242" t="s">
        <v>4471</v>
      </c>
      <c r="H1003" s="242" t="s">
        <v>4472</v>
      </c>
      <c r="I1003" s="243" t="s">
        <v>4473</v>
      </c>
      <c r="J1003" s="170" t="s">
        <v>892</v>
      </c>
      <c r="K1003" s="163"/>
      <c r="L1003" s="163"/>
    </row>
    <row r="1004" spans="2:12" x14ac:dyDescent="0.25">
      <c r="B1004" s="170" t="s">
        <v>4470</v>
      </c>
      <c r="C1004" s="172">
        <v>84</v>
      </c>
      <c r="D1004" s="173">
        <v>0</v>
      </c>
      <c r="E1004" s="174">
        <v>0</v>
      </c>
      <c r="F1004" s="175">
        <v>0</v>
      </c>
      <c r="G1004" s="175" t="s">
        <v>4474</v>
      </c>
      <c r="H1004" s="176" t="s">
        <v>4475</v>
      </c>
      <c r="I1004" s="169" t="s">
        <v>4476</v>
      </c>
      <c r="J1004" s="170" t="s">
        <v>892</v>
      </c>
      <c r="K1004" s="163"/>
      <c r="L1004" s="163"/>
    </row>
    <row r="1005" spans="2:12" x14ac:dyDescent="0.25">
      <c r="B1005" s="163" t="s">
        <v>4470</v>
      </c>
      <c r="C1005" s="164">
        <v>84</v>
      </c>
      <c r="D1005" s="165">
        <v>841</v>
      </c>
      <c r="E1005" s="166">
        <v>0</v>
      </c>
      <c r="F1005" s="167">
        <v>0</v>
      </c>
      <c r="G1005" s="167" t="s">
        <v>4477</v>
      </c>
      <c r="H1005" s="168" t="s">
        <v>4478</v>
      </c>
      <c r="I1005" s="171" t="s">
        <v>4479</v>
      </c>
      <c r="J1005" s="170" t="s">
        <v>892</v>
      </c>
      <c r="K1005" s="163"/>
      <c r="L1005" s="163"/>
    </row>
    <row r="1006" spans="2:12" x14ac:dyDescent="0.25">
      <c r="B1006" s="163" t="s">
        <v>4470</v>
      </c>
      <c r="C1006" s="164">
        <v>84</v>
      </c>
      <c r="D1006" s="165">
        <v>841</v>
      </c>
      <c r="E1006" s="166">
        <v>8411</v>
      </c>
      <c r="F1006" s="167">
        <v>0</v>
      </c>
      <c r="G1006" s="167" t="s">
        <v>4480</v>
      </c>
      <c r="H1006" s="168" t="s">
        <v>4481</v>
      </c>
      <c r="I1006" s="171" t="s">
        <v>4482</v>
      </c>
      <c r="J1006" s="170" t="s">
        <v>892</v>
      </c>
      <c r="K1006" s="163"/>
      <c r="L1006" s="163"/>
    </row>
    <row r="1007" spans="2:12" x14ac:dyDescent="0.25">
      <c r="B1007" s="163" t="s">
        <v>4470</v>
      </c>
      <c r="C1007" s="164">
        <v>84</v>
      </c>
      <c r="D1007" s="165">
        <v>841</v>
      </c>
      <c r="E1007" s="166">
        <v>8411</v>
      </c>
      <c r="F1007" s="167">
        <v>84111</v>
      </c>
      <c r="G1007" s="167" t="s">
        <v>4483</v>
      </c>
      <c r="H1007" s="168" t="s">
        <v>4484</v>
      </c>
      <c r="I1007" s="171" t="s">
        <v>1155</v>
      </c>
      <c r="J1007" s="170" t="s">
        <v>896</v>
      </c>
      <c r="K1007" s="163">
        <v>2301</v>
      </c>
      <c r="L1007" s="163" t="s">
        <v>1155</v>
      </c>
    </row>
    <row r="1008" spans="2:12" x14ac:dyDescent="0.25">
      <c r="B1008" s="163" t="s">
        <v>4470</v>
      </c>
      <c r="C1008" s="164">
        <v>84</v>
      </c>
      <c r="D1008" s="165">
        <v>841</v>
      </c>
      <c r="E1008" s="166">
        <v>8411</v>
      </c>
      <c r="F1008" s="167">
        <v>84112</v>
      </c>
      <c r="G1008" s="167" t="s">
        <v>4485</v>
      </c>
      <c r="H1008" s="168" t="s">
        <v>4486</v>
      </c>
      <c r="I1008" s="171" t="s">
        <v>1156</v>
      </c>
      <c r="J1008" s="170" t="s">
        <v>896</v>
      </c>
      <c r="K1008" s="163">
        <v>2302</v>
      </c>
      <c r="L1008" s="163" t="s">
        <v>1156</v>
      </c>
    </row>
    <row r="1009" spans="2:12" x14ac:dyDescent="0.25">
      <c r="B1009" s="163" t="s">
        <v>4470</v>
      </c>
      <c r="C1009" s="164">
        <v>84</v>
      </c>
      <c r="D1009" s="165">
        <v>841</v>
      </c>
      <c r="E1009" s="166">
        <v>8411</v>
      </c>
      <c r="F1009" s="167">
        <v>84113</v>
      </c>
      <c r="G1009" s="167" t="s">
        <v>4487</v>
      </c>
      <c r="H1009" s="168" t="s">
        <v>4488</v>
      </c>
      <c r="I1009" s="171" t="s">
        <v>4489</v>
      </c>
      <c r="J1009" s="170" t="s">
        <v>896</v>
      </c>
      <c r="K1009" s="163">
        <v>2303</v>
      </c>
      <c r="L1009" s="163" t="s">
        <v>4489</v>
      </c>
    </row>
    <row r="1010" spans="2:12" ht="21" x14ac:dyDescent="0.25">
      <c r="B1010" s="163" t="s">
        <v>4470</v>
      </c>
      <c r="C1010" s="164">
        <v>84</v>
      </c>
      <c r="D1010" s="165">
        <v>841</v>
      </c>
      <c r="E1010" s="166">
        <v>8412</v>
      </c>
      <c r="F1010" s="167">
        <v>0</v>
      </c>
      <c r="G1010" s="167" t="s">
        <v>4490</v>
      </c>
      <c r="H1010" s="168" t="s">
        <v>4491</v>
      </c>
      <c r="I1010" s="171" t="s">
        <v>4492</v>
      </c>
      <c r="J1010" s="170" t="s">
        <v>892</v>
      </c>
      <c r="K1010" s="163"/>
      <c r="L1010" s="163"/>
    </row>
    <row r="1011" spans="2:12" x14ac:dyDescent="0.25">
      <c r="B1011" s="163" t="s">
        <v>4470</v>
      </c>
      <c r="C1011" s="164">
        <v>84</v>
      </c>
      <c r="D1011" s="165">
        <v>841</v>
      </c>
      <c r="E1011" s="166">
        <v>8412</v>
      </c>
      <c r="F1011" s="167">
        <v>84121</v>
      </c>
      <c r="G1011" s="167" t="s">
        <v>4493</v>
      </c>
      <c r="H1011" s="168" t="s">
        <v>4494</v>
      </c>
      <c r="I1011" s="171" t="s">
        <v>1155</v>
      </c>
      <c r="J1011" s="170" t="s">
        <v>896</v>
      </c>
      <c r="K1011" s="163">
        <v>2301</v>
      </c>
      <c r="L1011" s="163" t="s">
        <v>1155</v>
      </c>
    </row>
    <row r="1012" spans="2:12" x14ac:dyDescent="0.25">
      <c r="B1012" s="163" t="s">
        <v>4470</v>
      </c>
      <c r="C1012" s="164">
        <v>84</v>
      </c>
      <c r="D1012" s="165">
        <v>841</v>
      </c>
      <c r="E1012" s="166">
        <v>8412</v>
      </c>
      <c r="F1012" s="167">
        <v>84122</v>
      </c>
      <c r="G1012" s="167" t="s">
        <v>4495</v>
      </c>
      <c r="H1012" s="168" t="s">
        <v>4496</v>
      </c>
      <c r="I1012" s="171" t="s">
        <v>1156</v>
      </c>
      <c r="J1012" s="170" t="s">
        <v>896</v>
      </c>
      <c r="K1012" s="163">
        <v>2302</v>
      </c>
      <c r="L1012" s="163" t="s">
        <v>1156</v>
      </c>
    </row>
    <row r="1013" spans="2:12" x14ac:dyDescent="0.25">
      <c r="B1013" s="163" t="s">
        <v>4470</v>
      </c>
      <c r="C1013" s="164">
        <v>84</v>
      </c>
      <c r="D1013" s="165">
        <v>841</v>
      </c>
      <c r="E1013" s="166">
        <v>8412</v>
      </c>
      <c r="F1013" s="167">
        <v>84123</v>
      </c>
      <c r="G1013" s="167" t="s">
        <v>4497</v>
      </c>
      <c r="H1013" s="168" t="s">
        <v>4498</v>
      </c>
      <c r="I1013" s="171" t="s">
        <v>4489</v>
      </c>
      <c r="J1013" s="170" t="s">
        <v>896</v>
      </c>
      <c r="K1013" s="163">
        <v>2303</v>
      </c>
      <c r="L1013" s="163" t="s">
        <v>4489</v>
      </c>
    </row>
    <row r="1014" spans="2:12" x14ac:dyDescent="0.25">
      <c r="B1014" s="163" t="s">
        <v>4470</v>
      </c>
      <c r="C1014" s="164">
        <v>84</v>
      </c>
      <c r="D1014" s="165">
        <v>841</v>
      </c>
      <c r="E1014" s="166">
        <v>8413</v>
      </c>
      <c r="F1014" s="167">
        <v>0</v>
      </c>
      <c r="G1014" s="167" t="s">
        <v>4499</v>
      </c>
      <c r="H1014" s="168" t="s">
        <v>4500</v>
      </c>
      <c r="I1014" s="171" t="s">
        <v>4501</v>
      </c>
      <c r="J1014" s="170" t="s">
        <v>892</v>
      </c>
      <c r="K1014" s="163"/>
      <c r="L1014" s="163"/>
    </row>
    <row r="1015" spans="2:12" x14ac:dyDescent="0.25">
      <c r="B1015" s="163" t="s">
        <v>4470</v>
      </c>
      <c r="C1015" s="164">
        <v>84</v>
      </c>
      <c r="D1015" s="165">
        <v>841</v>
      </c>
      <c r="E1015" s="166">
        <v>8413</v>
      </c>
      <c r="F1015" s="167">
        <v>84131</v>
      </c>
      <c r="G1015" s="167" t="s">
        <v>4502</v>
      </c>
      <c r="H1015" s="168" t="s">
        <v>4503</v>
      </c>
      <c r="I1015" s="169" t="s">
        <v>1155</v>
      </c>
      <c r="J1015" s="170" t="s">
        <v>896</v>
      </c>
      <c r="K1015" s="163">
        <v>2301</v>
      </c>
      <c r="L1015" s="163" t="s">
        <v>1155</v>
      </c>
    </row>
    <row r="1016" spans="2:12" x14ac:dyDescent="0.25">
      <c r="B1016" s="163" t="s">
        <v>4470</v>
      </c>
      <c r="C1016" s="164">
        <v>84</v>
      </c>
      <c r="D1016" s="165">
        <v>841</v>
      </c>
      <c r="E1016" s="166">
        <v>8413</v>
      </c>
      <c r="F1016" s="167">
        <v>84132</v>
      </c>
      <c r="G1016" s="167" t="s">
        <v>4504</v>
      </c>
      <c r="H1016" s="168" t="s">
        <v>4505</v>
      </c>
      <c r="I1016" s="169" t="s">
        <v>1156</v>
      </c>
      <c r="J1016" s="170" t="s">
        <v>896</v>
      </c>
      <c r="K1016" s="163">
        <v>2302</v>
      </c>
      <c r="L1016" s="163" t="s">
        <v>1156</v>
      </c>
    </row>
    <row r="1017" spans="2:12" x14ac:dyDescent="0.25">
      <c r="B1017" s="163" t="s">
        <v>4470</v>
      </c>
      <c r="C1017" s="164">
        <v>84</v>
      </c>
      <c r="D1017" s="165">
        <v>841</v>
      </c>
      <c r="E1017" s="166">
        <v>8413</v>
      </c>
      <c r="F1017" s="167">
        <v>84133</v>
      </c>
      <c r="G1017" s="167" t="s">
        <v>4506</v>
      </c>
      <c r="H1017" s="168" t="s">
        <v>4507</v>
      </c>
      <c r="I1017" s="169" t="s">
        <v>4489</v>
      </c>
      <c r="J1017" s="170" t="s">
        <v>896</v>
      </c>
      <c r="K1017" s="163">
        <v>2303</v>
      </c>
      <c r="L1017" s="163" t="s">
        <v>4489</v>
      </c>
    </row>
    <row r="1018" spans="2:12" x14ac:dyDescent="0.25">
      <c r="B1018" s="163" t="s">
        <v>4470</v>
      </c>
      <c r="C1018" s="164">
        <v>84</v>
      </c>
      <c r="D1018" s="165">
        <v>842</v>
      </c>
      <c r="E1018" s="166">
        <v>0</v>
      </c>
      <c r="F1018" s="167">
        <v>0</v>
      </c>
      <c r="G1018" s="167" t="s">
        <v>4508</v>
      </c>
      <c r="H1018" s="168" t="s">
        <v>4509</v>
      </c>
      <c r="I1018" s="171" t="s">
        <v>4510</v>
      </c>
      <c r="J1018" s="170" t="s">
        <v>892</v>
      </c>
      <c r="K1018" s="163"/>
      <c r="L1018" s="163"/>
    </row>
    <row r="1019" spans="2:12" x14ac:dyDescent="0.25">
      <c r="B1019" s="163" t="s">
        <v>4470</v>
      </c>
      <c r="C1019" s="164">
        <v>84</v>
      </c>
      <c r="D1019" s="165">
        <v>842</v>
      </c>
      <c r="E1019" s="166">
        <v>8421</v>
      </c>
      <c r="F1019" s="167">
        <v>0</v>
      </c>
      <c r="G1019" s="167" t="s">
        <v>4511</v>
      </c>
      <c r="H1019" s="168" t="s">
        <v>4512</v>
      </c>
      <c r="I1019" s="171" t="s">
        <v>4513</v>
      </c>
      <c r="J1019" s="170" t="s">
        <v>892</v>
      </c>
      <c r="K1019" s="163"/>
      <c r="L1019" s="163"/>
    </row>
    <row r="1020" spans="2:12" x14ac:dyDescent="0.25">
      <c r="B1020" s="163" t="s">
        <v>4470</v>
      </c>
      <c r="C1020" s="164">
        <v>84</v>
      </c>
      <c r="D1020" s="165">
        <v>842</v>
      </c>
      <c r="E1020" s="166">
        <v>8421</v>
      </c>
      <c r="F1020" s="167">
        <v>84211</v>
      </c>
      <c r="G1020" s="167" t="s">
        <v>4514</v>
      </c>
      <c r="H1020" s="168" t="s">
        <v>4515</v>
      </c>
      <c r="I1020" s="169" t="s">
        <v>1155</v>
      </c>
      <c r="J1020" s="170" t="s">
        <v>896</v>
      </c>
      <c r="K1020" s="163">
        <v>2301</v>
      </c>
      <c r="L1020" s="163" t="s">
        <v>1155</v>
      </c>
    </row>
    <row r="1021" spans="2:12" x14ac:dyDescent="0.25">
      <c r="B1021" s="163" t="s">
        <v>4470</v>
      </c>
      <c r="C1021" s="164">
        <v>84</v>
      </c>
      <c r="D1021" s="165">
        <v>842</v>
      </c>
      <c r="E1021" s="166">
        <v>8421</v>
      </c>
      <c r="F1021" s="167">
        <v>84212</v>
      </c>
      <c r="G1021" s="167" t="s">
        <v>4516</v>
      </c>
      <c r="H1021" s="168" t="s">
        <v>4517</v>
      </c>
      <c r="I1021" s="169" t="s">
        <v>1156</v>
      </c>
      <c r="J1021" s="170" t="s">
        <v>896</v>
      </c>
      <c r="K1021" s="163">
        <v>2302</v>
      </c>
      <c r="L1021" s="163" t="s">
        <v>1156</v>
      </c>
    </row>
    <row r="1022" spans="2:12" x14ac:dyDescent="0.25">
      <c r="B1022" s="163" t="s">
        <v>4470</v>
      </c>
      <c r="C1022" s="164">
        <v>84</v>
      </c>
      <c r="D1022" s="165">
        <v>842</v>
      </c>
      <c r="E1022" s="166">
        <v>8421</v>
      </c>
      <c r="F1022" s="167">
        <v>84213</v>
      </c>
      <c r="G1022" s="167" t="s">
        <v>4518</v>
      </c>
      <c r="H1022" s="168" t="s">
        <v>4519</v>
      </c>
      <c r="I1022" s="169" t="s">
        <v>4489</v>
      </c>
      <c r="J1022" s="170" t="s">
        <v>896</v>
      </c>
      <c r="K1022" s="163">
        <v>2303</v>
      </c>
      <c r="L1022" s="163" t="s">
        <v>4489</v>
      </c>
    </row>
    <row r="1023" spans="2:12" x14ac:dyDescent="0.25">
      <c r="B1023" s="163" t="s">
        <v>4470</v>
      </c>
      <c r="C1023" s="164">
        <v>84</v>
      </c>
      <c r="D1023" s="165">
        <v>842</v>
      </c>
      <c r="E1023" s="166">
        <v>8422</v>
      </c>
      <c r="F1023" s="167">
        <v>0</v>
      </c>
      <c r="G1023" s="167" t="s">
        <v>4520</v>
      </c>
      <c r="H1023" s="168" t="s">
        <v>4521</v>
      </c>
      <c r="I1023" s="171" t="s">
        <v>4522</v>
      </c>
      <c r="J1023" s="170" t="s">
        <v>892</v>
      </c>
      <c r="K1023" s="163"/>
      <c r="L1023" s="163"/>
    </row>
    <row r="1024" spans="2:12" x14ac:dyDescent="0.25">
      <c r="B1024" s="163" t="s">
        <v>4470</v>
      </c>
      <c r="C1024" s="164">
        <v>84</v>
      </c>
      <c r="D1024" s="165">
        <v>842</v>
      </c>
      <c r="E1024" s="166">
        <v>8422</v>
      </c>
      <c r="F1024" s="167">
        <v>84221</v>
      </c>
      <c r="G1024" s="167" t="s">
        <v>4523</v>
      </c>
      <c r="H1024" s="168" t="s">
        <v>4524</v>
      </c>
      <c r="I1024" s="169" t="s">
        <v>1155</v>
      </c>
      <c r="J1024" s="170" t="s">
        <v>896</v>
      </c>
      <c r="K1024" s="163">
        <v>2301</v>
      </c>
      <c r="L1024" s="163" t="s">
        <v>1155</v>
      </c>
    </row>
    <row r="1025" spans="2:12" x14ac:dyDescent="0.25">
      <c r="B1025" s="163" t="s">
        <v>4470</v>
      </c>
      <c r="C1025" s="164">
        <v>84</v>
      </c>
      <c r="D1025" s="165">
        <v>842</v>
      </c>
      <c r="E1025" s="166">
        <v>8422</v>
      </c>
      <c r="F1025" s="167">
        <v>84222</v>
      </c>
      <c r="G1025" s="167" t="s">
        <v>4525</v>
      </c>
      <c r="H1025" s="168" t="s">
        <v>4526</v>
      </c>
      <c r="I1025" s="169" t="s">
        <v>1156</v>
      </c>
      <c r="J1025" s="170" t="s">
        <v>896</v>
      </c>
      <c r="K1025" s="163">
        <v>2302</v>
      </c>
      <c r="L1025" s="163" t="s">
        <v>1156</v>
      </c>
    </row>
    <row r="1026" spans="2:12" x14ac:dyDescent="0.25">
      <c r="B1026" s="163" t="s">
        <v>4470</v>
      </c>
      <c r="C1026" s="164">
        <v>84</v>
      </c>
      <c r="D1026" s="165">
        <v>842</v>
      </c>
      <c r="E1026" s="166">
        <v>8422</v>
      </c>
      <c r="F1026" s="167">
        <v>84223</v>
      </c>
      <c r="G1026" s="167" t="s">
        <v>4527</v>
      </c>
      <c r="H1026" s="168" t="s">
        <v>4528</v>
      </c>
      <c r="I1026" s="169" t="s">
        <v>4489</v>
      </c>
      <c r="J1026" s="170" t="s">
        <v>896</v>
      </c>
      <c r="K1026" s="163">
        <v>2303</v>
      </c>
      <c r="L1026" s="163" t="s">
        <v>4489</v>
      </c>
    </row>
    <row r="1027" spans="2:12" x14ac:dyDescent="0.25">
      <c r="B1027" s="163" t="s">
        <v>4470</v>
      </c>
      <c r="C1027" s="164">
        <v>84</v>
      </c>
      <c r="D1027" s="165">
        <v>842</v>
      </c>
      <c r="E1027" s="166">
        <v>8423</v>
      </c>
      <c r="F1027" s="167">
        <v>0</v>
      </c>
      <c r="G1027" s="167" t="s">
        <v>4529</v>
      </c>
      <c r="H1027" s="168" t="s">
        <v>4530</v>
      </c>
      <c r="I1027" s="171" t="s">
        <v>4531</v>
      </c>
      <c r="J1027" s="170" t="s">
        <v>896</v>
      </c>
      <c r="K1027" s="163">
        <v>2304</v>
      </c>
      <c r="L1027" s="163" t="s">
        <v>4532</v>
      </c>
    </row>
    <row r="1028" spans="2:12" x14ac:dyDescent="0.25">
      <c r="B1028" s="163" t="s">
        <v>4470</v>
      </c>
      <c r="C1028" s="164">
        <v>84</v>
      </c>
      <c r="D1028" s="165">
        <v>843</v>
      </c>
      <c r="E1028" s="166">
        <v>0</v>
      </c>
      <c r="F1028" s="167">
        <v>0</v>
      </c>
      <c r="G1028" s="167" t="s">
        <v>4533</v>
      </c>
      <c r="H1028" s="168" t="s">
        <v>4534</v>
      </c>
      <c r="I1028" s="171" t="s">
        <v>4535</v>
      </c>
      <c r="J1028" s="170" t="s">
        <v>892</v>
      </c>
      <c r="K1028" s="163"/>
      <c r="L1028" s="163"/>
    </row>
    <row r="1029" spans="2:12" x14ac:dyDescent="0.25">
      <c r="B1029" s="163" t="s">
        <v>4470</v>
      </c>
      <c r="C1029" s="164">
        <v>84</v>
      </c>
      <c r="D1029" s="165">
        <v>843</v>
      </c>
      <c r="E1029" s="166">
        <v>8430</v>
      </c>
      <c r="F1029" s="167">
        <v>0</v>
      </c>
      <c r="G1029" s="167" t="s">
        <v>4536</v>
      </c>
      <c r="H1029" s="168" t="s">
        <v>4537</v>
      </c>
      <c r="I1029" s="171" t="s">
        <v>4535</v>
      </c>
      <c r="J1029" s="170" t="s">
        <v>896</v>
      </c>
      <c r="K1029" s="163">
        <v>2304</v>
      </c>
      <c r="L1029" s="163" t="s">
        <v>4532</v>
      </c>
    </row>
    <row r="1030" spans="2:12" x14ac:dyDescent="0.25">
      <c r="B1030" s="244" t="s">
        <v>4538</v>
      </c>
      <c r="C1030" s="245">
        <v>0</v>
      </c>
      <c r="D1030" s="246">
        <v>0</v>
      </c>
      <c r="E1030" s="247">
        <v>0</v>
      </c>
      <c r="F1030" s="248">
        <v>0</v>
      </c>
      <c r="G1030" s="248" t="s">
        <v>4539</v>
      </c>
      <c r="H1030" s="248" t="s">
        <v>4540</v>
      </c>
      <c r="I1030" s="249" t="s">
        <v>4541</v>
      </c>
      <c r="J1030" s="170" t="s">
        <v>892</v>
      </c>
      <c r="K1030" s="163"/>
      <c r="L1030" s="163"/>
    </row>
    <row r="1031" spans="2:12" x14ac:dyDescent="0.25">
      <c r="B1031" s="170" t="s">
        <v>4538</v>
      </c>
      <c r="C1031" s="172">
        <v>85</v>
      </c>
      <c r="D1031" s="173">
        <v>0</v>
      </c>
      <c r="E1031" s="174">
        <v>0</v>
      </c>
      <c r="F1031" s="175">
        <v>0</v>
      </c>
      <c r="G1031" s="175" t="s">
        <v>4542</v>
      </c>
      <c r="H1031" s="176" t="s">
        <v>4543</v>
      </c>
      <c r="I1031" s="169" t="s">
        <v>4544</v>
      </c>
      <c r="J1031" s="170" t="s">
        <v>892</v>
      </c>
      <c r="K1031" s="163"/>
      <c r="L1031" s="163"/>
    </row>
    <row r="1032" spans="2:12" x14ac:dyDescent="0.25">
      <c r="B1032" s="163" t="s">
        <v>4538</v>
      </c>
      <c r="C1032" s="164">
        <v>85</v>
      </c>
      <c r="D1032" s="165">
        <v>851</v>
      </c>
      <c r="E1032" s="166">
        <v>0</v>
      </c>
      <c r="F1032" s="167">
        <v>0</v>
      </c>
      <c r="G1032" s="167" t="s">
        <v>4545</v>
      </c>
      <c r="H1032" s="168" t="s">
        <v>4546</v>
      </c>
      <c r="I1032" s="171" t="s">
        <v>4547</v>
      </c>
      <c r="J1032" s="170" t="s">
        <v>892</v>
      </c>
      <c r="K1032" s="163"/>
      <c r="L1032" s="163"/>
    </row>
    <row r="1033" spans="2:12" x14ac:dyDescent="0.25">
      <c r="B1033" s="163" t="s">
        <v>4538</v>
      </c>
      <c r="C1033" s="164">
        <v>85</v>
      </c>
      <c r="D1033" s="165">
        <v>851</v>
      </c>
      <c r="E1033" s="166">
        <v>8510</v>
      </c>
      <c r="F1033" s="167">
        <v>0</v>
      </c>
      <c r="G1033" s="167" t="s">
        <v>4548</v>
      </c>
      <c r="H1033" s="168" t="s">
        <v>4549</v>
      </c>
      <c r="I1033" s="171" t="s">
        <v>4547</v>
      </c>
      <c r="J1033" s="170" t="s">
        <v>896</v>
      </c>
      <c r="K1033" s="163">
        <v>1820</v>
      </c>
      <c r="L1033" s="163" t="s">
        <v>4550</v>
      </c>
    </row>
    <row r="1034" spans="2:12" x14ac:dyDescent="0.25">
      <c r="B1034" s="163" t="s">
        <v>4538</v>
      </c>
      <c r="C1034" s="164">
        <v>85</v>
      </c>
      <c r="D1034" s="165">
        <v>852</v>
      </c>
      <c r="E1034" s="166">
        <v>0</v>
      </c>
      <c r="F1034" s="167">
        <v>0</v>
      </c>
      <c r="G1034" s="167" t="s">
        <v>4551</v>
      </c>
      <c r="H1034" s="168" t="s">
        <v>4552</v>
      </c>
      <c r="I1034" s="171" t="s">
        <v>4553</v>
      </c>
      <c r="J1034" s="170" t="s">
        <v>892</v>
      </c>
      <c r="K1034" s="163"/>
      <c r="L1034" s="163"/>
    </row>
    <row r="1035" spans="2:12" x14ac:dyDescent="0.25">
      <c r="B1035" s="163" t="s">
        <v>4538</v>
      </c>
      <c r="C1035" s="164">
        <v>85</v>
      </c>
      <c r="D1035" s="165">
        <v>852</v>
      </c>
      <c r="E1035" s="166">
        <v>8521</v>
      </c>
      <c r="F1035" s="167">
        <v>0</v>
      </c>
      <c r="G1035" s="167" t="s">
        <v>4554</v>
      </c>
      <c r="H1035" s="168" t="s">
        <v>4555</v>
      </c>
      <c r="I1035" s="171" t="s">
        <v>4556</v>
      </c>
      <c r="J1035" s="170" t="s">
        <v>896</v>
      </c>
      <c r="K1035" s="163">
        <v>1820</v>
      </c>
      <c r="L1035" s="163" t="s">
        <v>4550</v>
      </c>
    </row>
    <row r="1036" spans="2:12" x14ac:dyDescent="0.25">
      <c r="B1036" s="163" t="s">
        <v>4538</v>
      </c>
      <c r="C1036" s="164">
        <v>85</v>
      </c>
      <c r="D1036" s="165">
        <v>852</v>
      </c>
      <c r="E1036" s="166">
        <v>8522</v>
      </c>
      <c r="F1036" s="167">
        <v>0</v>
      </c>
      <c r="G1036" s="167" t="s">
        <v>4557</v>
      </c>
      <c r="H1036" s="168" t="s">
        <v>4558</v>
      </c>
      <c r="I1036" s="171" t="s">
        <v>4559</v>
      </c>
      <c r="J1036" s="170" t="s">
        <v>896</v>
      </c>
      <c r="K1036" s="163">
        <v>1820</v>
      </c>
      <c r="L1036" s="163" t="s">
        <v>4550</v>
      </c>
    </row>
    <row r="1037" spans="2:12" x14ac:dyDescent="0.25">
      <c r="B1037" s="163" t="s">
        <v>4538</v>
      </c>
      <c r="C1037" s="164">
        <v>85</v>
      </c>
      <c r="D1037" s="165">
        <v>853</v>
      </c>
      <c r="E1037" s="166">
        <v>0</v>
      </c>
      <c r="F1037" s="167">
        <v>0</v>
      </c>
      <c r="G1037" s="167" t="s">
        <v>4560</v>
      </c>
      <c r="H1037" s="168" t="s">
        <v>4561</v>
      </c>
      <c r="I1037" s="171" t="s">
        <v>4562</v>
      </c>
      <c r="J1037" s="170" t="s">
        <v>892</v>
      </c>
      <c r="K1037" s="163"/>
      <c r="L1037" s="163"/>
    </row>
    <row r="1038" spans="2:12" x14ac:dyDescent="0.25">
      <c r="B1038" s="163" t="s">
        <v>4538</v>
      </c>
      <c r="C1038" s="164">
        <v>85</v>
      </c>
      <c r="D1038" s="165">
        <v>853</v>
      </c>
      <c r="E1038" s="166">
        <v>8530</v>
      </c>
      <c r="F1038" s="167">
        <v>0</v>
      </c>
      <c r="G1038" s="167" t="s">
        <v>4563</v>
      </c>
      <c r="H1038" s="168" t="s">
        <v>4564</v>
      </c>
      <c r="I1038" s="171" t="s">
        <v>4562</v>
      </c>
      <c r="J1038" s="170" t="s">
        <v>896</v>
      </c>
      <c r="K1038" s="163">
        <v>1820</v>
      </c>
      <c r="L1038" s="163" t="s">
        <v>4550</v>
      </c>
    </row>
    <row r="1039" spans="2:12" x14ac:dyDescent="0.25">
      <c r="B1039" s="163" t="s">
        <v>4538</v>
      </c>
      <c r="C1039" s="164">
        <v>85</v>
      </c>
      <c r="D1039" s="165">
        <v>854</v>
      </c>
      <c r="E1039" s="166">
        <v>0</v>
      </c>
      <c r="F1039" s="167">
        <v>0</v>
      </c>
      <c r="G1039" s="167" t="s">
        <v>4565</v>
      </c>
      <c r="H1039" s="168" t="s">
        <v>4566</v>
      </c>
      <c r="I1039" s="171" t="s">
        <v>4567</v>
      </c>
      <c r="J1039" s="170" t="s">
        <v>892</v>
      </c>
      <c r="K1039" s="163"/>
      <c r="L1039" s="163"/>
    </row>
    <row r="1040" spans="2:12" x14ac:dyDescent="0.25">
      <c r="B1040" s="163" t="s">
        <v>4538</v>
      </c>
      <c r="C1040" s="164">
        <v>85</v>
      </c>
      <c r="D1040" s="165">
        <v>854</v>
      </c>
      <c r="E1040" s="166">
        <v>8541</v>
      </c>
      <c r="F1040" s="167">
        <v>0</v>
      </c>
      <c r="G1040" s="167" t="s">
        <v>4568</v>
      </c>
      <c r="H1040" s="168" t="s">
        <v>4569</v>
      </c>
      <c r="I1040" s="171" t="s">
        <v>4570</v>
      </c>
      <c r="J1040" s="170" t="s">
        <v>896</v>
      </c>
      <c r="K1040" s="163">
        <v>1820</v>
      </c>
      <c r="L1040" s="163" t="s">
        <v>4550</v>
      </c>
    </row>
    <row r="1041" spans="2:12" x14ac:dyDescent="0.25">
      <c r="B1041" s="163" t="s">
        <v>4538</v>
      </c>
      <c r="C1041" s="164">
        <v>85</v>
      </c>
      <c r="D1041" s="165">
        <v>854</v>
      </c>
      <c r="E1041" s="166">
        <v>8542</v>
      </c>
      <c r="F1041" s="167">
        <v>0</v>
      </c>
      <c r="G1041" s="167" t="s">
        <v>4571</v>
      </c>
      <c r="H1041" s="168" t="s">
        <v>4572</v>
      </c>
      <c r="I1041" s="171" t="s">
        <v>4573</v>
      </c>
      <c r="J1041" s="170" t="s">
        <v>896</v>
      </c>
      <c r="K1041" s="163">
        <v>1820</v>
      </c>
      <c r="L1041" s="163" t="s">
        <v>4550</v>
      </c>
    </row>
    <row r="1042" spans="2:12" x14ac:dyDescent="0.25">
      <c r="B1042" s="163" t="s">
        <v>4538</v>
      </c>
      <c r="C1042" s="164">
        <v>85</v>
      </c>
      <c r="D1042" s="165">
        <v>854</v>
      </c>
      <c r="E1042" s="166">
        <v>8549</v>
      </c>
      <c r="F1042" s="167">
        <v>0</v>
      </c>
      <c r="G1042" s="167" t="s">
        <v>4574</v>
      </c>
      <c r="H1042" s="168" t="s">
        <v>4575</v>
      </c>
      <c r="I1042" s="171" t="s">
        <v>4576</v>
      </c>
      <c r="J1042" s="170" t="s">
        <v>896</v>
      </c>
      <c r="K1042" s="163">
        <v>1820</v>
      </c>
      <c r="L1042" s="163" t="s">
        <v>4550</v>
      </c>
    </row>
    <row r="1043" spans="2:12" x14ac:dyDescent="0.25">
      <c r="B1043" s="163" t="s">
        <v>4538</v>
      </c>
      <c r="C1043" s="164">
        <v>85</v>
      </c>
      <c r="D1043" s="165">
        <v>855</v>
      </c>
      <c r="E1043" s="166">
        <v>0</v>
      </c>
      <c r="F1043" s="167">
        <v>0</v>
      </c>
      <c r="G1043" s="167" t="s">
        <v>4577</v>
      </c>
      <c r="H1043" s="168" t="s">
        <v>4578</v>
      </c>
      <c r="I1043" s="171" t="s">
        <v>4579</v>
      </c>
      <c r="J1043" s="170" t="s">
        <v>892</v>
      </c>
      <c r="K1043" s="163"/>
      <c r="L1043" s="163"/>
    </row>
    <row r="1044" spans="2:12" x14ac:dyDescent="0.25">
      <c r="B1044" s="163" t="s">
        <v>4538</v>
      </c>
      <c r="C1044" s="164">
        <v>85</v>
      </c>
      <c r="D1044" s="165">
        <v>855</v>
      </c>
      <c r="E1044" s="166">
        <v>8550</v>
      </c>
      <c r="F1044" s="167">
        <v>0</v>
      </c>
      <c r="G1044" s="167" t="s">
        <v>4580</v>
      </c>
      <c r="H1044" s="168" t="s">
        <v>4581</v>
      </c>
      <c r="I1044" s="171" t="s">
        <v>4579</v>
      </c>
      <c r="J1044" s="170" t="s">
        <v>896</v>
      </c>
      <c r="K1044" s="163">
        <v>1820</v>
      </c>
      <c r="L1044" s="163" t="s">
        <v>4550</v>
      </c>
    </row>
    <row r="1045" spans="2:12" x14ac:dyDescent="0.25">
      <c r="B1045" s="250" t="s">
        <v>4582</v>
      </c>
      <c r="C1045" s="251">
        <v>0</v>
      </c>
      <c r="D1045" s="252">
        <v>0</v>
      </c>
      <c r="E1045" s="253">
        <v>0</v>
      </c>
      <c r="F1045" s="254">
        <v>0</v>
      </c>
      <c r="G1045" s="254" t="s">
        <v>4583</v>
      </c>
      <c r="H1045" s="254" t="s">
        <v>4584</v>
      </c>
      <c r="I1045" s="255" t="s">
        <v>4585</v>
      </c>
      <c r="J1045" s="170" t="s">
        <v>892</v>
      </c>
      <c r="K1045" s="163"/>
      <c r="L1045" s="163"/>
    </row>
    <row r="1046" spans="2:12" x14ac:dyDescent="0.25">
      <c r="B1046" s="170" t="s">
        <v>4582</v>
      </c>
      <c r="C1046" s="172">
        <v>86</v>
      </c>
      <c r="D1046" s="173">
        <v>0</v>
      </c>
      <c r="E1046" s="174">
        <v>0</v>
      </c>
      <c r="F1046" s="175">
        <v>0</v>
      </c>
      <c r="G1046" s="175" t="s">
        <v>4586</v>
      </c>
      <c r="H1046" s="176" t="s">
        <v>4587</v>
      </c>
      <c r="I1046" s="169" t="s">
        <v>4588</v>
      </c>
      <c r="J1046" s="170" t="s">
        <v>892</v>
      </c>
      <c r="K1046" s="163"/>
      <c r="L1046" s="163"/>
    </row>
    <row r="1047" spans="2:12" x14ac:dyDescent="0.25">
      <c r="B1047" s="163" t="s">
        <v>4582</v>
      </c>
      <c r="C1047" s="164">
        <v>86</v>
      </c>
      <c r="D1047" s="165">
        <v>861</v>
      </c>
      <c r="E1047" s="166">
        <v>0</v>
      </c>
      <c r="F1047" s="167">
        <v>0</v>
      </c>
      <c r="G1047" s="167" t="s">
        <v>4589</v>
      </c>
      <c r="H1047" s="168" t="s">
        <v>4590</v>
      </c>
      <c r="I1047" s="171" t="s">
        <v>4591</v>
      </c>
      <c r="J1047" s="170" t="s">
        <v>892</v>
      </c>
      <c r="K1047" s="163"/>
      <c r="L1047" s="163"/>
    </row>
    <row r="1048" spans="2:12" x14ac:dyDescent="0.25">
      <c r="B1048" s="163" t="s">
        <v>4582</v>
      </c>
      <c r="C1048" s="164">
        <v>86</v>
      </c>
      <c r="D1048" s="165">
        <v>861</v>
      </c>
      <c r="E1048" s="166">
        <v>8610</v>
      </c>
      <c r="F1048" s="167">
        <v>0</v>
      </c>
      <c r="G1048" s="167" t="s">
        <v>4592</v>
      </c>
      <c r="H1048" s="168" t="s">
        <v>4593</v>
      </c>
      <c r="I1048" s="171" t="s">
        <v>4591</v>
      </c>
      <c r="J1048" s="170" t="s">
        <v>896</v>
      </c>
      <c r="K1048" s="163">
        <v>1860</v>
      </c>
      <c r="L1048" s="163" t="s">
        <v>4594</v>
      </c>
    </row>
    <row r="1049" spans="2:12" x14ac:dyDescent="0.25">
      <c r="B1049" s="163" t="s">
        <v>4582</v>
      </c>
      <c r="C1049" s="164">
        <v>86</v>
      </c>
      <c r="D1049" s="165">
        <v>862</v>
      </c>
      <c r="E1049" s="166">
        <v>0</v>
      </c>
      <c r="F1049" s="167">
        <v>0</v>
      </c>
      <c r="G1049" s="167" t="s">
        <v>4595</v>
      </c>
      <c r="H1049" s="168" t="s">
        <v>4596</v>
      </c>
      <c r="I1049" s="171" t="s">
        <v>4597</v>
      </c>
      <c r="J1049" s="170" t="s">
        <v>892</v>
      </c>
      <c r="K1049" s="163"/>
      <c r="L1049" s="163"/>
    </row>
    <row r="1050" spans="2:12" x14ac:dyDescent="0.25">
      <c r="B1050" s="163" t="s">
        <v>4582</v>
      </c>
      <c r="C1050" s="164">
        <v>86</v>
      </c>
      <c r="D1050" s="165">
        <v>862</v>
      </c>
      <c r="E1050" s="166">
        <v>8620</v>
      </c>
      <c r="F1050" s="167">
        <v>0</v>
      </c>
      <c r="G1050" s="167" t="s">
        <v>4598</v>
      </c>
      <c r="H1050" s="168" t="s">
        <v>4599</v>
      </c>
      <c r="I1050" s="171" t="s">
        <v>4597</v>
      </c>
      <c r="J1050" s="170" t="s">
        <v>896</v>
      </c>
      <c r="K1050" s="163">
        <v>1860</v>
      </c>
      <c r="L1050" s="163" t="s">
        <v>4594</v>
      </c>
    </row>
    <row r="1051" spans="2:12" x14ac:dyDescent="0.25">
      <c r="B1051" s="163" t="s">
        <v>4582</v>
      </c>
      <c r="C1051" s="164">
        <v>86</v>
      </c>
      <c r="D1051" s="165">
        <v>869</v>
      </c>
      <c r="E1051" s="166">
        <v>0</v>
      </c>
      <c r="F1051" s="167">
        <v>0</v>
      </c>
      <c r="G1051" s="167" t="s">
        <v>4600</v>
      </c>
      <c r="H1051" s="168" t="s">
        <v>4601</v>
      </c>
      <c r="I1051" s="171" t="s">
        <v>4602</v>
      </c>
      <c r="J1051" s="170" t="s">
        <v>892</v>
      </c>
      <c r="K1051" s="163"/>
      <c r="L1051" s="163"/>
    </row>
    <row r="1052" spans="2:12" x14ac:dyDescent="0.25">
      <c r="B1052" s="163" t="s">
        <v>4582</v>
      </c>
      <c r="C1052" s="164">
        <v>86</v>
      </c>
      <c r="D1052" s="165">
        <v>869</v>
      </c>
      <c r="E1052" s="166">
        <v>8690</v>
      </c>
      <c r="F1052" s="167">
        <v>0</v>
      </c>
      <c r="G1052" s="167" t="s">
        <v>4603</v>
      </c>
      <c r="H1052" s="168" t="s">
        <v>4604</v>
      </c>
      <c r="I1052" s="171" t="s">
        <v>4605</v>
      </c>
      <c r="J1052" s="170" t="s">
        <v>896</v>
      </c>
      <c r="K1052" s="163">
        <v>1860</v>
      </c>
      <c r="L1052" s="163" t="s">
        <v>4594</v>
      </c>
    </row>
    <row r="1053" spans="2:12" x14ac:dyDescent="0.25">
      <c r="B1053" s="170" t="s">
        <v>4582</v>
      </c>
      <c r="C1053" s="172">
        <v>87</v>
      </c>
      <c r="D1053" s="173">
        <v>0</v>
      </c>
      <c r="E1053" s="174">
        <v>0</v>
      </c>
      <c r="F1053" s="175">
        <v>0</v>
      </c>
      <c r="G1053" s="175" t="s">
        <v>4606</v>
      </c>
      <c r="H1053" s="176" t="s">
        <v>4607</v>
      </c>
      <c r="I1053" s="169" t="s">
        <v>4608</v>
      </c>
      <c r="J1053" s="170" t="s">
        <v>892</v>
      </c>
      <c r="K1053" s="163"/>
      <c r="L1053" s="163"/>
    </row>
    <row r="1054" spans="2:12" x14ac:dyDescent="0.25">
      <c r="B1054" s="163" t="s">
        <v>4582</v>
      </c>
      <c r="C1054" s="164">
        <v>87</v>
      </c>
      <c r="D1054" s="165">
        <v>871</v>
      </c>
      <c r="E1054" s="166">
        <v>0</v>
      </c>
      <c r="F1054" s="167">
        <v>0</v>
      </c>
      <c r="G1054" s="167" t="s">
        <v>4609</v>
      </c>
      <c r="H1054" s="168" t="s">
        <v>4610</v>
      </c>
      <c r="I1054" s="171" t="s">
        <v>4611</v>
      </c>
      <c r="J1054" s="170" t="s">
        <v>892</v>
      </c>
      <c r="K1054" s="163"/>
      <c r="L1054" s="163"/>
    </row>
    <row r="1055" spans="2:12" x14ac:dyDescent="0.25">
      <c r="B1055" s="163" t="s">
        <v>4582</v>
      </c>
      <c r="C1055" s="164">
        <v>87</v>
      </c>
      <c r="D1055" s="165">
        <v>871</v>
      </c>
      <c r="E1055" s="166">
        <v>8710</v>
      </c>
      <c r="F1055" s="167">
        <v>0</v>
      </c>
      <c r="G1055" s="167" t="s">
        <v>4612</v>
      </c>
      <c r="H1055" s="168" t="s">
        <v>4613</v>
      </c>
      <c r="I1055" s="171" t="s">
        <v>4611</v>
      </c>
      <c r="J1055" s="170" t="s">
        <v>896</v>
      </c>
      <c r="K1055" s="163">
        <v>1860</v>
      </c>
      <c r="L1055" s="163" t="s">
        <v>4594</v>
      </c>
    </row>
    <row r="1056" spans="2:12" ht="21" x14ac:dyDescent="0.25">
      <c r="B1056" s="163" t="s">
        <v>4582</v>
      </c>
      <c r="C1056" s="164">
        <v>87</v>
      </c>
      <c r="D1056" s="165">
        <v>872</v>
      </c>
      <c r="E1056" s="166">
        <v>0</v>
      </c>
      <c r="F1056" s="167">
        <v>0</v>
      </c>
      <c r="G1056" s="167" t="s">
        <v>4614</v>
      </c>
      <c r="H1056" s="168" t="s">
        <v>4615</v>
      </c>
      <c r="I1056" s="171" t="s">
        <v>4616</v>
      </c>
      <c r="J1056" s="170" t="s">
        <v>892</v>
      </c>
      <c r="K1056" s="163"/>
      <c r="L1056" s="163"/>
    </row>
    <row r="1057" spans="2:12" ht="21" x14ac:dyDescent="0.25">
      <c r="B1057" s="163" t="s">
        <v>4582</v>
      </c>
      <c r="C1057" s="164">
        <v>87</v>
      </c>
      <c r="D1057" s="165">
        <v>872</v>
      </c>
      <c r="E1057" s="166">
        <v>8720</v>
      </c>
      <c r="F1057" s="167">
        <v>0</v>
      </c>
      <c r="G1057" s="167" t="s">
        <v>4617</v>
      </c>
      <c r="H1057" s="168" t="s">
        <v>4618</v>
      </c>
      <c r="I1057" s="171" t="s">
        <v>4616</v>
      </c>
      <c r="J1057" s="170" t="s">
        <v>896</v>
      </c>
      <c r="K1057" s="163">
        <v>1860</v>
      </c>
      <c r="L1057" s="163" t="s">
        <v>4594</v>
      </c>
    </row>
    <row r="1058" spans="2:12" x14ac:dyDescent="0.25">
      <c r="B1058" s="163" t="s">
        <v>4582</v>
      </c>
      <c r="C1058" s="164">
        <v>87</v>
      </c>
      <c r="D1058" s="165">
        <v>873</v>
      </c>
      <c r="E1058" s="166">
        <v>0</v>
      </c>
      <c r="F1058" s="167">
        <v>0</v>
      </c>
      <c r="G1058" s="167" t="s">
        <v>4619</v>
      </c>
      <c r="H1058" s="168" t="s">
        <v>4620</v>
      </c>
      <c r="I1058" s="171" t="s">
        <v>4621</v>
      </c>
      <c r="J1058" s="170" t="s">
        <v>892</v>
      </c>
      <c r="K1058" s="163"/>
      <c r="L1058" s="163"/>
    </row>
    <row r="1059" spans="2:12" x14ac:dyDescent="0.25">
      <c r="B1059" s="163" t="s">
        <v>4582</v>
      </c>
      <c r="C1059" s="164">
        <v>87</v>
      </c>
      <c r="D1059" s="165">
        <v>873</v>
      </c>
      <c r="E1059" s="166">
        <v>8730</v>
      </c>
      <c r="F1059" s="167">
        <v>0</v>
      </c>
      <c r="G1059" s="167" t="s">
        <v>4622</v>
      </c>
      <c r="H1059" s="168" t="s">
        <v>4623</v>
      </c>
      <c r="I1059" s="171" t="s">
        <v>4621</v>
      </c>
      <c r="J1059" s="170" t="s">
        <v>896</v>
      </c>
      <c r="K1059" s="163">
        <v>1860</v>
      </c>
      <c r="L1059" s="163" t="s">
        <v>4594</v>
      </c>
    </row>
    <row r="1060" spans="2:12" x14ac:dyDescent="0.25">
      <c r="B1060" s="163" t="s">
        <v>4582</v>
      </c>
      <c r="C1060" s="164">
        <v>87</v>
      </c>
      <c r="D1060" s="165">
        <v>879</v>
      </c>
      <c r="E1060" s="166">
        <v>0</v>
      </c>
      <c r="F1060" s="167">
        <v>0</v>
      </c>
      <c r="G1060" s="167" t="s">
        <v>4624</v>
      </c>
      <c r="H1060" s="168" t="s">
        <v>4625</v>
      </c>
      <c r="I1060" s="171" t="s">
        <v>4626</v>
      </c>
      <c r="J1060" s="170" t="s">
        <v>892</v>
      </c>
      <c r="K1060" s="163"/>
      <c r="L1060" s="163"/>
    </row>
    <row r="1061" spans="2:12" x14ac:dyDescent="0.25">
      <c r="B1061" s="163" t="s">
        <v>4582</v>
      </c>
      <c r="C1061" s="164">
        <v>87</v>
      </c>
      <c r="D1061" s="165">
        <v>879</v>
      </c>
      <c r="E1061" s="166">
        <v>8790</v>
      </c>
      <c r="F1061" s="167">
        <v>0</v>
      </c>
      <c r="G1061" s="167" t="s">
        <v>4627</v>
      </c>
      <c r="H1061" s="168" t="s">
        <v>4628</v>
      </c>
      <c r="I1061" s="171" t="s">
        <v>4626</v>
      </c>
      <c r="J1061" s="170" t="s">
        <v>896</v>
      </c>
      <c r="K1061" s="163">
        <v>1860</v>
      </c>
      <c r="L1061" s="163" t="s">
        <v>4594</v>
      </c>
    </row>
    <row r="1062" spans="2:12" x14ac:dyDescent="0.25">
      <c r="B1062" s="170" t="s">
        <v>4582</v>
      </c>
      <c r="C1062" s="172">
        <v>88</v>
      </c>
      <c r="D1062" s="173">
        <v>0</v>
      </c>
      <c r="E1062" s="174">
        <v>0</v>
      </c>
      <c r="F1062" s="175">
        <v>0</v>
      </c>
      <c r="G1062" s="175" t="s">
        <v>4629</v>
      </c>
      <c r="H1062" s="176" t="s">
        <v>4630</v>
      </c>
      <c r="I1062" s="169" t="s">
        <v>4631</v>
      </c>
      <c r="J1062" s="170" t="s">
        <v>892</v>
      </c>
      <c r="K1062" s="163"/>
      <c r="L1062" s="163"/>
    </row>
    <row r="1063" spans="2:12" x14ac:dyDescent="0.25">
      <c r="B1063" s="163" t="s">
        <v>4582</v>
      </c>
      <c r="C1063" s="164">
        <v>88</v>
      </c>
      <c r="D1063" s="165">
        <v>881</v>
      </c>
      <c r="E1063" s="166">
        <v>0</v>
      </c>
      <c r="F1063" s="167">
        <v>0</v>
      </c>
      <c r="G1063" s="167" t="s">
        <v>4632</v>
      </c>
      <c r="H1063" s="168" t="s">
        <v>4633</v>
      </c>
      <c r="I1063" s="171" t="s">
        <v>4634</v>
      </c>
      <c r="J1063" s="170" t="s">
        <v>892</v>
      </c>
      <c r="K1063" s="163"/>
      <c r="L1063" s="163"/>
    </row>
    <row r="1064" spans="2:12" x14ac:dyDescent="0.25">
      <c r="B1064" s="163" t="s">
        <v>4582</v>
      </c>
      <c r="C1064" s="164">
        <v>88</v>
      </c>
      <c r="D1064" s="165">
        <v>881</v>
      </c>
      <c r="E1064" s="166">
        <v>8810</v>
      </c>
      <c r="F1064" s="167">
        <v>0</v>
      </c>
      <c r="G1064" s="167" t="s">
        <v>4635</v>
      </c>
      <c r="H1064" s="168" t="s">
        <v>4636</v>
      </c>
      <c r="I1064" s="171" t="s">
        <v>4634</v>
      </c>
      <c r="J1064" s="170" t="s">
        <v>892</v>
      </c>
      <c r="K1064" s="163"/>
      <c r="L1064" s="163"/>
    </row>
    <row r="1065" spans="2:12" x14ac:dyDescent="0.25">
      <c r="B1065" s="163" t="s">
        <v>4582</v>
      </c>
      <c r="C1065" s="164">
        <v>88</v>
      </c>
      <c r="D1065" s="165">
        <v>881</v>
      </c>
      <c r="E1065" s="166">
        <v>8810</v>
      </c>
      <c r="F1065" s="167">
        <v>88101</v>
      </c>
      <c r="G1065" s="167" t="s">
        <v>4637</v>
      </c>
      <c r="H1065" s="168" t="s">
        <v>4638</v>
      </c>
      <c r="I1065" s="171" t="s">
        <v>4594</v>
      </c>
      <c r="J1065" s="170" t="s">
        <v>896</v>
      </c>
      <c r="K1065" s="163">
        <v>1860</v>
      </c>
      <c r="L1065" s="163" t="s">
        <v>4594</v>
      </c>
    </row>
    <row r="1066" spans="2:12" x14ac:dyDescent="0.25">
      <c r="B1066" s="163" t="s">
        <v>4582</v>
      </c>
      <c r="C1066" s="164">
        <v>88</v>
      </c>
      <c r="D1066" s="165">
        <v>881</v>
      </c>
      <c r="E1066" s="166">
        <v>8810</v>
      </c>
      <c r="F1066" s="167">
        <v>88102</v>
      </c>
      <c r="G1066" s="167" t="s">
        <v>4639</v>
      </c>
      <c r="H1066" s="168" t="s">
        <v>4640</v>
      </c>
      <c r="I1066" s="171" t="s">
        <v>4641</v>
      </c>
      <c r="J1066" s="170" t="s">
        <v>896</v>
      </c>
      <c r="K1066" s="163">
        <v>2400</v>
      </c>
      <c r="L1066" s="163" t="s">
        <v>1159</v>
      </c>
    </row>
    <row r="1067" spans="2:12" x14ac:dyDescent="0.25">
      <c r="B1067" s="163" t="s">
        <v>4582</v>
      </c>
      <c r="C1067" s="164">
        <v>88</v>
      </c>
      <c r="D1067" s="165">
        <v>889</v>
      </c>
      <c r="E1067" s="166">
        <v>0</v>
      </c>
      <c r="F1067" s="167">
        <v>0</v>
      </c>
      <c r="G1067" s="167" t="s">
        <v>4642</v>
      </c>
      <c r="H1067" s="168" t="s">
        <v>4643</v>
      </c>
      <c r="I1067" s="171" t="s">
        <v>4644</v>
      </c>
      <c r="J1067" s="170" t="s">
        <v>892</v>
      </c>
      <c r="K1067" s="163"/>
      <c r="L1067" s="163"/>
    </row>
    <row r="1068" spans="2:12" x14ac:dyDescent="0.25">
      <c r="B1068" s="163" t="s">
        <v>4582</v>
      </c>
      <c r="C1068" s="164">
        <v>88</v>
      </c>
      <c r="D1068" s="165">
        <v>889</v>
      </c>
      <c r="E1068" s="166">
        <v>8890</v>
      </c>
      <c r="F1068" s="167">
        <v>0</v>
      </c>
      <c r="G1068" s="167" t="s">
        <v>4645</v>
      </c>
      <c r="H1068" s="168" t="s">
        <v>4646</v>
      </c>
      <c r="I1068" s="171" t="s">
        <v>4644</v>
      </c>
      <c r="J1068" s="170" t="s">
        <v>892</v>
      </c>
      <c r="K1068" s="163"/>
      <c r="L1068" s="163"/>
    </row>
    <row r="1069" spans="2:12" x14ac:dyDescent="0.25">
      <c r="B1069" s="163" t="s">
        <v>4582</v>
      </c>
      <c r="C1069" s="164">
        <v>88</v>
      </c>
      <c r="D1069" s="165">
        <v>889</v>
      </c>
      <c r="E1069" s="166">
        <v>8890</v>
      </c>
      <c r="F1069" s="167">
        <v>88901</v>
      </c>
      <c r="G1069" s="167" t="s">
        <v>4647</v>
      </c>
      <c r="H1069" s="168" t="s">
        <v>4648</v>
      </c>
      <c r="I1069" s="171" t="s">
        <v>4550</v>
      </c>
      <c r="J1069" s="170" t="s">
        <v>896</v>
      </c>
      <c r="K1069" s="163">
        <v>1820</v>
      </c>
      <c r="L1069" s="163" t="s">
        <v>4550</v>
      </c>
    </row>
    <row r="1070" spans="2:12" x14ac:dyDescent="0.25">
      <c r="B1070" s="163" t="s">
        <v>4582</v>
      </c>
      <c r="C1070" s="164">
        <v>88</v>
      </c>
      <c r="D1070" s="165">
        <v>889</v>
      </c>
      <c r="E1070" s="166">
        <v>8890</v>
      </c>
      <c r="F1070" s="167">
        <v>88902</v>
      </c>
      <c r="G1070" s="167" t="s">
        <v>4649</v>
      </c>
      <c r="H1070" s="168" t="s">
        <v>4650</v>
      </c>
      <c r="I1070" s="171" t="s">
        <v>4594</v>
      </c>
      <c r="J1070" s="170" t="s">
        <v>896</v>
      </c>
      <c r="K1070" s="163">
        <v>1860</v>
      </c>
      <c r="L1070" s="163" t="s">
        <v>4594</v>
      </c>
    </row>
    <row r="1071" spans="2:12" x14ac:dyDescent="0.25">
      <c r="B1071" s="163" t="s">
        <v>4582</v>
      </c>
      <c r="C1071" s="164">
        <v>88</v>
      </c>
      <c r="D1071" s="165">
        <v>889</v>
      </c>
      <c r="E1071" s="166">
        <v>8890</v>
      </c>
      <c r="F1071" s="167">
        <v>88903</v>
      </c>
      <c r="G1071" s="167" t="s">
        <v>4651</v>
      </c>
      <c r="H1071" s="168" t="s">
        <v>4652</v>
      </c>
      <c r="I1071" s="171" t="s">
        <v>4641</v>
      </c>
      <c r="J1071" s="170" t="s">
        <v>896</v>
      </c>
      <c r="K1071" s="163">
        <v>2400</v>
      </c>
      <c r="L1071" s="163" t="s">
        <v>1159</v>
      </c>
    </row>
    <row r="1072" spans="2:12" x14ac:dyDescent="0.25">
      <c r="B1072" s="214" t="s">
        <v>4653</v>
      </c>
      <c r="C1072" s="215">
        <v>0</v>
      </c>
      <c r="D1072" s="216">
        <v>0</v>
      </c>
      <c r="E1072" s="217">
        <v>0</v>
      </c>
      <c r="F1072" s="218">
        <v>0</v>
      </c>
      <c r="G1072" s="218" t="s">
        <v>4654</v>
      </c>
      <c r="H1072" s="218" t="s">
        <v>4655</v>
      </c>
      <c r="I1072" s="219" t="s">
        <v>4656</v>
      </c>
      <c r="J1072" s="170" t="s">
        <v>892</v>
      </c>
      <c r="K1072" s="163"/>
      <c r="L1072" s="163"/>
    </row>
    <row r="1073" spans="2:12" x14ac:dyDescent="0.25">
      <c r="B1073" s="170" t="s">
        <v>4653</v>
      </c>
      <c r="C1073" s="172">
        <v>90</v>
      </c>
      <c r="D1073" s="173">
        <v>0</v>
      </c>
      <c r="E1073" s="174">
        <v>0</v>
      </c>
      <c r="F1073" s="175">
        <v>0</v>
      </c>
      <c r="G1073" s="175" t="s">
        <v>4657</v>
      </c>
      <c r="H1073" s="176" t="s">
        <v>4658</v>
      </c>
      <c r="I1073" s="169" t="s">
        <v>4659</v>
      </c>
      <c r="J1073" s="170" t="s">
        <v>892</v>
      </c>
      <c r="K1073" s="163"/>
      <c r="L1073" s="163"/>
    </row>
    <row r="1074" spans="2:12" x14ac:dyDescent="0.25">
      <c r="B1074" s="163" t="s">
        <v>4653</v>
      </c>
      <c r="C1074" s="164">
        <v>90</v>
      </c>
      <c r="D1074" s="165">
        <v>900</v>
      </c>
      <c r="E1074" s="166">
        <v>0</v>
      </c>
      <c r="F1074" s="167">
        <v>0</v>
      </c>
      <c r="G1074" s="167" t="s">
        <v>4660</v>
      </c>
      <c r="H1074" s="168" t="s">
        <v>4661</v>
      </c>
      <c r="I1074" s="171" t="s">
        <v>4659</v>
      </c>
      <c r="J1074" s="170" t="s">
        <v>892</v>
      </c>
      <c r="K1074" s="163"/>
      <c r="L1074" s="163"/>
    </row>
    <row r="1075" spans="2:12" x14ac:dyDescent="0.25">
      <c r="B1075" s="163" t="s">
        <v>4653</v>
      </c>
      <c r="C1075" s="164">
        <v>90</v>
      </c>
      <c r="D1075" s="165">
        <v>900</v>
      </c>
      <c r="E1075" s="166">
        <v>9000</v>
      </c>
      <c r="F1075" s="167">
        <v>0</v>
      </c>
      <c r="G1075" s="167" t="s">
        <v>4662</v>
      </c>
      <c r="H1075" s="168" t="s">
        <v>4663</v>
      </c>
      <c r="I1075" s="171" t="s">
        <v>4659</v>
      </c>
      <c r="J1075" s="170" t="s">
        <v>896</v>
      </c>
      <c r="K1075" s="163">
        <v>1830</v>
      </c>
      <c r="L1075" s="163" t="s">
        <v>3853</v>
      </c>
    </row>
    <row r="1076" spans="2:12" x14ac:dyDescent="0.25">
      <c r="B1076" s="170" t="s">
        <v>4653</v>
      </c>
      <c r="C1076" s="172">
        <v>91</v>
      </c>
      <c r="D1076" s="173">
        <v>0</v>
      </c>
      <c r="E1076" s="174">
        <v>0</v>
      </c>
      <c r="F1076" s="175">
        <v>0</v>
      </c>
      <c r="G1076" s="175" t="s">
        <v>4664</v>
      </c>
      <c r="H1076" s="176" t="s">
        <v>4665</v>
      </c>
      <c r="I1076" s="169" t="s">
        <v>4666</v>
      </c>
      <c r="J1076" s="170" t="s">
        <v>892</v>
      </c>
      <c r="K1076" s="163"/>
      <c r="L1076" s="163"/>
    </row>
    <row r="1077" spans="2:12" x14ac:dyDescent="0.25">
      <c r="B1077" s="163" t="s">
        <v>4653</v>
      </c>
      <c r="C1077" s="164">
        <v>91</v>
      </c>
      <c r="D1077" s="165">
        <v>910</v>
      </c>
      <c r="E1077" s="166">
        <v>0</v>
      </c>
      <c r="F1077" s="167">
        <v>0</v>
      </c>
      <c r="G1077" s="167" t="s">
        <v>4667</v>
      </c>
      <c r="H1077" s="168" t="s">
        <v>4668</v>
      </c>
      <c r="I1077" s="171" t="s">
        <v>4666</v>
      </c>
      <c r="J1077" s="170" t="s">
        <v>892</v>
      </c>
      <c r="K1077" s="163"/>
      <c r="L1077" s="163"/>
    </row>
    <row r="1078" spans="2:12" x14ac:dyDescent="0.25">
      <c r="B1078" s="163" t="s">
        <v>4653</v>
      </c>
      <c r="C1078" s="164">
        <v>91</v>
      </c>
      <c r="D1078" s="165">
        <v>910</v>
      </c>
      <c r="E1078" s="166">
        <v>9101</v>
      </c>
      <c r="F1078" s="167">
        <v>0</v>
      </c>
      <c r="G1078" s="167" t="s">
        <v>4669</v>
      </c>
      <c r="H1078" s="168" t="s">
        <v>4670</v>
      </c>
      <c r="I1078" s="171" t="s">
        <v>4671</v>
      </c>
      <c r="J1078" s="170" t="s">
        <v>896</v>
      </c>
      <c r="K1078" s="163">
        <v>1820</v>
      </c>
      <c r="L1078" s="163" t="s">
        <v>4550</v>
      </c>
    </row>
    <row r="1079" spans="2:12" x14ac:dyDescent="0.25">
      <c r="B1079" s="163" t="s">
        <v>4653</v>
      </c>
      <c r="C1079" s="164">
        <v>91</v>
      </c>
      <c r="D1079" s="165">
        <v>910</v>
      </c>
      <c r="E1079" s="166">
        <v>9102</v>
      </c>
      <c r="F1079" s="167">
        <v>0</v>
      </c>
      <c r="G1079" s="167" t="s">
        <v>4672</v>
      </c>
      <c r="H1079" s="168" t="s">
        <v>4673</v>
      </c>
      <c r="I1079" s="171" t="s">
        <v>4674</v>
      </c>
      <c r="J1079" s="170" t="s">
        <v>896</v>
      </c>
      <c r="K1079" s="163">
        <v>1820</v>
      </c>
      <c r="L1079" s="163" t="s">
        <v>4550</v>
      </c>
    </row>
    <row r="1080" spans="2:12" x14ac:dyDescent="0.25">
      <c r="B1080" s="163" t="s">
        <v>4653</v>
      </c>
      <c r="C1080" s="164">
        <v>91</v>
      </c>
      <c r="D1080" s="165">
        <v>910</v>
      </c>
      <c r="E1080" s="166">
        <v>9103</v>
      </c>
      <c r="F1080" s="167">
        <v>0</v>
      </c>
      <c r="G1080" s="167" t="s">
        <v>4675</v>
      </c>
      <c r="H1080" s="168" t="s">
        <v>4676</v>
      </c>
      <c r="I1080" s="171" t="s">
        <v>4677</v>
      </c>
      <c r="J1080" s="170" t="s">
        <v>896</v>
      </c>
      <c r="K1080" s="163">
        <v>1830</v>
      </c>
      <c r="L1080" s="163" t="s">
        <v>3853</v>
      </c>
    </row>
    <row r="1081" spans="2:12" x14ac:dyDescent="0.25">
      <c r="B1081" s="170" t="s">
        <v>4653</v>
      </c>
      <c r="C1081" s="172">
        <v>92</v>
      </c>
      <c r="D1081" s="173">
        <v>0</v>
      </c>
      <c r="E1081" s="174">
        <v>0</v>
      </c>
      <c r="F1081" s="175">
        <v>0</v>
      </c>
      <c r="G1081" s="175" t="s">
        <v>4678</v>
      </c>
      <c r="H1081" s="176" t="s">
        <v>4679</v>
      </c>
      <c r="I1081" s="169" t="s">
        <v>4680</v>
      </c>
      <c r="J1081" s="170" t="s">
        <v>892</v>
      </c>
      <c r="K1081" s="163"/>
      <c r="L1081" s="163"/>
    </row>
    <row r="1082" spans="2:12" x14ac:dyDescent="0.25">
      <c r="B1082" s="163" t="s">
        <v>4653</v>
      </c>
      <c r="C1082" s="164">
        <v>92</v>
      </c>
      <c r="D1082" s="165">
        <v>920</v>
      </c>
      <c r="E1082" s="166">
        <v>0</v>
      </c>
      <c r="F1082" s="167">
        <v>0</v>
      </c>
      <c r="G1082" s="167" t="s">
        <v>4681</v>
      </c>
      <c r="H1082" s="168" t="s">
        <v>4682</v>
      </c>
      <c r="I1082" s="171" t="s">
        <v>4680</v>
      </c>
      <c r="J1082" s="170" t="s">
        <v>892</v>
      </c>
      <c r="K1082" s="163"/>
      <c r="L1082" s="163"/>
    </row>
    <row r="1083" spans="2:12" x14ac:dyDescent="0.25">
      <c r="B1083" s="163" t="s">
        <v>4653</v>
      </c>
      <c r="C1083" s="164">
        <v>92</v>
      </c>
      <c r="D1083" s="165">
        <v>920</v>
      </c>
      <c r="E1083" s="166">
        <v>9200</v>
      </c>
      <c r="F1083" s="167">
        <v>0</v>
      </c>
      <c r="G1083" s="167" t="s">
        <v>4683</v>
      </c>
      <c r="H1083" s="168" t="s">
        <v>4684</v>
      </c>
      <c r="I1083" s="171" t="s">
        <v>4680</v>
      </c>
      <c r="J1083" s="170" t="s">
        <v>896</v>
      </c>
      <c r="K1083" s="163">
        <v>1830</v>
      </c>
      <c r="L1083" s="163" t="s">
        <v>3853</v>
      </c>
    </row>
    <row r="1084" spans="2:12" x14ac:dyDescent="0.25">
      <c r="B1084" s="170" t="s">
        <v>4653</v>
      </c>
      <c r="C1084" s="172">
        <v>93</v>
      </c>
      <c r="D1084" s="173">
        <v>0</v>
      </c>
      <c r="E1084" s="174">
        <v>0</v>
      </c>
      <c r="F1084" s="175">
        <v>0</v>
      </c>
      <c r="G1084" s="175" t="s">
        <v>4685</v>
      </c>
      <c r="H1084" s="176" t="s">
        <v>4686</v>
      </c>
      <c r="I1084" s="169" t="s">
        <v>4687</v>
      </c>
      <c r="J1084" s="170" t="s">
        <v>892</v>
      </c>
      <c r="K1084" s="163"/>
      <c r="L1084" s="163"/>
    </row>
    <row r="1085" spans="2:12" x14ac:dyDescent="0.25">
      <c r="B1085" s="163" t="s">
        <v>4653</v>
      </c>
      <c r="C1085" s="164">
        <v>93</v>
      </c>
      <c r="D1085" s="165">
        <v>931</v>
      </c>
      <c r="E1085" s="166">
        <v>0</v>
      </c>
      <c r="F1085" s="167">
        <v>0</v>
      </c>
      <c r="G1085" s="167" t="s">
        <v>4688</v>
      </c>
      <c r="H1085" s="168" t="s">
        <v>4689</v>
      </c>
      <c r="I1085" s="171" t="s">
        <v>4690</v>
      </c>
      <c r="J1085" s="170" t="s">
        <v>892</v>
      </c>
      <c r="K1085" s="163"/>
      <c r="L1085" s="163"/>
    </row>
    <row r="1086" spans="2:12" x14ac:dyDescent="0.25">
      <c r="B1086" s="163" t="s">
        <v>4653</v>
      </c>
      <c r="C1086" s="164">
        <v>93</v>
      </c>
      <c r="D1086" s="165">
        <v>931</v>
      </c>
      <c r="E1086" s="166">
        <v>9311</v>
      </c>
      <c r="F1086" s="167">
        <v>0</v>
      </c>
      <c r="G1086" s="167" t="s">
        <v>4691</v>
      </c>
      <c r="H1086" s="168" t="s">
        <v>4692</v>
      </c>
      <c r="I1086" s="171" t="s">
        <v>4693</v>
      </c>
      <c r="J1086" s="170" t="s">
        <v>896</v>
      </c>
      <c r="K1086" s="163">
        <v>1830</v>
      </c>
      <c r="L1086" s="163" t="s">
        <v>3853</v>
      </c>
    </row>
    <row r="1087" spans="2:12" x14ac:dyDescent="0.25">
      <c r="B1087" s="163" t="s">
        <v>4653</v>
      </c>
      <c r="C1087" s="164">
        <v>93</v>
      </c>
      <c r="D1087" s="165">
        <v>931</v>
      </c>
      <c r="E1087" s="166">
        <v>9312</v>
      </c>
      <c r="F1087" s="167">
        <v>0</v>
      </c>
      <c r="G1087" s="167" t="s">
        <v>4694</v>
      </c>
      <c r="H1087" s="168" t="s">
        <v>4695</v>
      </c>
      <c r="I1087" s="171" t="s">
        <v>4696</v>
      </c>
      <c r="J1087" s="170" t="s">
        <v>896</v>
      </c>
      <c r="K1087" s="163">
        <v>1830</v>
      </c>
      <c r="L1087" s="163" t="s">
        <v>3853</v>
      </c>
    </row>
    <row r="1088" spans="2:12" x14ac:dyDescent="0.25">
      <c r="B1088" s="163" t="s">
        <v>4653</v>
      </c>
      <c r="C1088" s="164">
        <v>93</v>
      </c>
      <c r="D1088" s="165">
        <v>931</v>
      </c>
      <c r="E1088" s="166">
        <v>9319</v>
      </c>
      <c r="F1088" s="167">
        <v>0</v>
      </c>
      <c r="G1088" s="167" t="s">
        <v>4697</v>
      </c>
      <c r="H1088" s="168" t="s">
        <v>4698</v>
      </c>
      <c r="I1088" s="171" t="s">
        <v>4699</v>
      </c>
      <c r="J1088" s="170" t="s">
        <v>896</v>
      </c>
      <c r="K1088" s="163">
        <v>1830</v>
      </c>
      <c r="L1088" s="163" t="s">
        <v>3853</v>
      </c>
    </row>
    <row r="1089" spans="2:12" x14ac:dyDescent="0.25">
      <c r="B1089" s="163" t="s">
        <v>4653</v>
      </c>
      <c r="C1089" s="164">
        <v>93</v>
      </c>
      <c r="D1089" s="165">
        <v>932</v>
      </c>
      <c r="E1089" s="166">
        <v>0</v>
      </c>
      <c r="F1089" s="167">
        <v>0</v>
      </c>
      <c r="G1089" s="167" t="s">
        <v>4700</v>
      </c>
      <c r="H1089" s="168" t="s">
        <v>4701</v>
      </c>
      <c r="I1089" s="171" t="s">
        <v>4702</v>
      </c>
      <c r="J1089" s="170" t="s">
        <v>892</v>
      </c>
      <c r="K1089" s="163"/>
      <c r="L1089" s="163"/>
    </row>
    <row r="1090" spans="2:12" x14ac:dyDescent="0.25">
      <c r="B1090" s="163" t="s">
        <v>4653</v>
      </c>
      <c r="C1090" s="164">
        <v>93</v>
      </c>
      <c r="D1090" s="165">
        <v>932</v>
      </c>
      <c r="E1090" s="166">
        <v>9321</v>
      </c>
      <c r="F1090" s="167">
        <v>0</v>
      </c>
      <c r="G1090" s="167" t="s">
        <v>4703</v>
      </c>
      <c r="H1090" s="168" t="s">
        <v>4704</v>
      </c>
      <c r="I1090" s="171" t="s">
        <v>4705</v>
      </c>
      <c r="J1090" s="170" t="s">
        <v>896</v>
      </c>
      <c r="K1090" s="163">
        <v>1830</v>
      </c>
      <c r="L1090" s="163" t="s">
        <v>3853</v>
      </c>
    </row>
    <row r="1091" spans="2:12" x14ac:dyDescent="0.25">
      <c r="B1091" s="163" t="s">
        <v>4653</v>
      </c>
      <c r="C1091" s="164">
        <v>93</v>
      </c>
      <c r="D1091" s="165">
        <v>932</v>
      </c>
      <c r="E1091" s="166">
        <v>9329</v>
      </c>
      <c r="F1091" s="167">
        <v>0</v>
      </c>
      <c r="G1091" s="167" t="s">
        <v>4706</v>
      </c>
      <c r="H1091" s="168" t="s">
        <v>4707</v>
      </c>
      <c r="I1091" s="171" t="s">
        <v>4708</v>
      </c>
      <c r="J1091" s="170" t="s">
        <v>896</v>
      </c>
      <c r="K1091" s="163">
        <v>1830</v>
      </c>
      <c r="L1091" s="163" t="s">
        <v>3853</v>
      </c>
    </row>
    <row r="1092" spans="2:12" x14ac:dyDescent="0.25">
      <c r="B1092" s="256" t="s">
        <v>896</v>
      </c>
      <c r="C1092" s="257">
        <v>0</v>
      </c>
      <c r="D1092" s="258">
        <v>0</v>
      </c>
      <c r="E1092" s="259">
        <v>0</v>
      </c>
      <c r="F1092" s="260">
        <v>0</v>
      </c>
      <c r="G1092" s="260" t="s">
        <v>4709</v>
      </c>
      <c r="H1092" s="260" t="s">
        <v>4710</v>
      </c>
      <c r="I1092" s="261" t="s">
        <v>4711</v>
      </c>
      <c r="J1092" s="170" t="s">
        <v>892</v>
      </c>
      <c r="K1092" s="163"/>
      <c r="L1092" s="163"/>
    </row>
    <row r="1093" spans="2:12" x14ac:dyDescent="0.25">
      <c r="B1093" s="170" t="s">
        <v>896</v>
      </c>
      <c r="C1093" s="172">
        <v>94</v>
      </c>
      <c r="D1093" s="173">
        <v>0</v>
      </c>
      <c r="E1093" s="174">
        <v>0</v>
      </c>
      <c r="F1093" s="175">
        <v>0</v>
      </c>
      <c r="G1093" s="175" t="s">
        <v>4712</v>
      </c>
      <c r="H1093" s="176" t="s">
        <v>4713</v>
      </c>
      <c r="I1093" s="169" t="s">
        <v>4714</v>
      </c>
      <c r="J1093" s="170" t="s">
        <v>892</v>
      </c>
      <c r="K1093" s="163"/>
      <c r="L1093" s="163"/>
    </row>
    <row r="1094" spans="2:12" x14ac:dyDescent="0.25">
      <c r="B1094" s="163" t="s">
        <v>896</v>
      </c>
      <c r="C1094" s="164">
        <v>94</v>
      </c>
      <c r="D1094" s="165">
        <v>941</v>
      </c>
      <c r="E1094" s="166">
        <v>0</v>
      </c>
      <c r="F1094" s="167">
        <v>0</v>
      </c>
      <c r="G1094" s="167" t="s">
        <v>4715</v>
      </c>
      <c r="H1094" s="168" t="s">
        <v>4716</v>
      </c>
      <c r="I1094" s="171" t="s">
        <v>4717</v>
      </c>
      <c r="J1094" s="170" t="s">
        <v>892</v>
      </c>
      <c r="K1094" s="163"/>
      <c r="L1094" s="163"/>
    </row>
    <row r="1095" spans="2:12" x14ac:dyDescent="0.25">
      <c r="B1095" s="163" t="s">
        <v>896</v>
      </c>
      <c r="C1095" s="164">
        <v>94</v>
      </c>
      <c r="D1095" s="165">
        <v>941</v>
      </c>
      <c r="E1095" s="166">
        <v>9411</v>
      </c>
      <c r="F1095" s="167">
        <v>0</v>
      </c>
      <c r="G1095" s="167" t="s">
        <v>4718</v>
      </c>
      <c r="H1095" s="168" t="s">
        <v>4719</v>
      </c>
      <c r="I1095" s="171" t="s">
        <v>4720</v>
      </c>
      <c r="J1095" s="170" t="s">
        <v>896</v>
      </c>
      <c r="K1095" s="163">
        <v>2400</v>
      </c>
      <c r="L1095" s="163" t="s">
        <v>1159</v>
      </c>
    </row>
    <row r="1096" spans="2:12" x14ac:dyDescent="0.25">
      <c r="B1096" s="163" t="s">
        <v>896</v>
      </c>
      <c r="C1096" s="164">
        <v>94</v>
      </c>
      <c r="D1096" s="165">
        <v>941</v>
      </c>
      <c r="E1096" s="166">
        <v>9412</v>
      </c>
      <c r="F1096" s="167">
        <v>0</v>
      </c>
      <c r="G1096" s="167" t="s">
        <v>4721</v>
      </c>
      <c r="H1096" s="168" t="s">
        <v>4722</v>
      </c>
      <c r="I1096" s="171" t="s">
        <v>4723</v>
      </c>
      <c r="J1096" s="170" t="s">
        <v>896</v>
      </c>
      <c r="K1096" s="163">
        <v>2400</v>
      </c>
      <c r="L1096" s="163" t="s">
        <v>1159</v>
      </c>
    </row>
    <row r="1097" spans="2:12" x14ac:dyDescent="0.25">
      <c r="B1097" s="163" t="s">
        <v>896</v>
      </c>
      <c r="C1097" s="164">
        <v>94</v>
      </c>
      <c r="D1097" s="165">
        <v>941</v>
      </c>
      <c r="E1097" s="166">
        <v>9413</v>
      </c>
      <c r="F1097" s="167">
        <v>0</v>
      </c>
      <c r="G1097" s="167" t="s">
        <v>4724</v>
      </c>
      <c r="H1097" s="168" t="s">
        <v>4725</v>
      </c>
      <c r="I1097" s="171" t="s">
        <v>4726</v>
      </c>
      <c r="J1097" s="170" t="s">
        <v>896</v>
      </c>
      <c r="K1097" s="163">
        <v>2400</v>
      </c>
      <c r="L1097" s="163" t="s">
        <v>1159</v>
      </c>
    </row>
    <row r="1098" spans="2:12" x14ac:dyDescent="0.25">
      <c r="B1098" s="163" t="s">
        <v>896</v>
      </c>
      <c r="C1098" s="164">
        <v>94</v>
      </c>
      <c r="D1098" s="165">
        <v>942</v>
      </c>
      <c r="E1098" s="166">
        <v>0</v>
      </c>
      <c r="F1098" s="167">
        <v>0</v>
      </c>
      <c r="G1098" s="167" t="s">
        <v>4727</v>
      </c>
      <c r="H1098" s="168" t="s">
        <v>4728</v>
      </c>
      <c r="I1098" s="171" t="s">
        <v>4729</v>
      </c>
      <c r="J1098" s="170" t="s">
        <v>892</v>
      </c>
      <c r="K1098" s="163"/>
      <c r="L1098" s="163"/>
    </row>
    <row r="1099" spans="2:12" x14ac:dyDescent="0.25">
      <c r="B1099" s="163" t="s">
        <v>896</v>
      </c>
      <c r="C1099" s="164">
        <v>94</v>
      </c>
      <c r="D1099" s="165">
        <v>942</v>
      </c>
      <c r="E1099" s="166">
        <v>9420</v>
      </c>
      <c r="F1099" s="167">
        <v>0</v>
      </c>
      <c r="G1099" s="167" t="s">
        <v>4730</v>
      </c>
      <c r="H1099" s="168" t="s">
        <v>4731</v>
      </c>
      <c r="I1099" s="171" t="s">
        <v>4729</v>
      </c>
      <c r="J1099" s="170" t="s">
        <v>896</v>
      </c>
      <c r="K1099" s="163">
        <v>2400</v>
      </c>
      <c r="L1099" s="163" t="s">
        <v>1159</v>
      </c>
    </row>
    <row r="1100" spans="2:12" x14ac:dyDescent="0.25">
      <c r="B1100" s="163" t="s">
        <v>896</v>
      </c>
      <c r="C1100" s="164">
        <v>94</v>
      </c>
      <c r="D1100" s="165" t="s">
        <v>4732</v>
      </c>
      <c r="E1100" s="166">
        <v>0</v>
      </c>
      <c r="F1100" s="167">
        <v>0</v>
      </c>
      <c r="G1100" s="167" t="s">
        <v>4733</v>
      </c>
      <c r="H1100" s="168" t="s">
        <v>4734</v>
      </c>
      <c r="I1100" s="171" t="s">
        <v>4735</v>
      </c>
      <c r="J1100" s="170" t="s">
        <v>892</v>
      </c>
      <c r="K1100" s="163"/>
      <c r="L1100" s="163"/>
    </row>
    <row r="1101" spans="2:12" x14ac:dyDescent="0.25">
      <c r="B1101" s="163" t="s">
        <v>896</v>
      </c>
      <c r="C1101" s="164">
        <v>94</v>
      </c>
      <c r="D1101" s="165" t="s">
        <v>4732</v>
      </c>
      <c r="E1101" s="166">
        <v>9491</v>
      </c>
      <c r="F1101" s="167">
        <v>0</v>
      </c>
      <c r="G1101" s="167" t="s">
        <v>4736</v>
      </c>
      <c r="H1101" s="168" t="s">
        <v>4737</v>
      </c>
      <c r="I1101" s="171" t="s">
        <v>4738</v>
      </c>
      <c r="J1101" s="170" t="s">
        <v>896</v>
      </c>
      <c r="K1101" s="163">
        <v>2400</v>
      </c>
      <c r="L1101" s="163" t="s">
        <v>1159</v>
      </c>
    </row>
    <row r="1102" spans="2:12" x14ac:dyDescent="0.25">
      <c r="B1102" s="163" t="s">
        <v>896</v>
      </c>
      <c r="C1102" s="164">
        <v>94</v>
      </c>
      <c r="D1102" s="165" t="s">
        <v>4732</v>
      </c>
      <c r="E1102" s="166">
        <v>9492</v>
      </c>
      <c r="F1102" s="167">
        <v>0</v>
      </c>
      <c r="G1102" s="167" t="s">
        <v>4739</v>
      </c>
      <c r="H1102" s="168" t="s">
        <v>4740</v>
      </c>
      <c r="I1102" s="171" t="s">
        <v>4741</v>
      </c>
      <c r="J1102" s="170" t="s">
        <v>896</v>
      </c>
      <c r="K1102" s="163">
        <v>2400</v>
      </c>
      <c r="L1102" s="163" t="s">
        <v>1159</v>
      </c>
    </row>
    <row r="1103" spans="2:12" x14ac:dyDescent="0.25">
      <c r="B1103" s="163" t="s">
        <v>896</v>
      </c>
      <c r="C1103" s="164">
        <v>94</v>
      </c>
      <c r="D1103" s="165" t="s">
        <v>4732</v>
      </c>
      <c r="E1103" s="166">
        <v>9499</v>
      </c>
      <c r="F1103" s="167">
        <v>0</v>
      </c>
      <c r="G1103" s="167" t="s">
        <v>4742</v>
      </c>
      <c r="H1103" s="168" t="s">
        <v>4743</v>
      </c>
      <c r="I1103" s="171" t="s">
        <v>4744</v>
      </c>
      <c r="J1103" s="170" t="s">
        <v>896</v>
      </c>
      <c r="K1103" s="163">
        <v>2400</v>
      </c>
      <c r="L1103" s="163" t="s">
        <v>1159</v>
      </c>
    </row>
    <row r="1104" spans="2:12" x14ac:dyDescent="0.25">
      <c r="B1104" s="170" t="s">
        <v>896</v>
      </c>
      <c r="C1104" s="172">
        <v>95</v>
      </c>
      <c r="D1104" s="173">
        <v>0</v>
      </c>
      <c r="E1104" s="174">
        <v>0</v>
      </c>
      <c r="F1104" s="175">
        <v>0</v>
      </c>
      <c r="G1104" s="175" t="s">
        <v>4745</v>
      </c>
      <c r="H1104" s="176" t="s">
        <v>4746</v>
      </c>
      <c r="I1104" s="169" t="s">
        <v>4747</v>
      </c>
      <c r="J1104" s="170" t="s">
        <v>892</v>
      </c>
      <c r="K1104" s="163"/>
      <c r="L1104" s="163"/>
    </row>
    <row r="1105" spans="2:12" x14ac:dyDescent="0.25">
      <c r="B1105" s="163" t="s">
        <v>896</v>
      </c>
      <c r="C1105" s="164">
        <v>95</v>
      </c>
      <c r="D1105" s="165">
        <v>951</v>
      </c>
      <c r="E1105" s="166">
        <v>0</v>
      </c>
      <c r="F1105" s="167">
        <v>0</v>
      </c>
      <c r="G1105" s="167" t="s">
        <v>4748</v>
      </c>
      <c r="H1105" s="168" t="s">
        <v>4749</v>
      </c>
      <c r="I1105" s="171" t="s">
        <v>4750</v>
      </c>
      <c r="J1105" s="170" t="s">
        <v>892</v>
      </c>
      <c r="K1105" s="163"/>
      <c r="L1105" s="163"/>
    </row>
    <row r="1106" spans="2:12" x14ac:dyDescent="0.25">
      <c r="B1106" s="163" t="s">
        <v>896</v>
      </c>
      <c r="C1106" s="164">
        <v>95</v>
      </c>
      <c r="D1106" s="165">
        <v>951</v>
      </c>
      <c r="E1106" s="166">
        <v>9511</v>
      </c>
      <c r="F1106" s="167">
        <v>0</v>
      </c>
      <c r="G1106" s="167" t="s">
        <v>4751</v>
      </c>
      <c r="H1106" s="233" t="s">
        <v>4752</v>
      </c>
      <c r="I1106" s="234" t="s">
        <v>4753</v>
      </c>
      <c r="J1106" s="235" t="s">
        <v>896</v>
      </c>
      <c r="K1106" s="236">
        <v>2103</v>
      </c>
      <c r="L1106" s="235" t="s">
        <v>4025</v>
      </c>
    </row>
    <row r="1107" spans="2:12" x14ac:dyDescent="0.25">
      <c r="B1107" s="163" t="s">
        <v>896</v>
      </c>
      <c r="C1107" s="164">
        <v>95</v>
      </c>
      <c r="D1107" s="165">
        <v>951</v>
      </c>
      <c r="E1107" s="166">
        <v>9512</v>
      </c>
      <c r="F1107" s="167">
        <v>0</v>
      </c>
      <c r="G1107" s="167" t="s">
        <v>4754</v>
      </c>
      <c r="H1107" s="233" t="s">
        <v>4755</v>
      </c>
      <c r="I1107" s="234" t="s">
        <v>4756</v>
      </c>
      <c r="J1107" s="235" t="s">
        <v>896</v>
      </c>
      <c r="K1107" s="236">
        <v>2103</v>
      </c>
      <c r="L1107" s="235" t="s">
        <v>4025</v>
      </c>
    </row>
    <row r="1108" spans="2:12" x14ac:dyDescent="0.25">
      <c r="B1108" s="163" t="s">
        <v>896</v>
      </c>
      <c r="C1108" s="164">
        <v>95</v>
      </c>
      <c r="D1108" s="165">
        <v>952</v>
      </c>
      <c r="E1108" s="166">
        <v>0</v>
      </c>
      <c r="F1108" s="167">
        <v>0</v>
      </c>
      <c r="G1108" s="167" t="s">
        <v>4757</v>
      </c>
      <c r="H1108" s="168" t="s">
        <v>4758</v>
      </c>
      <c r="I1108" s="234" t="s">
        <v>4759</v>
      </c>
      <c r="J1108" s="170" t="s">
        <v>892</v>
      </c>
      <c r="K1108" s="163"/>
      <c r="L1108" s="163"/>
    </row>
    <row r="1109" spans="2:12" x14ac:dyDescent="0.25">
      <c r="B1109" s="163" t="s">
        <v>896</v>
      </c>
      <c r="C1109" s="164">
        <v>95</v>
      </c>
      <c r="D1109" s="165">
        <v>952</v>
      </c>
      <c r="E1109" s="166">
        <v>9521</v>
      </c>
      <c r="F1109" s="167">
        <v>0</v>
      </c>
      <c r="G1109" s="167" t="s">
        <v>4760</v>
      </c>
      <c r="H1109" s="233" t="s">
        <v>4761</v>
      </c>
      <c r="I1109" s="234" t="s">
        <v>4762</v>
      </c>
      <c r="J1109" s="235" t="s">
        <v>896</v>
      </c>
      <c r="K1109" s="236">
        <v>2103</v>
      </c>
      <c r="L1109" s="235" t="s">
        <v>4025</v>
      </c>
    </row>
    <row r="1110" spans="2:12" x14ac:dyDescent="0.25">
      <c r="B1110" s="163" t="s">
        <v>896</v>
      </c>
      <c r="C1110" s="164">
        <v>95</v>
      </c>
      <c r="D1110" s="165">
        <v>952</v>
      </c>
      <c r="E1110" s="166">
        <v>9522</v>
      </c>
      <c r="F1110" s="167">
        <v>0</v>
      </c>
      <c r="G1110" s="167" t="s">
        <v>4763</v>
      </c>
      <c r="H1110" s="233" t="s">
        <v>4764</v>
      </c>
      <c r="I1110" s="234" t="s">
        <v>4765</v>
      </c>
      <c r="J1110" s="235" t="s">
        <v>896</v>
      </c>
      <c r="K1110" s="236">
        <v>2103</v>
      </c>
      <c r="L1110" s="235" t="s">
        <v>4025</v>
      </c>
    </row>
    <row r="1111" spans="2:12" x14ac:dyDescent="0.25">
      <c r="B1111" s="163" t="s">
        <v>896</v>
      </c>
      <c r="C1111" s="164">
        <v>95</v>
      </c>
      <c r="D1111" s="165">
        <v>952</v>
      </c>
      <c r="E1111" s="166">
        <v>9523</v>
      </c>
      <c r="F1111" s="167">
        <v>0</v>
      </c>
      <c r="G1111" s="167" t="s">
        <v>4766</v>
      </c>
      <c r="H1111" s="233" t="s">
        <v>4767</v>
      </c>
      <c r="I1111" s="234" t="s">
        <v>4768</v>
      </c>
      <c r="J1111" s="235" t="s">
        <v>896</v>
      </c>
      <c r="K1111" s="236">
        <v>2103</v>
      </c>
      <c r="L1111" s="235" t="s">
        <v>4025</v>
      </c>
    </row>
    <row r="1112" spans="2:12" x14ac:dyDescent="0.25">
      <c r="B1112" s="163" t="s">
        <v>896</v>
      </c>
      <c r="C1112" s="164">
        <v>95</v>
      </c>
      <c r="D1112" s="165">
        <v>952</v>
      </c>
      <c r="E1112" s="166">
        <v>9524</v>
      </c>
      <c r="F1112" s="167">
        <v>0</v>
      </c>
      <c r="G1112" s="167" t="s">
        <v>4769</v>
      </c>
      <c r="H1112" s="233" t="s">
        <v>4770</v>
      </c>
      <c r="I1112" s="234" t="s">
        <v>4771</v>
      </c>
      <c r="J1112" s="235" t="s">
        <v>896</v>
      </c>
      <c r="K1112" s="236">
        <v>2103</v>
      </c>
      <c r="L1112" s="235" t="s">
        <v>4025</v>
      </c>
    </row>
    <row r="1113" spans="2:12" x14ac:dyDescent="0.25">
      <c r="B1113" s="163" t="s">
        <v>896</v>
      </c>
      <c r="C1113" s="164">
        <v>95</v>
      </c>
      <c r="D1113" s="165">
        <v>952</v>
      </c>
      <c r="E1113" s="166">
        <v>9529</v>
      </c>
      <c r="F1113" s="167">
        <v>0</v>
      </c>
      <c r="G1113" s="167" t="s">
        <v>4772</v>
      </c>
      <c r="H1113" s="233" t="s">
        <v>4773</v>
      </c>
      <c r="I1113" s="234" t="s">
        <v>4774</v>
      </c>
      <c r="J1113" s="235" t="s">
        <v>896</v>
      </c>
      <c r="K1113" s="236">
        <v>2103</v>
      </c>
      <c r="L1113" s="235" t="s">
        <v>4025</v>
      </c>
    </row>
    <row r="1114" spans="2:12" x14ac:dyDescent="0.25">
      <c r="B1114" s="170" t="s">
        <v>896</v>
      </c>
      <c r="C1114" s="172">
        <v>96</v>
      </c>
      <c r="D1114" s="173">
        <v>0</v>
      </c>
      <c r="E1114" s="174">
        <v>0</v>
      </c>
      <c r="F1114" s="175">
        <v>0</v>
      </c>
      <c r="G1114" s="175" t="s">
        <v>4775</v>
      </c>
      <c r="H1114" s="176" t="s">
        <v>4776</v>
      </c>
      <c r="I1114" s="234" t="s">
        <v>4777</v>
      </c>
      <c r="J1114" s="170" t="s">
        <v>892</v>
      </c>
      <c r="K1114" s="163"/>
      <c r="L1114" s="163"/>
    </row>
    <row r="1115" spans="2:12" x14ac:dyDescent="0.25">
      <c r="B1115" s="163" t="s">
        <v>896</v>
      </c>
      <c r="C1115" s="164">
        <v>96</v>
      </c>
      <c r="D1115" s="165">
        <v>960</v>
      </c>
      <c r="E1115" s="166">
        <v>0</v>
      </c>
      <c r="F1115" s="167">
        <v>0</v>
      </c>
      <c r="G1115" s="167" t="s">
        <v>4778</v>
      </c>
      <c r="H1115" s="168" t="s">
        <v>4779</v>
      </c>
      <c r="I1115" s="234" t="s">
        <v>4777</v>
      </c>
      <c r="J1115" s="170" t="s">
        <v>892</v>
      </c>
      <c r="K1115" s="163"/>
      <c r="L1115" s="163"/>
    </row>
    <row r="1116" spans="2:12" x14ac:dyDescent="0.25">
      <c r="B1116" s="163" t="s">
        <v>896</v>
      </c>
      <c r="C1116" s="164">
        <v>96</v>
      </c>
      <c r="D1116" s="165">
        <v>960</v>
      </c>
      <c r="E1116" s="166">
        <v>9601</v>
      </c>
      <c r="F1116" s="167">
        <v>0</v>
      </c>
      <c r="G1116" s="167" t="s">
        <v>4780</v>
      </c>
      <c r="H1116" s="168" t="s">
        <v>4781</v>
      </c>
      <c r="I1116" s="234" t="s">
        <v>4782</v>
      </c>
      <c r="J1116" s="170" t="s">
        <v>896</v>
      </c>
      <c r="K1116" s="163">
        <v>1899</v>
      </c>
      <c r="L1116" s="163" t="s">
        <v>2416</v>
      </c>
    </row>
    <row r="1117" spans="2:12" x14ac:dyDescent="0.25">
      <c r="B1117" s="163" t="s">
        <v>896</v>
      </c>
      <c r="C1117" s="164">
        <v>96</v>
      </c>
      <c r="D1117" s="165">
        <v>960</v>
      </c>
      <c r="E1117" s="166">
        <v>9602</v>
      </c>
      <c r="F1117" s="167">
        <v>0</v>
      </c>
      <c r="G1117" s="167" t="s">
        <v>4783</v>
      </c>
      <c r="H1117" s="168" t="s">
        <v>4784</v>
      </c>
      <c r="I1117" s="234" t="s">
        <v>4785</v>
      </c>
      <c r="J1117" s="170" t="s">
        <v>896</v>
      </c>
      <c r="K1117" s="163">
        <v>1899</v>
      </c>
      <c r="L1117" s="163" t="s">
        <v>2416</v>
      </c>
    </row>
    <row r="1118" spans="2:12" x14ac:dyDescent="0.25">
      <c r="B1118" s="163" t="s">
        <v>896</v>
      </c>
      <c r="C1118" s="164">
        <v>96</v>
      </c>
      <c r="D1118" s="165">
        <v>960</v>
      </c>
      <c r="E1118" s="166">
        <v>9603</v>
      </c>
      <c r="F1118" s="167">
        <v>0</v>
      </c>
      <c r="G1118" s="167" t="s">
        <v>4786</v>
      </c>
      <c r="H1118" s="168" t="s">
        <v>4787</v>
      </c>
      <c r="I1118" s="234" t="s">
        <v>4788</v>
      </c>
      <c r="J1118" s="170" t="s">
        <v>896</v>
      </c>
      <c r="K1118" s="163">
        <v>1899</v>
      </c>
      <c r="L1118" s="163" t="s">
        <v>2416</v>
      </c>
    </row>
    <row r="1119" spans="2:12" x14ac:dyDescent="0.25">
      <c r="B1119" s="163" t="s">
        <v>896</v>
      </c>
      <c r="C1119" s="164">
        <v>96</v>
      </c>
      <c r="D1119" s="165">
        <v>960</v>
      </c>
      <c r="E1119" s="166">
        <v>9609</v>
      </c>
      <c r="F1119" s="167">
        <v>0</v>
      </c>
      <c r="G1119" s="167" t="s">
        <v>4789</v>
      </c>
      <c r="H1119" s="168" t="s">
        <v>4790</v>
      </c>
      <c r="I1119" s="234" t="s">
        <v>4791</v>
      </c>
      <c r="J1119" s="170" t="s">
        <v>896</v>
      </c>
      <c r="K1119" s="163">
        <v>1899</v>
      </c>
      <c r="L1119" s="163" t="s">
        <v>2416</v>
      </c>
    </row>
    <row r="1120" spans="2:12" ht="21" x14ac:dyDescent="0.25">
      <c r="B1120" s="262" t="s">
        <v>4792</v>
      </c>
      <c r="C1120" s="257">
        <v>0</v>
      </c>
      <c r="D1120" s="258">
        <v>0</v>
      </c>
      <c r="E1120" s="259">
        <v>0</v>
      </c>
      <c r="F1120" s="260">
        <v>0</v>
      </c>
      <c r="G1120" s="260" t="s">
        <v>4793</v>
      </c>
      <c r="H1120" s="260" t="s">
        <v>4794</v>
      </c>
      <c r="I1120" s="234" t="s">
        <v>4795</v>
      </c>
      <c r="J1120" s="170" t="s">
        <v>892</v>
      </c>
      <c r="K1120" s="163"/>
      <c r="L1120" s="163"/>
    </row>
    <row r="1121" spans="2:12" x14ac:dyDescent="0.25">
      <c r="B1121" s="170" t="s">
        <v>4792</v>
      </c>
      <c r="C1121" s="172">
        <v>97</v>
      </c>
      <c r="D1121" s="173">
        <v>0</v>
      </c>
      <c r="E1121" s="174">
        <v>0</v>
      </c>
      <c r="F1121" s="175">
        <v>0</v>
      </c>
      <c r="G1121" s="175" t="s">
        <v>4796</v>
      </c>
      <c r="H1121" s="176" t="s">
        <v>4797</v>
      </c>
      <c r="I1121" s="234" t="s">
        <v>4798</v>
      </c>
      <c r="J1121" s="170" t="s">
        <v>892</v>
      </c>
      <c r="K1121" s="163"/>
      <c r="L1121" s="163"/>
    </row>
    <row r="1122" spans="2:12" x14ac:dyDescent="0.25">
      <c r="B1122" s="163" t="s">
        <v>4792</v>
      </c>
      <c r="C1122" s="164">
        <v>97</v>
      </c>
      <c r="D1122" s="165">
        <v>970</v>
      </c>
      <c r="E1122" s="166">
        <v>0</v>
      </c>
      <c r="F1122" s="167">
        <v>0</v>
      </c>
      <c r="G1122" s="167" t="s">
        <v>4799</v>
      </c>
      <c r="H1122" s="168" t="s">
        <v>4800</v>
      </c>
      <c r="I1122" s="234" t="s">
        <v>4798</v>
      </c>
      <c r="J1122" s="170" t="s">
        <v>892</v>
      </c>
      <c r="K1122" s="163"/>
      <c r="L1122" s="163"/>
    </row>
    <row r="1123" spans="2:12" x14ac:dyDescent="0.25">
      <c r="B1123" s="163" t="s">
        <v>4792</v>
      </c>
      <c r="C1123" s="164">
        <v>97</v>
      </c>
      <c r="D1123" s="165">
        <v>970</v>
      </c>
      <c r="E1123" s="166">
        <v>9700</v>
      </c>
      <c r="F1123" s="167">
        <v>0</v>
      </c>
      <c r="G1123" s="167" t="s">
        <v>4801</v>
      </c>
      <c r="H1123" s="233" t="s">
        <v>4802</v>
      </c>
      <c r="I1123" s="234" t="s">
        <v>4798</v>
      </c>
      <c r="J1123" s="235" t="s">
        <v>896</v>
      </c>
      <c r="K1123" s="236">
        <v>2103</v>
      </c>
      <c r="L1123" s="235" t="s">
        <v>4025</v>
      </c>
    </row>
    <row r="1124" spans="2:12" ht="21" x14ac:dyDescent="0.25">
      <c r="B1124" s="170" t="s">
        <v>4792</v>
      </c>
      <c r="C1124" s="172">
        <v>98</v>
      </c>
      <c r="D1124" s="173">
        <v>0</v>
      </c>
      <c r="E1124" s="174">
        <v>0</v>
      </c>
      <c r="F1124" s="175">
        <v>0</v>
      </c>
      <c r="G1124" s="175" t="s">
        <v>4803</v>
      </c>
      <c r="H1124" s="176" t="s">
        <v>4804</v>
      </c>
      <c r="I1124" s="234" t="s">
        <v>4805</v>
      </c>
      <c r="J1124" s="170" t="s">
        <v>892</v>
      </c>
      <c r="K1124" s="163"/>
      <c r="L1124" s="163"/>
    </row>
    <row r="1125" spans="2:12" x14ac:dyDescent="0.25">
      <c r="B1125" s="163" t="s">
        <v>4792</v>
      </c>
      <c r="C1125" s="164">
        <v>98</v>
      </c>
      <c r="D1125" s="165">
        <v>981</v>
      </c>
      <c r="E1125" s="166">
        <v>0</v>
      </c>
      <c r="F1125" s="167">
        <v>0</v>
      </c>
      <c r="G1125" s="167" t="s">
        <v>4806</v>
      </c>
      <c r="H1125" s="168" t="s">
        <v>4807</v>
      </c>
      <c r="I1125" s="234" t="s">
        <v>4808</v>
      </c>
      <c r="J1125" s="170" t="s">
        <v>892</v>
      </c>
      <c r="K1125" s="163"/>
      <c r="L1125" s="163"/>
    </row>
    <row r="1126" spans="2:12" x14ac:dyDescent="0.25">
      <c r="B1126" s="163" t="s">
        <v>4792</v>
      </c>
      <c r="C1126" s="164">
        <v>98</v>
      </c>
      <c r="D1126" s="165">
        <v>981</v>
      </c>
      <c r="E1126" s="166">
        <v>9810</v>
      </c>
      <c r="F1126" s="167">
        <v>0</v>
      </c>
      <c r="G1126" s="167" t="s">
        <v>4809</v>
      </c>
      <c r="H1126" s="233" t="s">
        <v>4810</v>
      </c>
      <c r="I1126" s="234" t="s">
        <v>4808</v>
      </c>
      <c r="J1126" s="235" t="s">
        <v>896</v>
      </c>
      <c r="K1126" s="236">
        <v>2103</v>
      </c>
      <c r="L1126" s="235" t="s">
        <v>4025</v>
      </c>
    </row>
    <row r="1127" spans="2:12" x14ac:dyDescent="0.25">
      <c r="B1127" s="163" t="s">
        <v>4792</v>
      </c>
      <c r="C1127" s="164">
        <v>98</v>
      </c>
      <c r="D1127" s="165">
        <v>982</v>
      </c>
      <c r="E1127" s="166">
        <v>0</v>
      </c>
      <c r="F1127" s="167">
        <v>0</v>
      </c>
      <c r="G1127" s="167" t="s">
        <v>4811</v>
      </c>
      <c r="H1127" s="168" t="s">
        <v>4812</v>
      </c>
      <c r="I1127" s="234" t="s">
        <v>4813</v>
      </c>
      <c r="J1127" s="170" t="s">
        <v>892</v>
      </c>
      <c r="K1127" s="163"/>
      <c r="L1127" s="163"/>
    </row>
    <row r="1128" spans="2:12" x14ac:dyDescent="0.25">
      <c r="B1128" s="163" t="s">
        <v>4792</v>
      </c>
      <c r="C1128" s="164">
        <v>98</v>
      </c>
      <c r="D1128" s="165">
        <v>982</v>
      </c>
      <c r="E1128" s="166">
        <v>9820</v>
      </c>
      <c r="F1128" s="167">
        <v>0</v>
      </c>
      <c r="G1128" s="167" t="s">
        <v>4814</v>
      </c>
      <c r="H1128" s="233" t="s">
        <v>4815</v>
      </c>
      <c r="I1128" s="234" t="s">
        <v>4813</v>
      </c>
      <c r="J1128" s="235" t="s">
        <v>896</v>
      </c>
      <c r="K1128" s="236">
        <v>2103</v>
      </c>
      <c r="L1128" s="235" t="s">
        <v>4025</v>
      </c>
    </row>
    <row r="1129" spans="2:12" ht="21" x14ac:dyDescent="0.25">
      <c r="B1129" s="262" t="s">
        <v>4816</v>
      </c>
      <c r="C1129" s="257">
        <v>0</v>
      </c>
      <c r="D1129" s="258">
        <v>0</v>
      </c>
      <c r="E1129" s="259">
        <v>0</v>
      </c>
      <c r="F1129" s="260">
        <v>0</v>
      </c>
      <c r="G1129" s="260" t="s">
        <v>4817</v>
      </c>
      <c r="H1129" s="260" t="s">
        <v>4818</v>
      </c>
      <c r="I1129" s="263" t="s">
        <v>4819</v>
      </c>
      <c r="J1129" s="170" t="s">
        <v>892</v>
      </c>
      <c r="K1129" s="163"/>
      <c r="L1129" s="163"/>
    </row>
    <row r="1130" spans="2:12" x14ac:dyDescent="0.25">
      <c r="B1130" s="170" t="s">
        <v>4816</v>
      </c>
      <c r="C1130" s="172">
        <v>99</v>
      </c>
      <c r="D1130" s="173">
        <v>0</v>
      </c>
      <c r="E1130" s="174">
        <v>0</v>
      </c>
      <c r="F1130" s="175">
        <v>0</v>
      </c>
      <c r="G1130" s="175" t="s">
        <v>4820</v>
      </c>
      <c r="H1130" s="176" t="s">
        <v>4821</v>
      </c>
      <c r="I1130" s="169" t="s">
        <v>4822</v>
      </c>
      <c r="J1130" s="170" t="s">
        <v>892</v>
      </c>
      <c r="K1130" s="163"/>
      <c r="L1130" s="163"/>
    </row>
    <row r="1131" spans="2:12" x14ac:dyDescent="0.25">
      <c r="B1131" s="163" t="s">
        <v>4816</v>
      </c>
      <c r="C1131" s="164">
        <v>99</v>
      </c>
      <c r="D1131" s="165">
        <v>991</v>
      </c>
      <c r="E1131" s="166">
        <v>0</v>
      </c>
      <c r="F1131" s="167">
        <v>0</v>
      </c>
      <c r="G1131" s="167" t="s">
        <v>4823</v>
      </c>
      <c r="H1131" s="168" t="s">
        <v>4824</v>
      </c>
      <c r="I1131" s="171" t="s">
        <v>4825</v>
      </c>
      <c r="J1131" s="170" t="s">
        <v>892</v>
      </c>
      <c r="K1131" s="163"/>
      <c r="L1131" s="163"/>
    </row>
    <row r="1132" spans="2:12" x14ac:dyDescent="0.25">
      <c r="B1132" s="163" t="s">
        <v>4816</v>
      </c>
      <c r="C1132" s="164">
        <v>99</v>
      </c>
      <c r="D1132" s="165">
        <v>991</v>
      </c>
      <c r="E1132" s="166">
        <v>9910</v>
      </c>
      <c r="F1132" s="167">
        <v>0</v>
      </c>
      <c r="G1132" s="167" t="s">
        <v>4826</v>
      </c>
      <c r="H1132" s="168" t="s">
        <v>4827</v>
      </c>
      <c r="I1132" s="171" t="s">
        <v>4825</v>
      </c>
      <c r="J1132" s="170" t="s">
        <v>896</v>
      </c>
      <c r="K1132" s="163">
        <v>2204</v>
      </c>
      <c r="L1132" s="163" t="s">
        <v>1158</v>
      </c>
    </row>
    <row r="1133" spans="2:12" x14ac:dyDescent="0.25">
      <c r="B1133" s="163" t="s">
        <v>4816</v>
      </c>
      <c r="C1133" s="164">
        <v>99</v>
      </c>
      <c r="D1133" s="165">
        <v>999</v>
      </c>
      <c r="E1133" s="166">
        <v>0</v>
      </c>
      <c r="F1133" s="167">
        <v>0</v>
      </c>
      <c r="G1133" s="167" t="s">
        <v>4828</v>
      </c>
      <c r="H1133" s="168" t="s">
        <v>4829</v>
      </c>
      <c r="I1133" s="171" t="s">
        <v>4830</v>
      </c>
      <c r="J1133" s="170" t="s">
        <v>892</v>
      </c>
      <c r="K1133" s="163"/>
      <c r="L1133" s="163"/>
    </row>
    <row r="1134" spans="2:12" x14ac:dyDescent="0.25">
      <c r="B1134" s="163" t="s">
        <v>4816</v>
      </c>
      <c r="C1134" s="164">
        <v>99</v>
      </c>
      <c r="D1134" s="165">
        <v>999</v>
      </c>
      <c r="E1134" s="166">
        <v>9990</v>
      </c>
      <c r="F1134" s="167">
        <v>0</v>
      </c>
      <c r="G1134" s="167" t="s">
        <v>4831</v>
      </c>
      <c r="H1134" s="168" t="s">
        <v>4832</v>
      </c>
      <c r="I1134" s="171" t="s">
        <v>4830</v>
      </c>
      <c r="J1134" s="170" t="s">
        <v>896</v>
      </c>
      <c r="K1134" s="163">
        <v>1899</v>
      </c>
      <c r="L1134" s="163" t="s">
        <v>2416</v>
      </c>
    </row>
  </sheetData>
  <autoFilter ref="B5:L1134" xr:uid="{00000000-0009-0000-0000-000008000000}"/>
  <mergeCells count="5">
    <mergeCell ref="B1:L1"/>
    <mergeCell ref="B2:L2"/>
    <mergeCell ref="B4:G4"/>
    <mergeCell ref="H4:J4"/>
    <mergeCell ref="K4:L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736A-FB88-4C98-8055-4D874A4C01B2}">
  <dimension ref="A1:AF967"/>
  <sheetViews>
    <sheetView workbookViewId="0">
      <selection activeCell="AA15" sqref="AA15"/>
    </sheetView>
  </sheetViews>
  <sheetFormatPr baseColWidth="10" defaultColWidth="11.453125" defaultRowHeight="10.5" x14ac:dyDescent="0.25"/>
  <cols>
    <col min="1" max="1" width="2.26953125" style="410" customWidth="1"/>
    <col min="2" max="2" width="11.7265625" style="703" customWidth="1"/>
    <col min="3" max="3" width="5.54296875" style="410" customWidth="1"/>
    <col min="4" max="4" width="5.1796875" style="410" customWidth="1"/>
    <col min="5" max="5" width="5.7265625" style="410" customWidth="1"/>
    <col min="6" max="6" width="8.26953125" style="410" customWidth="1"/>
    <col min="7" max="7" width="13.81640625" style="410" customWidth="1"/>
    <col min="8" max="8" width="8" style="410" customWidth="1"/>
    <col min="9" max="9" width="2.26953125" style="410" customWidth="1"/>
    <col min="10" max="10" width="14.26953125" style="410" customWidth="1"/>
    <col min="11" max="11" width="21.7265625" style="703" customWidth="1"/>
    <col min="12" max="12" width="6.54296875" style="410" customWidth="1"/>
    <col min="13" max="14" width="7.54296875" style="410" customWidth="1"/>
    <col min="15" max="15" width="7" style="410" customWidth="1"/>
    <col min="16" max="16" width="10" style="410" customWidth="1"/>
    <col min="17" max="17" width="21.54296875" style="410" customWidth="1"/>
    <col min="18" max="18" width="4.7265625" style="410" customWidth="1"/>
    <col min="19" max="19" width="5.1796875" style="410" customWidth="1"/>
    <col min="20" max="20" width="7" style="410" customWidth="1"/>
    <col min="21" max="21" width="5.26953125" style="410" customWidth="1"/>
    <col min="22" max="22" width="51.1796875" style="410" customWidth="1"/>
    <col min="23" max="23" width="5.26953125" style="410" customWidth="1"/>
    <col min="24" max="24" width="21.7265625" style="410" bestFit="1" customWidth="1"/>
    <col min="25" max="31" width="11.453125" style="410"/>
    <col min="32" max="32" width="33.453125" style="410" customWidth="1"/>
    <col min="33" max="16384" width="11.453125" style="410"/>
  </cols>
  <sheetData>
    <row r="1" spans="1:32" s="465" customFormat="1" ht="16.5" customHeight="1" x14ac:dyDescent="0.25">
      <c r="A1" s="44"/>
      <c r="B1" s="740" t="s">
        <v>5420</v>
      </c>
      <c r="C1" s="741"/>
      <c r="D1" s="741"/>
      <c r="E1" s="741"/>
      <c r="F1" s="741"/>
      <c r="G1" s="741"/>
      <c r="H1" s="741"/>
      <c r="I1" s="44"/>
      <c r="J1" s="742" t="s">
        <v>5421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X1" s="1022" t="s">
        <v>5542</v>
      </c>
      <c r="Y1" s="1022"/>
      <c r="Z1" s="1022"/>
      <c r="AA1" s="1022"/>
      <c r="AB1" s="1022"/>
      <c r="AC1" s="1022"/>
      <c r="AD1" s="1022"/>
      <c r="AE1" s="1022"/>
      <c r="AF1" s="1023" t="s">
        <v>5424</v>
      </c>
    </row>
    <row r="2" spans="1:32" s="465" customFormat="1" ht="12" x14ac:dyDescent="0.25">
      <c r="A2" s="466"/>
      <c r="B2" s="467" t="s">
        <v>5422</v>
      </c>
      <c r="C2" s="743" t="s">
        <v>5086</v>
      </c>
      <c r="D2" s="743"/>
      <c r="E2" s="743"/>
      <c r="F2" s="743"/>
      <c r="G2" s="743"/>
      <c r="H2" s="467" t="s">
        <v>1600</v>
      </c>
      <c r="I2" s="44"/>
      <c r="J2" s="468" t="s">
        <v>5423</v>
      </c>
      <c r="K2" s="468" t="s">
        <v>5422</v>
      </c>
      <c r="L2" s="744" t="s">
        <v>5086</v>
      </c>
      <c r="M2" s="744"/>
      <c r="N2" s="744"/>
      <c r="O2" s="744"/>
      <c r="P2" s="744"/>
      <c r="Q2" s="744"/>
      <c r="R2" s="469" t="s">
        <v>1600</v>
      </c>
      <c r="S2" s="469" t="s">
        <v>1494</v>
      </c>
      <c r="T2" s="469" t="s">
        <v>5096</v>
      </c>
      <c r="U2" s="469" t="s">
        <v>4840</v>
      </c>
      <c r="V2" s="470" t="s">
        <v>5424</v>
      </c>
      <c r="X2" s="467" t="s">
        <v>5422</v>
      </c>
      <c r="Y2" s="743" t="s">
        <v>5086</v>
      </c>
      <c r="Z2" s="743"/>
      <c r="AA2" s="743"/>
      <c r="AB2" s="743"/>
      <c r="AC2" s="743"/>
      <c r="AD2" s="743"/>
      <c r="AE2" s="724"/>
      <c r="AF2" s="1023"/>
    </row>
    <row r="3" spans="1:32" x14ac:dyDescent="0.25">
      <c r="B3" s="471">
        <v>100000</v>
      </c>
      <c r="C3" s="472" t="s">
        <v>4892</v>
      </c>
      <c r="D3" s="473"/>
      <c r="E3" s="473"/>
      <c r="F3" s="473"/>
      <c r="G3" s="473" t="s">
        <v>5425</v>
      </c>
      <c r="H3" s="474" t="s">
        <v>892</v>
      </c>
      <c r="J3" s="475" t="s">
        <v>1595</v>
      </c>
      <c r="K3" s="476" t="s">
        <v>0</v>
      </c>
      <c r="L3" s="477" t="s">
        <v>891</v>
      </c>
      <c r="M3" s="478"/>
      <c r="N3" s="478"/>
      <c r="O3" s="478"/>
      <c r="P3" s="478"/>
      <c r="Q3" s="478"/>
      <c r="R3" s="479" t="s">
        <v>892</v>
      </c>
      <c r="S3" s="480"/>
      <c r="T3" s="480"/>
      <c r="U3" s="480"/>
      <c r="V3" s="481"/>
      <c r="X3" s="720" t="s">
        <v>0</v>
      </c>
      <c r="Y3" s="720" t="s">
        <v>891</v>
      </c>
      <c r="Z3" s="721"/>
      <c r="AA3" s="721"/>
      <c r="AB3" s="721"/>
      <c r="AC3" s="721"/>
      <c r="AD3" s="721"/>
      <c r="AE3" s="722" t="s">
        <v>892</v>
      </c>
      <c r="AF3" s="723"/>
    </row>
    <row r="4" spans="1:32" x14ac:dyDescent="0.25">
      <c r="B4" s="482">
        <v>110000</v>
      </c>
      <c r="C4" s="483" t="s">
        <v>4893</v>
      </c>
      <c r="D4" s="483"/>
      <c r="E4" s="483"/>
      <c r="F4" s="483"/>
      <c r="G4" s="483"/>
      <c r="H4" s="484" t="s">
        <v>892</v>
      </c>
      <c r="J4" s="46" t="s">
        <v>1546</v>
      </c>
      <c r="K4" s="17" t="s">
        <v>1</v>
      </c>
      <c r="L4" s="2" t="s">
        <v>893</v>
      </c>
      <c r="M4" s="34"/>
      <c r="N4" s="35"/>
      <c r="O4" s="35"/>
      <c r="P4" s="36"/>
      <c r="Q4" s="37"/>
      <c r="R4" s="35" t="s">
        <v>892</v>
      </c>
      <c r="S4" s="35"/>
      <c r="T4" s="35"/>
      <c r="U4" s="35"/>
      <c r="V4" s="485"/>
      <c r="X4" s="2" t="s">
        <v>1</v>
      </c>
      <c r="Y4" s="2" t="s">
        <v>893</v>
      </c>
      <c r="Z4" s="34"/>
      <c r="AA4" s="35"/>
      <c r="AB4" s="35"/>
      <c r="AC4" s="36"/>
      <c r="AD4" s="37"/>
      <c r="AE4" s="35" t="s">
        <v>892</v>
      </c>
      <c r="AF4" s="485"/>
    </row>
    <row r="5" spans="1:32" x14ac:dyDescent="0.25">
      <c r="B5" s="482">
        <v>111000</v>
      </c>
      <c r="C5" s="483"/>
      <c r="D5" s="483" t="s">
        <v>1496</v>
      </c>
      <c r="E5" s="483"/>
      <c r="F5" s="483"/>
      <c r="G5" s="483"/>
      <c r="H5" s="484" t="s">
        <v>892</v>
      </c>
      <c r="J5" s="46" t="s">
        <v>1545</v>
      </c>
      <c r="K5" s="17" t="s">
        <v>2</v>
      </c>
      <c r="L5" s="2"/>
      <c r="M5" s="38" t="s">
        <v>894</v>
      </c>
      <c r="N5" s="34"/>
      <c r="O5" s="35"/>
      <c r="P5" s="35"/>
      <c r="Q5" s="39"/>
      <c r="R5" s="35" t="s">
        <v>892</v>
      </c>
      <c r="S5" s="35"/>
      <c r="T5" s="35"/>
      <c r="U5" s="35"/>
      <c r="V5" s="485"/>
      <c r="X5" s="2" t="s">
        <v>2</v>
      </c>
      <c r="Y5" s="2"/>
      <c r="Z5" s="38" t="s">
        <v>894</v>
      </c>
      <c r="AA5" s="34"/>
      <c r="AB5" s="35"/>
      <c r="AC5" s="35"/>
      <c r="AD5" s="39"/>
      <c r="AE5" s="35" t="s">
        <v>892</v>
      </c>
      <c r="AF5" s="485"/>
    </row>
    <row r="6" spans="1:32" x14ac:dyDescent="0.25">
      <c r="B6" s="486">
        <v>111100</v>
      </c>
      <c r="C6" s="487"/>
      <c r="D6" s="487"/>
      <c r="E6" s="487" t="s">
        <v>4894</v>
      </c>
      <c r="F6" s="487"/>
      <c r="G6" s="487"/>
      <c r="H6" s="488" t="s">
        <v>892</v>
      </c>
      <c r="J6" s="745" t="s">
        <v>1544</v>
      </c>
      <c r="K6" s="748" t="s">
        <v>3</v>
      </c>
      <c r="L6" s="751"/>
      <c r="M6" s="754"/>
      <c r="N6" s="757" t="s">
        <v>895</v>
      </c>
      <c r="O6" s="758"/>
      <c r="P6" s="759"/>
      <c r="Q6" s="766"/>
      <c r="R6" s="769" t="s">
        <v>896</v>
      </c>
      <c r="S6" s="766"/>
      <c r="T6" s="766"/>
      <c r="U6" s="766"/>
      <c r="V6" s="766"/>
      <c r="X6" s="2" t="s">
        <v>3</v>
      </c>
      <c r="Y6" s="2"/>
      <c r="Z6" s="38"/>
      <c r="AA6" s="35" t="s">
        <v>895</v>
      </c>
      <c r="AB6" s="35"/>
      <c r="AC6" s="35"/>
      <c r="AD6" s="39"/>
      <c r="AE6" s="35" t="s">
        <v>896</v>
      </c>
      <c r="AF6" s="485"/>
    </row>
    <row r="7" spans="1:32" x14ac:dyDescent="0.25">
      <c r="B7" s="489">
        <v>111110</v>
      </c>
      <c r="C7" s="490"/>
      <c r="D7" s="490"/>
      <c r="E7" s="490"/>
      <c r="F7" s="490" t="s">
        <v>4895</v>
      </c>
      <c r="G7" s="490"/>
      <c r="H7" s="491" t="s">
        <v>896</v>
      </c>
      <c r="J7" s="746"/>
      <c r="K7" s="749"/>
      <c r="L7" s="752"/>
      <c r="M7" s="755"/>
      <c r="N7" s="760"/>
      <c r="O7" s="761"/>
      <c r="P7" s="762"/>
      <c r="Q7" s="767"/>
      <c r="R7" s="770"/>
      <c r="S7" s="767"/>
      <c r="T7" s="767"/>
      <c r="U7" s="767"/>
      <c r="V7" s="767"/>
      <c r="X7" s="2" t="s">
        <v>4</v>
      </c>
      <c r="Y7" s="2"/>
      <c r="Z7" s="38"/>
      <c r="AA7" s="40" t="s">
        <v>897</v>
      </c>
      <c r="AB7" s="40"/>
      <c r="AC7" s="40"/>
      <c r="AD7" s="41"/>
      <c r="AE7" s="40" t="s">
        <v>896</v>
      </c>
      <c r="AF7" s="485"/>
    </row>
    <row r="8" spans="1:32" x14ac:dyDescent="0.25">
      <c r="B8" s="489">
        <v>111120</v>
      </c>
      <c r="C8" s="490"/>
      <c r="D8" s="490"/>
      <c r="E8" s="490"/>
      <c r="F8" s="490" t="s">
        <v>4896</v>
      </c>
      <c r="G8" s="490"/>
      <c r="H8" s="491" t="s">
        <v>896</v>
      </c>
      <c r="J8" s="747"/>
      <c r="K8" s="750"/>
      <c r="L8" s="753"/>
      <c r="M8" s="756"/>
      <c r="N8" s="763"/>
      <c r="O8" s="764"/>
      <c r="P8" s="765"/>
      <c r="Q8" s="768"/>
      <c r="R8" s="771"/>
      <c r="S8" s="768"/>
      <c r="T8" s="768"/>
      <c r="U8" s="768"/>
      <c r="V8" s="768"/>
      <c r="X8" s="2" t="s">
        <v>5</v>
      </c>
      <c r="Y8" s="2"/>
      <c r="Z8" s="38" t="s">
        <v>898</v>
      </c>
      <c r="AA8" s="34"/>
      <c r="AB8" s="35"/>
      <c r="AC8" s="35"/>
      <c r="AD8" s="39"/>
      <c r="AE8" s="35" t="s">
        <v>892</v>
      </c>
      <c r="AF8" s="485"/>
    </row>
    <row r="9" spans="1:32" x14ac:dyDescent="0.25">
      <c r="B9" s="492">
        <v>111400</v>
      </c>
      <c r="C9" s="493"/>
      <c r="D9" s="493"/>
      <c r="E9" s="493" t="s">
        <v>4899</v>
      </c>
      <c r="F9" s="493"/>
      <c r="G9" s="493"/>
      <c r="H9" s="494" t="s">
        <v>896</v>
      </c>
      <c r="J9" s="46" t="s">
        <v>1544</v>
      </c>
      <c r="K9" s="17" t="s">
        <v>4</v>
      </c>
      <c r="L9" s="2"/>
      <c r="M9" s="38"/>
      <c r="N9" s="40" t="s">
        <v>897</v>
      </c>
      <c r="O9" s="40"/>
      <c r="P9" s="40"/>
      <c r="Q9" s="41"/>
      <c r="R9" s="40" t="s">
        <v>896</v>
      </c>
      <c r="S9" s="35"/>
      <c r="T9" s="35"/>
      <c r="U9" s="35"/>
      <c r="V9" s="485"/>
      <c r="X9" s="2" t="s">
        <v>6</v>
      </c>
      <c r="Y9" s="2"/>
      <c r="Z9" s="38"/>
      <c r="AA9" s="35" t="s">
        <v>899</v>
      </c>
      <c r="AB9" s="35"/>
      <c r="AC9" s="35"/>
      <c r="AD9" s="39"/>
      <c r="AE9" s="35" t="s">
        <v>896</v>
      </c>
      <c r="AF9" s="485"/>
    </row>
    <row r="10" spans="1:32" x14ac:dyDescent="0.25">
      <c r="B10" s="482">
        <v>112000</v>
      </c>
      <c r="C10" s="483"/>
      <c r="D10" s="483" t="s">
        <v>1497</v>
      </c>
      <c r="E10" s="483"/>
      <c r="F10" s="483"/>
      <c r="G10" s="483"/>
      <c r="H10" s="484" t="s">
        <v>892</v>
      </c>
      <c r="J10" s="46" t="s">
        <v>1545</v>
      </c>
      <c r="K10" s="17" t="s">
        <v>5</v>
      </c>
      <c r="L10" s="2"/>
      <c r="M10" s="38" t="s">
        <v>898</v>
      </c>
      <c r="N10" s="34"/>
      <c r="O10" s="35"/>
      <c r="P10" s="35"/>
      <c r="Q10" s="39"/>
      <c r="R10" s="35" t="s">
        <v>892</v>
      </c>
      <c r="S10" s="35"/>
      <c r="T10" s="35"/>
      <c r="U10" s="35"/>
      <c r="V10" s="485"/>
      <c r="X10" s="2" t="s">
        <v>7</v>
      </c>
      <c r="Y10" s="2"/>
      <c r="Z10" s="38"/>
      <c r="AA10" s="35" t="s">
        <v>900</v>
      </c>
      <c r="AB10" s="35"/>
      <c r="AC10" s="35"/>
      <c r="AD10" s="39"/>
      <c r="AE10" s="35" t="s">
        <v>896</v>
      </c>
      <c r="AF10" s="485"/>
    </row>
    <row r="11" spans="1:32" x14ac:dyDescent="0.25">
      <c r="B11" s="492">
        <v>111200</v>
      </c>
      <c r="C11" s="493"/>
      <c r="D11" s="493"/>
      <c r="E11" s="493" t="s">
        <v>4897</v>
      </c>
      <c r="F11" s="493"/>
      <c r="G11" s="493"/>
      <c r="H11" s="494" t="s">
        <v>896</v>
      </c>
      <c r="J11" s="46" t="s">
        <v>1544</v>
      </c>
      <c r="K11" s="17" t="s">
        <v>6</v>
      </c>
      <c r="L11" s="2"/>
      <c r="M11" s="38"/>
      <c r="N11" s="35" t="s">
        <v>899</v>
      </c>
      <c r="O11" s="35"/>
      <c r="P11" s="35"/>
      <c r="Q11" s="39"/>
      <c r="R11" s="35" t="s">
        <v>896</v>
      </c>
      <c r="S11" s="35"/>
      <c r="T11" s="35"/>
      <c r="U11" s="35"/>
      <c r="V11" s="485"/>
      <c r="X11" s="2" t="s">
        <v>8</v>
      </c>
      <c r="Y11" s="2"/>
      <c r="Z11" s="38"/>
      <c r="AA11" s="35" t="s">
        <v>901</v>
      </c>
      <c r="AB11" s="35"/>
      <c r="AC11" s="35"/>
      <c r="AD11" s="39"/>
      <c r="AE11" s="42" t="s">
        <v>892</v>
      </c>
      <c r="AF11" s="485"/>
    </row>
    <row r="12" spans="1:32" x14ac:dyDescent="0.25">
      <c r="B12" s="495">
        <v>112200</v>
      </c>
      <c r="C12" s="496"/>
      <c r="D12" s="496"/>
      <c r="E12" s="496" t="s">
        <v>4901</v>
      </c>
      <c r="F12" s="496"/>
      <c r="G12" s="496"/>
      <c r="H12" s="497" t="s">
        <v>896</v>
      </c>
      <c r="J12" s="46" t="s">
        <v>1544</v>
      </c>
      <c r="K12" s="17" t="s">
        <v>7</v>
      </c>
      <c r="L12" s="2"/>
      <c r="M12" s="38"/>
      <c r="N12" s="35" t="s">
        <v>900</v>
      </c>
      <c r="O12" s="35"/>
      <c r="P12" s="35"/>
      <c r="Q12" s="39"/>
      <c r="R12" s="35" t="s">
        <v>896</v>
      </c>
      <c r="S12" s="35"/>
      <c r="T12" s="35"/>
      <c r="U12" s="35"/>
      <c r="V12" s="485"/>
      <c r="X12" s="3" t="s">
        <v>9</v>
      </c>
      <c r="Y12" s="3"/>
      <c r="Z12" s="43"/>
      <c r="AA12" s="44"/>
      <c r="AB12" s="42" t="s">
        <v>902</v>
      </c>
      <c r="AC12" s="42"/>
      <c r="AD12" s="45"/>
      <c r="AE12" s="42" t="s">
        <v>892</v>
      </c>
      <c r="AF12" s="705"/>
    </row>
    <row r="13" spans="1:32" x14ac:dyDescent="0.25">
      <c r="B13" s="772">
        <v>112900</v>
      </c>
      <c r="C13" s="775"/>
      <c r="D13" s="775"/>
      <c r="E13" s="778" t="s">
        <v>5426</v>
      </c>
      <c r="F13" s="779"/>
      <c r="G13" s="775"/>
      <c r="H13" s="772" t="s">
        <v>896</v>
      </c>
      <c r="J13" s="498" t="s">
        <v>1544</v>
      </c>
      <c r="K13" s="499" t="s">
        <v>8</v>
      </c>
      <c r="L13" s="500"/>
      <c r="M13" s="498"/>
      <c r="N13" s="501" t="s">
        <v>901</v>
      </c>
      <c r="O13" s="501"/>
      <c r="P13" s="501"/>
      <c r="Q13" s="502"/>
      <c r="R13" s="501" t="s">
        <v>892</v>
      </c>
      <c r="S13" s="501"/>
      <c r="T13" s="501"/>
      <c r="U13" s="501"/>
      <c r="V13" s="503" t="s">
        <v>5427</v>
      </c>
      <c r="X13" s="3" t="s">
        <v>10</v>
      </c>
      <c r="Y13" s="3"/>
      <c r="Z13" s="43"/>
      <c r="AA13" s="42"/>
      <c r="AB13" s="42"/>
      <c r="AC13" s="42" t="s">
        <v>903</v>
      </c>
      <c r="AD13" s="45"/>
      <c r="AE13" s="42" t="s">
        <v>896</v>
      </c>
      <c r="AF13" s="705"/>
    </row>
    <row r="14" spans="1:32" x14ac:dyDescent="0.25">
      <c r="B14" s="773"/>
      <c r="C14" s="776"/>
      <c r="D14" s="776"/>
      <c r="E14" s="780"/>
      <c r="F14" s="781"/>
      <c r="G14" s="776"/>
      <c r="H14" s="773"/>
      <c r="J14" s="498" t="s">
        <v>1537</v>
      </c>
      <c r="K14" s="499" t="s">
        <v>9</v>
      </c>
      <c r="L14" s="500"/>
      <c r="M14" s="498"/>
      <c r="N14" s="504"/>
      <c r="O14" s="501" t="s">
        <v>902</v>
      </c>
      <c r="P14" s="501"/>
      <c r="Q14" s="502"/>
      <c r="R14" s="501" t="s">
        <v>892</v>
      </c>
      <c r="S14" s="501"/>
      <c r="T14" s="501"/>
      <c r="U14" s="501"/>
      <c r="V14" s="503"/>
      <c r="X14" s="3" t="s">
        <v>11</v>
      </c>
      <c r="Y14" s="3"/>
      <c r="Z14" s="43"/>
      <c r="AA14" s="42"/>
      <c r="AB14" s="42"/>
      <c r="AC14" s="42" t="s">
        <v>904</v>
      </c>
      <c r="AD14" s="45"/>
      <c r="AE14" s="42" t="s">
        <v>896</v>
      </c>
      <c r="AF14" s="705"/>
    </row>
    <row r="15" spans="1:32" x14ac:dyDescent="0.25">
      <c r="B15" s="773"/>
      <c r="C15" s="776"/>
      <c r="D15" s="776"/>
      <c r="E15" s="780"/>
      <c r="F15" s="781"/>
      <c r="G15" s="776"/>
      <c r="H15" s="773"/>
      <c r="J15" s="498" t="s">
        <v>1539</v>
      </c>
      <c r="K15" s="499" t="s">
        <v>10</v>
      </c>
      <c r="L15" s="500"/>
      <c r="M15" s="498"/>
      <c r="N15" s="501"/>
      <c r="O15" s="501"/>
      <c r="P15" s="501" t="s">
        <v>903</v>
      </c>
      <c r="Q15" s="502"/>
      <c r="R15" s="501" t="s">
        <v>896</v>
      </c>
      <c r="S15" s="501"/>
      <c r="T15" s="501"/>
      <c r="U15" s="501"/>
      <c r="V15" s="503"/>
      <c r="X15" s="3" t="s">
        <v>12</v>
      </c>
      <c r="Y15" s="3"/>
      <c r="Z15" s="43"/>
      <c r="AA15" s="42"/>
      <c r="AB15" s="42"/>
      <c r="AC15" s="42" t="s">
        <v>905</v>
      </c>
      <c r="AD15" s="45"/>
      <c r="AE15" s="42" t="s">
        <v>896</v>
      </c>
      <c r="AF15" s="705"/>
    </row>
    <row r="16" spans="1:32" x14ac:dyDescent="0.25">
      <c r="B16" s="773"/>
      <c r="C16" s="776"/>
      <c r="D16" s="776"/>
      <c r="E16" s="780"/>
      <c r="F16" s="781"/>
      <c r="G16" s="776"/>
      <c r="H16" s="773"/>
      <c r="J16" s="498" t="s">
        <v>1539</v>
      </c>
      <c r="K16" s="499" t="s">
        <v>11</v>
      </c>
      <c r="L16" s="500"/>
      <c r="M16" s="498"/>
      <c r="N16" s="501"/>
      <c r="O16" s="501"/>
      <c r="P16" s="501" t="s">
        <v>904</v>
      </c>
      <c r="Q16" s="502"/>
      <c r="R16" s="501" t="s">
        <v>896</v>
      </c>
      <c r="S16" s="501"/>
      <c r="T16" s="501"/>
      <c r="U16" s="501"/>
      <c r="V16" s="503"/>
      <c r="X16" s="3" t="s">
        <v>13</v>
      </c>
      <c r="Y16" s="3"/>
      <c r="Z16" s="43"/>
      <c r="AA16" s="42"/>
      <c r="AB16" s="42" t="s">
        <v>906</v>
      </c>
      <c r="AC16" s="42"/>
      <c r="AD16" s="45"/>
      <c r="AE16" s="42" t="s">
        <v>896</v>
      </c>
      <c r="AF16" s="705"/>
    </row>
    <row r="17" spans="2:32" x14ac:dyDescent="0.25">
      <c r="B17" s="774"/>
      <c r="C17" s="777"/>
      <c r="D17" s="777"/>
      <c r="E17" s="782"/>
      <c r="F17" s="783"/>
      <c r="G17" s="777"/>
      <c r="H17" s="774"/>
      <c r="J17" s="498" t="s">
        <v>1539</v>
      </c>
      <c r="K17" s="499" t="s">
        <v>12</v>
      </c>
      <c r="L17" s="500"/>
      <c r="M17" s="498"/>
      <c r="N17" s="501"/>
      <c r="O17" s="501"/>
      <c r="P17" s="501" t="s">
        <v>905</v>
      </c>
      <c r="Q17" s="502"/>
      <c r="R17" s="501" t="s">
        <v>896</v>
      </c>
      <c r="S17" s="501"/>
      <c r="T17" s="501"/>
      <c r="U17" s="501"/>
      <c r="V17" s="503"/>
      <c r="X17" s="3" t="s">
        <v>14</v>
      </c>
      <c r="Y17" s="3"/>
      <c r="Z17" s="46" t="s">
        <v>907</v>
      </c>
      <c r="AA17" s="47"/>
      <c r="AB17" s="48"/>
      <c r="AC17" s="48"/>
      <c r="AD17" s="49"/>
      <c r="AE17" s="48" t="s">
        <v>892</v>
      </c>
      <c r="AF17" s="568"/>
    </row>
    <row r="18" spans="2:32" x14ac:dyDescent="0.25">
      <c r="B18" s="492">
        <v>112900</v>
      </c>
      <c r="C18" s="493"/>
      <c r="D18" s="493"/>
      <c r="E18" s="493" t="s">
        <v>5426</v>
      </c>
      <c r="F18" s="493"/>
      <c r="G18" s="493"/>
      <c r="H18" s="494" t="s">
        <v>896</v>
      </c>
      <c r="J18" s="43" t="s">
        <v>1537</v>
      </c>
      <c r="K18" s="18" t="s">
        <v>13</v>
      </c>
      <c r="L18" s="2"/>
      <c r="M18" s="103"/>
      <c r="N18" s="42"/>
      <c r="O18" s="42" t="s">
        <v>906</v>
      </c>
      <c r="P18" s="42"/>
      <c r="Q18" s="45"/>
      <c r="R18" s="42" t="s">
        <v>896</v>
      </c>
      <c r="S18" s="42"/>
      <c r="T18" s="42"/>
      <c r="U18" s="42"/>
      <c r="V18" s="505"/>
      <c r="X18" s="2" t="s">
        <v>15</v>
      </c>
      <c r="Y18" s="2"/>
      <c r="Z18" s="38"/>
      <c r="AA18" s="35" t="s">
        <v>908</v>
      </c>
      <c r="AB18" s="34"/>
      <c r="AC18" s="35"/>
      <c r="AD18" s="39"/>
      <c r="AE18" s="35" t="s">
        <v>892</v>
      </c>
      <c r="AF18" s="485"/>
    </row>
    <row r="19" spans="2:32" x14ac:dyDescent="0.25">
      <c r="B19" s="482">
        <v>120000</v>
      </c>
      <c r="C19" s="483" t="s">
        <v>5428</v>
      </c>
      <c r="D19" s="483"/>
      <c r="E19" s="483"/>
      <c r="F19" s="483"/>
      <c r="G19" s="483"/>
      <c r="H19" s="484" t="s">
        <v>892</v>
      </c>
      <c r="J19" s="43" t="s">
        <v>1545</v>
      </c>
      <c r="K19" s="17" t="s">
        <v>14</v>
      </c>
      <c r="L19" s="2"/>
      <c r="M19" s="103" t="s">
        <v>907</v>
      </c>
      <c r="N19" s="506"/>
      <c r="O19" s="40"/>
      <c r="P19" s="40"/>
      <c r="Q19" s="41"/>
      <c r="R19" s="40" t="s">
        <v>892</v>
      </c>
      <c r="S19" s="40"/>
      <c r="T19" s="40"/>
      <c r="U19" s="35"/>
      <c r="V19" s="485"/>
      <c r="X19" s="2" t="s">
        <v>16</v>
      </c>
      <c r="Y19" s="2"/>
      <c r="Z19" s="38"/>
      <c r="AA19" s="35"/>
      <c r="AB19" s="35" t="s">
        <v>909</v>
      </c>
      <c r="AC19" s="35"/>
      <c r="AD19" s="39"/>
      <c r="AE19" s="35" t="s">
        <v>896</v>
      </c>
      <c r="AF19" s="485"/>
    </row>
    <row r="20" spans="2:32" x14ac:dyDescent="0.25">
      <c r="B20" s="507">
        <v>121000</v>
      </c>
      <c r="C20" s="508"/>
      <c r="D20" s="508" t="s">
        <v>4904</v>
      </c>
      <c r="E20" s="508"/>
      <c r="F20" s="508"/>
      <c r="G20" s="508"/>
      <c r="H20" s="509" t="s">
        <v>892</v>
      </c>
      <c r="J20" s="46" t="s">
        <v>1544</v>
      </c>
      <c r="K20" s="17" t="s">
        <v>15</v>
      </c>
      <c r="L20" s="2"/>
      <c r="M20" s="38"/>
      <c r="N20" s="35" t="s">
        <v>908</v>
      </c>
      <c r="O20" s="34"/>
      <c r="P20" s="35"/>
      <c r="Q20" s="39"/>
      <c r="R20" s="35" t="s">
        <v>892</v>
      </c>
      <c r="S20" s="35"/>
      <c r="T20" s="35"/>
      <c r="U20" s="35"/>
      <c r="V20" s="485"/>
      <c r="X20" s="2" t="s">
        <v>17</v>
      </c>
      <c r="Y20" s="2"/>
      <c r="Z20" s="38"/>
      <c r="AA20" s="35"/>
      <c r="AB20" s="35" t="s">
        <v>910</v>
      </c>
      <c r="AC20" s="35"/>
      <c r="AD20" s="39"/>
      <c r="AE20" s="35" t="s">
        <v>896</v>
      </c>
      <c r="AF20" s="485"/>
    </row>
    <row r="21" spans="2:32" x14ac:dyDescent="0.25">
      <c r="B21" s="510">
        <v>121010</v>
      </c>
      <c r="C21" s="511"/>
      <c r="D21" s="511"/>
      <c r="E21" s="511" t="s">
        <v>909</v>
      </c>
      <c r="F21" s="511"/>
      <c r="G21" s="511"/>
      <c r="H21" s="512" t="s">
        <v>896</v>
      </c>
      <c r="J21" s="745" t="s">
        <v>1537</v>
      </c>
      <c r="K21" s="748" t="s">
        <v>16</v>
      </c>
      <c r="L21" s="754"/>
      <c r="M21" s="754"/>
      <c r="N21" s="754"/>
      <c r="O21" s="784" t="s">
        <v>909</v>
      </c>
      <c r="P21" s="785"/>
      <c r="Q21" s="786"/>
      <c r="R21" s="769" t="s">
        <v>896</v>
      </c>
      <c r="S21" s="769"/>
      <c r="T21" s="769"/>
      <c r="U21" s="769"/>
      <c r="V21" s="769"/>
      <c r="X21" s="2" t="s">
        <v>18</v>
      </c>
      <c r="Y21" s="2"/>
      <c r="Z21" s="38"/>
      <c r="AA21" s="35" t="s">
        <v>911</v>
      </c>
      <c r="AB21" s="34"/>
      <c r="AC21" s="35"/>
      <c r="AD21" s="39"/>
      <c r="AE21" s="35" t="s">
        <v>892</v>
      </c>
      <c r="AF21" s="485"/>
    </row>
    <row r="22" spans="2:32" x14ac:dyDescent="0.25">
      <c r="B22" s="489">
        <v>121099</v>
      </c>
      <c r="C22" s="490"/>
      <c r="D22" s="490"/>
      <c r="E22" s="490" t="s">
        <v>5038</v>
      </c>
      <c r="F22" s="490"/>
      <c r="G22" s="490"/>
      <c r="H22" s="491" t="s">
        <v>896</v>
      </c>
      <c r="J22" s="747"/>
      <c r="K22" s="750"/>
      <c r="L22" s="756"/>
      <c r="M22" s="756"/>
      <c r="N22" s="756"/>
      <c r="O22" s="787"/>
      <c r="P22" s="788"/>
      <c r="Q22" s="789"/>
      <c r="R22" s="771"/>
      <c r="S22" s="771"/>
      <c r="T22" s="771"/>
      <c r="U22" s="771"/>
      <c r="V22" s="771"/>
      <c r="X22" s="2" t="s">
        <v>19</v>
      </c>
      <c r="Y22" s="2"/>
      <c r="Z22" s="38"/>
      <c r="AA22" s="35"/>
      <c r="AB22" s="35" t="s">
        <v>909</v>
      </c>
      <c r="AC22" s="34"/>
      <c r="AD22" s="39"/>
      <c r="AE22" s="35" t="s">
        <v>892</v>
      </c>
      <c r="AF22" s="485"/>
    </row>
    <row r="23" spans="2:32" x14ac:dyDescent="0.25">
      <c r="B23" s="513">
        <v>121020</v>
      </c>
      <c r="C23" s="514"/>
      <c r="D23" s="514"/>
      <c r="E23" s="514" t="s">
        <v>910</v>
      </c>
      <c r="F23" s="514"/>
      <c r="G23" s="514"/>
      <c r="H23" s="515" t="s">
        <v>896</v>
      </c>
      <c r="J23" s="46" t="s">
        <v>1537</v>
      </c>
      <c r="K23" s="17" t="s">
        <v>17</v>
      </c>
      <c r="L23" s="2"/>
      <c r="M23" s="38"/>
      <c r="N23" s="35"/>
      <c r="O23" s="35" t="s">
        <v>910</v>
      </c>
      <c r="P23" s="35"/>
      <c r="Q23" s="39"/>
      <c r="R23" s="35" t="s">
        <v>896</v>
      </c>
      <c r="S23" s="35"/>
      <c r="T23" s="35"/>
      <c r="U23" s="35"/>
      <c r="V23" s="485"/>
      <c r="X23" s="2" t="s">
        <v>20</v>
      </c>
      <c r="Y23" s="2"/>
      <c r="Z23" s="38"/>
      <c r="AA23" s="35"/>
      <c r="AB23" s="35"/>
      <c r="AC23" s="35" t="s">
        <v>912</v>
      </c>
      <c r="AD23" s="39"/>
      <c r="AE23" s="35" t="s">
        <v>896</v>
      </c>
      <c r="AF23" s="485"/>
    </row>
    <row r="24" spans="2:32" x14ac:dyDescent="0.25">
      <c r="B24" s="507">
        <v>122000</v>
      </c>
      <c r="C24" s="508"/>
      <c r="D24" s="508" t="s">
        <v>4905</v>
      </c>
      <c r="E24" s="508"/>
      <c r="F24" s="508"/>
      <c r="G24" s="508"/>
      <c r="H24" s="509" t="s">
        <v>892</v>
      </c>
      <c r="J24" s="46" t="s">
        <v>1544</v>
      </c>
      <c r="K24" s="17" t="s">
        <v>18</v>
      </c>
      <c r="L24" s="2"/>
      <c r="M24" s="38"/>
      <c r="N24" s="35" t="s">
        <v>911</v>
      </c>
      <c r="O24" s="34"/>
      <c r="P24" s="35"/>
      <c r="Q24" s="39"/>
      <c r="R24" s="35" t="s">
        <v>892</v>
      </c>
      <c r="S24" s="35"/>
      <c r="T24" s="35"/>
      <c r="U24" s="35"/>
      <c r="V24" s="485"/>
      <c r="X24" s="2" t="s">
        <v>21</v>
      </c>
      <c r="Y24" s="2"/>
      <c r="Z24" s="38"/>
      <c r="AA24" s="35"/>
      <c r="AB24" s="35"/>
      <c r="AC24" s="35" t="s">
        <v>913</v>
      </c>
      <c r="AD24" s="39"/>
      <c r="AE24" s="35" t="s">
        <v>896</v>
      </c>
      <c r="AF24" s="485"/>
    </row>
    <row r="25" spans="2:32" x14ac:dyDescent="0.25">
      <c r="B25" s="513">
        <v>122010</v>
      </c>
      <c r="C25" s="514"/>
      <c r="D25" s="514"/>
      <c r="E25" s="508" t="s">
        <v>909</v>
      </c>
      <c r="F25" s="508"/>
      <c r="G25" s="508"/>
      <c r="H25" s="509" t="s">
        <v>892</v>
      </c>
      <c r="J25" s="46" t="s">
        <v>1537</v>
      </c>
      <c r="K25" s="17" t="s">
        <v>19</v>
      </c>
      <c r="L25" s="2"/>
      <c r="M25" s="38"/>
      <c r="N25" s="35"/>
      <c r="O25" s="35" t="s">
        <v>909</v>
      </c>
      <c r="P25" s="34"/>
      <c r="Q25" s="39"/>
      <c r="R25" s="35" t="s">
        <v>892</v>
      </c>
      <c r="S25" s="35"/>
      <c r="T25" s="35"/>
      <c r="U25" s="35"/>
      <c r="V25" s="485"/>
      <c r="X25" s="2" t="s">
        <v>22</v>
      </c>
      <c r="Y25" s="2"/>
      <c r="Z25" s="38"/>
      <c r="AA25" s="35"/>
      <c r="AB25" s="35"/>
      <c r="AC25" s="35" t="s">
        <v>914</v>
      </c>
      <c r="AD25" s="39"/>
      <c r="AE25" s="35" t="s">
        <v>896</v>
      </c>
      <c r="AF25" s="485"/>
    </row>
    <row r="26" spans="2:32" x14ac:dyDescent="0.25">
      <c r="B26" s="510">
        <v>122011</v>
      </c>
      <c r="C26" s="511"/>
      <c r="D26" s="511"/>
      <c r="E26" s="511"/>
      <c r="F26" s="511" t="s">
        <v>912</v>
      </c>
      <c r="G26" s="511"/>
      <c r="H26" s="512" t="s">
        <v>896</v>
      </c>
      <c r="J26" s="745" t="s">
        <v>1539</v>
      </c>
      <c r="K26" s="748" t="s">
        <v>20</v>
      </c>
      <c r="L26" s="754"/>
      <c r="M26" s="754"/>
      <c r="N26" s="754"/>
      <c r="O26" s="754"/>
      <c r="P26" s="816" t="s">
        <v>912</v>
      </c>
      <c r="Q26" s="817"/>
      <c r="R26" s="769" t="s">
        <v>896</v>
      </c>
      <c r="S26" s="769"/>
      <c r="T26" s="769"/>
      <c r="U26" s="769"/>
      <c r="V26" s="769"/>
      <c r="X26" s="4" t="s">
        <v>23</v>
      </c>
      <c r="Y26" s="4"/>
      <c r="Z26" s="38"/>
      <c r="AA26" s="35"/>
      <c r="AB26" s="35" t="s">
        <v>915</v>
      </c>
      <c r="AC26" s="34"/>
      <c r="AD26" s="39"/>
      <c r="AE26" s="35" t="s">
        <v>892</v>
      </c>
      <c r="AF26" s="485"/>
    </row>
    <row r="27" spans="2:32" x14ac:dyDescent="0.25">
      <c r="B27" s="510">
        <v>122099</v>
      </c>
      <c r="C27" s="511"/>
      <c r="D27" s="511"/>
      <c r="E27" s="516" t="s">
        <v>5039</v>
      </c>
      <c r="F27" s="516"/>
      <c r="G27" s="511"/>
      <c r="H27" s="512" t="s">
        <v>896</v>
      </c>
      <c r="J27" s="747"/>
      <c r="K27" s="750"/>
      <c r="L27" s="756"/>
      <c r="M27" s="756"/>
      <c r="N27" s="756"/>
      <c r="O27" s="756"/>
      <c r="P27" s="818"/>
      <c r="Q27" s="819"/>
      <c r="R27" s="771"/>
      <c r="S27" s="771"/>
      <c r="T27" s="771"/>
      <c r="U27" s="771"/>
      <c r="V27" s="771"/>
      <c r="X27" s="4" t="s">
        <v>24</v>
      </c>
      <c r="Y27" s="4"/>
      <c r="Z27" s="38"/>
      <c r="AA27" s="35"/>
      <c r="AB27" s="35"/>
      <c r="AC27" s="35" t="s">
        <v>912</v>
      </c>
      <c r="AD27" s="39"/>
      <c r="AE27" s="35" t="s">
        <v>896</v>
      </c>
      <c r="AF27" s="485"/>
    </row>
    <row r="28" spans="2:32" x14ac:dyDescent="0.25">
      <c r="B28" s="513">
        <v>122012</v>
      </c>
      <c r="C28" s="514"/>
      <c r="D28" s="514"/>
      <c r="E28" s="514"/>
      <c r="F28" s="514" t="s">
        <v>1071</v>
      </c>
      <c r="G28" s="514"/>
      <c r="H28" s="515" t="s">
        <v>896</v>
      </c>
      <c r="J28" s="46" t="s">
        <v>1539</v>
      </c>
      <c r="K28" s="17" t="s">
        <v>21</v>
      </c>
      <c r="L28" s="2"/>
      <c r="M28" s="38"/>
      <c r="N28" s="35"/>
      <c r="O28" s="35"/>
      <c r="P28" s="35" t="s">
        <v>913</v>
      </c>
      <c r="Q28" s="39"/>
      <c r="R28" s="35" t="s">
        <v>896</v>
      </c>
      <c r="S28" s="35"/>
      <c r="T28" s="35"/>
      <c r="U28" s="35"/>
      <c r="V28" s="485"/>
      <c r="X28" s="4" t="s">
        <v>25</v>
      </c>
      <c r="Y28" s="4"/>
      <c r="Z28" s="38"/>
      <c r="AA28" s="35"/>
      <c r="AB28" s="35"/>
      <c r="AC28" s="35" t="s">
        <v>913</v>
      </c>
      <c r="AD28" s="39"/>
      <c r="AE28" s="35" t="s">
        <v>896</v>
      </c>
      <c r="AF28" s="485"/>
    </row>
    <row r="29" spans="2:32" ht="11.25" customHeight="1" x14ac:dyDescent="0.25">
      <c r="B29" s="513">
        <v>122013</v>
      </c>
      <c r="C29" s="514"/>
      <c r="D29" s="514"/>
      <c r="E29" s="514"/>
      <c r="F29" s="514" t="s">
        <v>5429</v>
      </c>
      <c r="G29" s="514"/>
      <c r="H29" s="515" t="s">
        <v>896</v>
      </c>
      <c r="J29" s="46" t="s">
        <v>1539</v>
      </c>
      <c r="K29" s="17" t="s">
        <v>22</v>
      </c>
      <c r="L29" s="2"/>
      <c r="M29" s="38"/>
      <c r="N29" s="35"/>
      <c r="O29" s="35"/>
      <c r="P29" s="35" t="s">
        <v>914</v>
      </c>
      <c r="Q29" s="39"/>
      <c r="R29" s="35" t="s">
        <v>896</v>
      </c>
      <c r="S29" s="35"/>
      <c r="T29" s="35"/>
      <c r="U29" s="35"/>
      <c r="V29" s="485"/>
      <c r="X29" s="4" t="s">
        <v>26</v>
      </c>
      <c r="Y29" s="4"/>
      <c r="Z29" s="38"/>
      <c r="AA29" s="35"/>
      <c r="AB29" s="35"/>
      <c r="AC29" s="35" t="s">
        <v>914</v>
      </c>
      <c r="AD29" s="39"/>
      <c r="AE29" s="35" t="s">
        <v>896</v>
      </c>
      <c r="AF29" s="485"/>
    </row>
    <row r="30" spans="2:32" x14ac:dyDescent="0.25">
      <c r="B30" s="507">
        <v>122020</v>
      </c>
      <c r="C30" s="514"/>
      <c r="D30" s="514"/>
      <c r="E30" s="508" t="s">
        <v>1009</v>
      </c>
      <c r="F30" s="508"/>
      <c r="G30" s="508"/>
      <c r="H30" s="509" t="s">
        <v>892</v>
      </c>
      <c r="J30" s="46" t="s">
        <v>1537</v>
      </c>
      <c r="K30" s="19" t="s">
        <v>23</v>
      </c>
      <c r="L30" s="4"/>
      <c r="M30" s="38"/>
      <c r="N30" s="35"/>
      <c r="O30" s="35" t="s">
        <v>915</v>
      </c>
      <c r="P30" s="34"/>
      <c r="Q30" s="39"/>
      <c r="R30" s="35" t="s">
        <v>892</v>
      </c>
      <c r="S30" s="35"/>
      <c r="T30" s="35"/>
      <c r="U30" s="35"/>
      <c r="V30" s="485"/>
      <c r="X30" s="4" t="s">
        <v>27</v>
      </c>
      <c r="Y30" s="4"/>
      <c r="Z30" s="38"/>
      <c r="AA30" s="35" t="s">
        <v>916</v>
      </c>
      <c r="AB30" s="35"/>
      <c r="AC30" s="35"/>
      <c r="AD30" s="39"/>
      <c r="AE30" s="35" t="s">
        <v>896</v>
      </c>
      <c r="AF30" s="485"/>
    </row>
    <row r="31" spans="2:32" x14ac:dyDescent="0.25">
      <c r="B31" s="513">
        <v>122021</v>
      </c>
      <c r="C31" s="514"/>
      <c r="D31" s="514"/>
      <c r="E31" s="514"/>
      <c r="F31" s="514" t="s">
        <v>912</v>
      </c>
      <c r="G31" s="514"/>
      <c r="H31" s="515" t="s">
        <v>896</v>
      </c>
      <c r="J31" s="46" t="s">
        <v>1539</v>
      </c>
      <c r="K31" s="19" t="s">
        <v>24</v>
      </c>
      <c r="L31" s="4"/>
      <c r="M31" s="38"/>
      <c r="N31" s="35"/>
      <c r="O31" s="35"/>
      <c r="P31" s="35" t="s">
        <v>912</v>
      </c>
      <c r="Q31" s="39"/>
      <c r="R31" s="35" t="s">
        <v>896</v>
      </c>
      <c r="S31" s="35"/>
      <c r="T31" s="35"/>
      <c r="U31" s="35"/>
      <c r="V31" s="485"/>
      <c r="X31" s="4" t="s">
        <v>28</v>
      </c>
      <c r="Y31" s="4" t="s">
        <v>917</v>
      </c>
      <c r="Z31" s="34"/>
      <c r="AA31" s="35"/>
      <c r="AB31" s="35"/>
      <c r="AC31" s="35"/>
      <c r="AD31" s="39"/>
      <c r="AE31" s="35" t="s">
        <v>892</v>
      </c>
      <c r="AF31" s="485"/>
    </row>
    <row r="32" spans="2:32" x14ac:dyDescent="0.25">
      <c r="B32" s="513">
        <v>122022</v>
      </c>
      <c r="C32" s="514"/>
      <c r="D32" s="514"/>
      <c r="E32" s="514"/>
      <c r="F32" s="514" t="s">
        <v>1071</v>
      </c>
      <c r="G32" s="514"/>
      <c r="H32" s="515" t="s">
        <v>896</v>
      </c>
      <c r="J32" s="46" t="s">
        <v>1539</v>
      </c>
      <c r="K32" s="19" t="s">
        <v>25</v>
      </c>
      <c r="L32" s="4"/>
      <c r="M32" s="38"/>
      <c r="N32" s="35"/>
      <c r="O32" s="35"/>
      <c r="P32" s="35" t="s">
        <v>913</v>
      </c>
      <c r="Q32" s="39"/>
      <c r="R32" s="35" t="s">
        <v>896</v>
      </c>
      <c r="S32" s="35"/>
      <c r="T32" s="35"/>
      <c r="U32" s="35"/>
      <c r="V32" s="485"/>
      <c r="X32" s="4" t="s">
        <v>29</v>
      </c>
      <c r="Y32" s="4"/>
      <c r="Z32" s="38" t="s">
        <v>918</v>
      </c>
      <c r="AA32" s="35"/>
      <c r="AB32" s="35"/>
      <c r="AC32" s="35"/>
      <c r="AD32" s="39"/>
      <c r="AE32" s="35" t="s">
        <v>896</v>
      </c>
      <c r="AF32" s="485"/>
    </row>
    <row r="33" spans="1:32" x14ac:dyDescent="0.25">
      <c r="B33" s="513">
        <v>122023</v>
      </c>
      <c r="C33" s="514"/>
      <c r="D33" s="514"/>
      <c r="E33" s="514"/>
      <c r="F33" s="514" t="s">
        <v>5429</v>
      </c>
      <c r="G33" s="514"/>
      <c r="H33" s="515" t="s">
        <v>896</v>
      </c>
      <c r="J33" s="46" t="s">
        <v>1539</v>
      </c>
      <c r="K33" s="19" t="s">
        <v>26</v>
      </c>
      <c r="L33" s="4"/>
      <c r="M33" s="38"/>
      <c r="N33" s="35"/>
      <c r="O33" s="35"/>
      <c r="P33" s="35" t="s">
        <v>914</v>
      </c>
      <c r="Q33" s="39"/>
      <c r="R33" s="35" t="s">
        <v>896</v>
      </c>
      <c r="S33" s="35"/>
      <c r="T33" s="35"/>
      <c r="U33" s="35"/>
      <c r="V33" s="485"/>
      <c r="X33" s="4" t="s">
        <v>30</v>
      </c>
      <c r="Y33" s="4"/>
      <c r="Z33" s="38" t="s">
        <v>919</v>
      </c>
      <c r="AA33" s="35"/>
      <c r="AB33" s="35"/>
      <c r="AC33" s="35"/>
      <c r="AD33" s="39"/>
      <c r="AE33" s="35" t="s">
        <v>896</v>
      </c>
      <c r="AF33" s="485"/>
    </row>
    <row r="34" spans="1:32" x14ac:dyDescent="0.25">
      <c r="B34" s="492">
        <v>123000</v>
      </c>
      <c r="C34" s="493"/>
      <c r="D34" s="493" t="s">
        <v>4909</v>
      </c>
      <c r="E34" s="493"/>
      <c r="F34" s="493"/>
      <c r="G34" s="493"/>
      <c r="H34" s="494" t="s">
        <v>896</v>
      </c>
      <c r="J34" s="46" t="s">
        <v>1544</v>
      </c>
      <c r="K34" s="19" t="s">
        <v>27</v>
      </c>
      <c r="L34" s="4"/>
      <c r="M34" s="38"/>
      <c r="N34" s="35" t="s">
        <v>916</v>
      </c>
      <c r="O34" s="35"/>
      <c r="P34" s="35"/>
      <c r="Q34" s="39"/>
      <c r="R34" s="35" t="s">
        <v>896</v>
      </c>
      <c r="S34" s="35"/>
      <c r="T34" s="35"/>
      <c r="U34" s="35"/>
      <c r="V34" s="485"/>
      <c r="X34" s="4" t="s">
        <v>31</v>
      </c>
      <c r="Y34" s="4" t="s">
        <v>920</v>
      </c>
      <c r="Z34" s="50"/>
      <c r="AA34" s="51"/>
      <c r="AB34" s="51"/>
      <c r="AC34" s="51"/>
      <c r="AD34" s="51"/>
      <c r="AE34" s="35" t="s">
        <v>892</v>
      </c>
      <c r="AF34" s="485"/>
    </row>
    <row r="35" spans="1:32" x14ac:dyDescent="0.25">
      <c r="B35" s="517">
        <v>112100</v>
      </c>
      <c r="C35" s="518"/>
      <c r="D35" s="518"/>
      <c r="E35" s="518" t="s">
        <v>4900</v>
      </c>
      <c r="F35" s="518"/>
      <c r="G35" s="490"/>
      <c r="H35" s="512" t="s">
        <v>896</v>
      </c>
      <c r="J35" s="519" t="s">
        <v>1546</v>
      </c>
      <c r="K35" s="520" t="s">
        <v>28</v>
      </c>
      <c r="L35" s="521" t="s">
        <v>917</v>
      </c>
      <c r="M35" s="522"/>
      <c r="N35" s="523"/>
      <c r="O35" s="523"/>
      <c r="P35" s="523"/>
      <c r="Q35" s="524"/>
      <c r="R35" s="523" t="s">
        <v>892</v>
      </c>
      <c r="S35" s="523"/>
      <c r="T35" s="523"/>
      <c r="U35" s="523"/>
      <c r="V35" s="525"/>
      <c r="X35" s="4" t="s">
        <v>32</v>
      </c>
      <c r="Y35" s="4"/>
      <c r="Z35" s="38" t="s">
        <v>921</v>
      </c>
      <c r="AA35" s="35"/>
      <c r="AB35" s="35"/>
      <c r="AC35" s="35"/>
      <c r="AD35" s="51"/>
      <c r="AE35" s="35" t="s">
        <v>896</v>
      </c>
      <c r="AF35" s="485"/>
    </row>
    <row r="36" spans="1:32" x14ac:dyDescent="0.25">
      <c r="B36" s="492">
        <v>111300</v>
      </c>
      <c r="C36" s="493"/>
      <c r="D36" s="493"/>
      <c r="E36" s="493" t="s">
        <v>4898</v>
      </c>
      <c r="F36" s="493"/>
      <c r="G36" s="493"/>
      <c r="H36" s="494" t="s">
        <v>896</v>
      </c>
      <c r="J36" s="46" t="s">
        <v>1545</v>
      </c>
      <c r="K36" s="19" t="s">
        <v>29</v>
      </c>
      <c r="L36" s="4"/>
      <c r="M36" s="38" t="s">
        <v>918</v>
      </c>
      <c r="N36" s="35"/>
      <c r="O36" s="35"/>
      <c r="P36" s="35"/>
      <c r="Q36" s="39"/>
      <c r="R36" s="35" t="s">
        <v>896</v>
      </c>
      <c r="S36" s="35"/>
      <c r="T36" s="35"/>
      <c r="U36" s="35"/>
      <c r="V36" s="485"/>
      <c r="X36" s="4" t="s">
        <v>33</v>
      </c>
      <c r="Y36" s="4"/>
      <c r="Z36" s="38" t="s">
        <v>922</v>
      </c>
      <c r="AA36" s="35"/>
      <c r="AB36" s="35"/>
      <c r="AC36" s="35"/>
      <c r="AD36" s="51"/>
      <c r="AE36" s="35" t="s">
        <v>896</v>
      </c>
      <c r="AF36" s="485"/>
    </row>
    <row r="37" spans="1:32" x14ac:dyDescent="0.25">
      <c r="B37" s="517">
        <v>112100</v>
      </c>
      <c r="C37" s="518"/>
      <c r="D37" s="518"/>
      <c r="E37" s="518" t="s">
        <v>4900</v>
      </c>
      <c r="F37" s="518"/>
      <c r="G37" s="490"/>
      <c r="H37" s="491" t="s">
        <v>896</v>
      </c>
      <c r="J37" s="519" t="s">
        <v>1545</v>
      </c>
      <c r="K37" s="520" t="s">
        <v>30</v>
      </c>
      <c r="L37" s="521"/>
      <c r="M37" s="519" t="s">
        <v>919</v>
      </c>
      <c r="N37" s="523"/>
      <c r="O37" s="523"/>
      <c r="P37" s="523"/>
      <c r="Q37" s="524"/>
      <c r="R37" s="523" t="s">
        <v>896</v>
      </c>
      <c r="S37" s="523"/>
      <c r="T37" s="523"/>
      <c r="U37" s="523"/>
      <c r="V37" s="525"/>
      <c r="X37" s="4" t="s">
        <v>34</v>
      </c>
      <c r="Y37" s="4"/>
      <c r="Z37" s="38" t="s">
        <v>923</v>
      </c>
      <c r="AA37" s="35"/>
      <c r="AB37" s="35"/>
      <c r="AC37" s="35"/>
      <c r="AD37" s="51"/>
      <c r="AE37" s="35" t="s">
        <v>896</v>
      </c>
      <c r="AF37" s="485"/>
    </row>
    <row r="38" spans="1:32" s="526" customFormat="1" x14ac:dyDescent="0.25">
      <c r="A38" s="410"/>
      <c r="B38" s="484">
        <v>140000</v>
      </c>
      <c r="C38" s="483" t="s">
        <v>4916</v>
      </c>
      <c r="D38" s="483"/>
      <c r="E38" s="483"/>
      <c r="F38" s="483"/>
      <c r="G38" s="483"/>
      <c r="H38" s="484" t="s">
        <v>892</v>
      </c>
      <c r="I38" s="410"/>
      <c r="J38" s="46" t="s">
        <v>1546</v>
      </c>
      <c r="K38" s="19" t="s">
        <v>31</v>
      </c>
      <c r="L38" s="4" t="s">
        <v>920</v>
      </c>
      <c r="M38" s="50"/>
      <c r="N38" s="51"/>
      <c r="O38" s="51"/>
      <c r="P38" s="51"/>
      <c r="Q38" s="51"/>
      <c r="R38" s="35" t="s">
        <v>892</v>
      </c>
      <c r="S38" s="35"/>
      <c r="T38" s="35"/>
      <c r="U38" s="35"/>
      <c r="V38" s="485"/>
      <c r="X38" s="4" t="s">
        <v>35</v>
      </c>
      <c r="Y38" s="4"/>
      <c r="Z38" s="38" t="s">
        <v>924</v>
      </c>
      <c r="AA38" s="35"/>
      <c r="AB38" s="38"/>
      <c r="AC38" s="38"/>
      <c r="AD38" s="51"/>
      <c r="AE38" s="35" t="s">
        <v>896</v>
      </c>
      <c r="AF38" s="485"/>
    </row>
    <row r="39" spans="1:32" x14ac:dyDescent="0.25">
      <c r="B39" s="512">
        <v>141100</v>
      </c>
      <c r="C39" s="511"/>
      <c r="D39" s="511"/>
      <c r="E39" s="511" t="s">
        <v>4918</v>
      </c>
      <c r="F39" s="511"/>
      <c r="G39" s="511"/>
      <c r="H39" s="527" t="s">
        <v>892</v>
      </c>
      <c r="J39" s="519"/>
      <c r="K39" s="520"/>
      <c r="L39" s="521"/>
      <c r="M39" s="528"/>
      <c r="N39" s="529"/>
      <c r="O39" s="529"/>
      <c r="P39" s="529"/>
      <c r="Q39" s="529"/>
      <c r="R39" s="523"/>
      <c r="S39" s="523"/>
      <c r="T39" s="523"/>
      <c r="U39" s="523"/>
      <c r="V39" s="525"/>
      <c r="X39" s="4" t="s">
        <v>36</v>
      </c>
      <c r="Y39" s="4"/>
      <c r="Z39" s="38" t="s">
        <v>925</v>
      </c>
      <c r="AA39" s="35"/>
      <c r="AB39" s="38"/>
      <c r="AC39" s="38"/>
      <c r="AD39" s="51"/>
      <c r="AE39" s="35" t="s">
        <v>896</v>
      </c>
      <c r="AF39" s="485"/>
    </row>
    <row r="40" spans="1:32" x14ac:dyDescent="0.25">
      <c r="B40" s="515">
        <v>141110</v>
      </c>
      <c r="C40" s="514"/>
      <c r="D40" s="514"/>
      <c r="E40" s="514" t="s">
        <v>4919</v>
      </c>
      <c r="F40" s="514"/>
      <c r="G40" s="514"/>
      <c r="H40" s="515" t="s">
        <v>896</v>
      </c>
      <c r="J40" s="46" t="s">
        <v>1545</v>
      </c>
      <c r="K40" s="19" t="s">
        <v>32</v>
      </c>
      <c r="L40" s="4"/>
      <c r="M40" s="38" t="s">
        <v>921</v>
      </c>
      <c r="N40" s="35"/>
      <c r="O40" s="35"/>
      <c r="P40" s="35"/>
      <c r="Q40" s="51"/>
      <c r="R40" s="35" t="s">
        <v>896</v>
      </c>
      <c r="S40" s="35"/>
      <c r="T40" s="35"/>
      <c r="U40" s="35"/>
      <c r="V40" s="485"/>
      <c r="X40" s="4" t="s">
        <v>37</v>
      </c>
      <c r="Y40" s="4"/>
      <c r="Z40" s="38" t="s">
        <v>926</v>
      </c>
      <c r="AA40" s="35"/>
      <c r="AB40" s="38"/>
      <c r="AC40" s="38"/>
      <c r="AD40" s="51"/>
      <c r="AE40" s="35" t="s">
        <v>896</v>
      </c>
      <c r="AF40" s="485"/>
    </row>
    <row r="41" spans="1:32" x14ac:dyDescent="0.25">
      <c r="B41" s="494">
        <v>141200</v>
      </c>
      <c r="C41" s="493"/>
      <c r="D41" s="493"/>
      <c r="E41" s="493" t="s">
        <v>4920</v>
      </c>
      <c r="F41" s="493"/>
      <c r="G41" s="493"/>
      <c r="H41" s="494" t="s">
        <v>896</v>
      </c>
      <c r="J41" s="46" t="s">
        <v>1545</v>
      </c>
      <c r="K41" s="19" t="s">
        <v>33</v>
      </c>
      <c r="L41" s="4"/>
      <c r="M41" s="38" t="s">
        <v>922</v>
      </c>
      <c r="N41" s="35"/>
      <c r="O41" s="35"/>
      <c r="P41" s="35"/>
      <c r="Q41" s="51"/>
      <c r="R41" s="35" t="s">
        <v>896</v>
      </c>
      <c r="S41" s="35"/>
      <c r="T41" s="35"/>
      <c r="U41" s="35"/>
      <c r="V41" s="485"/>
      <c r="X41" s="4" t="s">
        <v>38</v>
      </c>
      <c r="Y41" s="4" t="s">
        <v>927</v>
      </c>
      <c r="Z41" s="35"/>
      <c r="AA41" s="35"/>
      <c r="AB41" s="35"/>
      <c r="AC41" s="35"/>
      <c r="AD41" s="51"/>
      <c r="AE41" s="706" t="s">
        <v>892</v>
      </c>
      <c r="AF41" s="485"/>
    </row>
    <row r="42" spans="1:32" x14ac:dyDescent="0.25">
      <c r="B42" s="494">
        <v>141300</v>
      </c>
      <c r="C42" s="493"/>
      <c r="D42" s="493"/>
      <c r="E42" s="493" t="s">
        <v>4921</v>
      </c>
      <c r="F42" s="493"/>
      <c r="G42" s="493"/>
      <c r="H42" s="494" t="s">
        <v>896</v>
      </c>
      <c r="J42" s="46" t="s">
        <v>1545</v>
      </c>
      <c r="K42" s="19" t="s">
        <v>34</v>
      </c>
      <c r="L42" s="4"/>
      <c r="M42" s="38" t="s">
        <v>923</v>
      </c>
      <c r="N42" s="35"/>
      <c r="O42" s="35"/>
      <c r="P42" s="35"/>
      <c r="Q42" s="51"/>
      <c r="R42" s="35" t="s">
        <v>896</v>
      </c>
      <c r="S42" s="35"/>
      <c r="T42" s="35"/>
      <c r="U42" s="35"/>
      <c r="V42" s="485"/>
      <c r="X42" s="5" t="s">
        <v>39</v>
      </c>
      <c r="Y42" s="5"/>
      <c r="Z42" s="52" t="s">
        <v>928</v>
      </c>
      <c r="AA42" s="53"/>
      <c r="AB42" s="54"/>
      <c r="AC42" s="53"/>
      <c r="AD42" s="54"/>
      <c r="AE42" s="52" t="s">
        <v>892</v>
      </c>
      <c r="AF42" s="1024" t="s">
        <v>5430</v>
      </c>
    </row>
    <row r="43" spans="1:32" x14ac:dyDescent="0.25">
      <c r="A43" s="526"/>
      <c r="B43" s="790">
        <v>146000</v>
      </c>
      <c r="C43" s="791"/>
      <c r="D43" s="792" t="s">
        <v>4923</v>
      </c>
      <c r="E43" s="793"/>
      <c r="F43" s="793"/>
      <c r="G43" s="794"/>
      <c r="H43" s="790" t="s">
        <v>896</v>
      </c>
      <c r="J43" s="519" t="s">
        <v>1545</v>
      </c>
      <c r="K43" s="520" t="s">
        <v>35</v>
      </c>
      <c r="L43" s="521"/>
      <c r="M43" s="519" t="s">
        <v>924</v>
      </c>
      <c r="N43" s="523"/>
      <c r="O43" s="519"/>
      <c r="P43" s="519"/>
      <c r="Q43" s="529"/>
      <c r="R43" s="523" t="s">
        <v>896</v>
      </c>
      <c r="S43" s="523"/>
      <c r="T43" s="523"/>
      <c r="U43" s="523"/>
      <c r="V43" s="525"/>
      <c r="X43" s="6" t="s">
        <v>40</v>
      </c>
      <c r="Y43" s="6"/>
      <c r="Z43" s="55"/>
      <c r="AA43" s="55" t="s">
        <v>929</v>
      </c>
      <c r="AB43" s="56"/>
      <c r="AC43" s="55"/>
      <c r="AD43" s="56"/>
      <c r="AE43" s="57" t="s">
        <v>896</v>
      </c>
      <c r="AF43" s="1024"/>
    </row>
    <row r="44" spans="1:32" x14ac:dyDescent="0.25">
      <c r="B44" s="790"/>
      <c r="C44" s="791"/>
      <c r="D44" s="795"/>
      <c r="E44" s="796"/>
      <c r="F44" s="796"/>
      <c r="G44" s="797"/>
      <c r="H44" s="790"/>
      <c r="J44" s="519" t="s">
        <v>1545</v>
      </c>
      <c r="K44" s="520" t="s">
        <v>36</v>
      </c>
      <c r="L44" s="521"/>
      <c r="M44" s="519" t="s">
        <v>925</v>
      </c>
      <c r="N44" s="523"/>
      <c r="O44" s="519"/>
      <c r="P44" s="519"/>
      <c r="Q44" s="529"/>
      <c r="R44" s="523" t="s">
        <v>896</v>
      </c>
      <c r="S44" s="523"/>
      <c r="T44" s="523"/>
      <c r="U44" s="523"/>
      <c r="V44" s="525"/>
      <c r="X44" s="6" t="s">
        <v>41</v>
      </c>
      <c r="Y44" s="6"/>
      <c r="Z44" s="55"/>
      <c r="AA44" s="55" t="s">
        <v>930</v>
      </c>
      <c r="AB44" s="56"/>
      <c r="AC44" s="55"/>
      <c r="AD44" s="56"/>
      <c r="AE44" s="57" t="s">
        <v>896</v>
      </c>
      <c r="AF44" s="1024"/>
    </row>
    <row r="45" spans="1:32" x14ac:dyDescent="0.25">
      <c r="B45" s="790"/>
      <c r="C45" s="791"/>
      <c r="D45" s="798"/>
      <c r="E45" s="799"/>
      <c r="F45" s="799"/>
      <c r="G45" s="800"/>
      <c r="H45" s="790"/>
      <c r="J45" s="519" t="s">
        <v>1545</v>
      </c>
      <c r="K45" s="520" t="s">
        <v>37</v>
      </c>
      <c r="L45" s="521"/>
      <c r="M45" s="519" t="s">
        <v>926</v>
      </c>
      <c r="N45" s="523"/>
      <c r="O45" s="519"/>
      <c r="P45" s="519"/>
      <c r="Q45" s="529"/>
      <c r="R45" s="523" t="s">
        <v>896</v>
      </c>
      <c r="S45" s="523"/>
      <c r="T45" s="523"/>
      <c r="U45" s="523"/>
      <c r="V45" s="525"/>
      <c r="X45" s="6" t="s">
        <v>42</v>
      </c>
      <c r="Y45" s="6"/>
      <c r="Z45" s="55"/>
      <c r="AA45" s="55" t="s">
        <v>931</v>
      </c>
      <c r="AB45" s="56"/>
      <c r="AC45" s="55"/>
      <c r="AD45" s="56"/>
      <c r="AE45" s="57" t="s">
        <v>896</v>
      </c>
      <c r="AF45" s="1024"/>
    </row>
    <row r="46" spans="1:32" ht="15" customHeight="1" x14ac:dyDescent="0.25">
      <c r="B46" s="801">
        <v>190000</v>
      </c>
      <c r="C46" s="804" t="s">
        <v>4966</v>
      </c>
      <c r="D46" s="805"/>
      <c r="E46" s="805"/>
      <c r="F46" s="805"/>
      <c r="G46" s="806"/>
      <c r="H46" s="813" t="s">
        <v>896</v>
      </c>
      <c r="J46" s="519" t="s">
        <v>1546</v>
      </c>
      <c r="K46" s="520" t="s">
        <v>38</v>
      </c>
      <c r="L46" s="521" t="s">
        <v>927</v>
      </c>
      <c r="M46" s="523"/>
      <c r="N46" s="523"/>
      <c r="O46" s="523"/>
      <c r="P46" s="523"/>
      <c r="Q46" s="529"/>
      <c r="R46" s="97" t="s">
        <v>892</v>
      </c>
      <c r="S46" s="523"/>
      <c r="T46" s="523"/>
      <c r="U46" s="523"/>
      <c r="V46" s="525"/>
      <c r="X46" s="6" t="s">
        <v>43</v>
      </c>
      <c r="Y46" s="6"/>
      <c r="Z46" s="55"/>
      <c r="AA46" s="55" t="s">
        <v>932</v>
      </c>
      <c r="AB46" s="56"/>
      <c r="AC46" s="55"/>
      <c r="AD46" s="56"/>
      <c r="AE46" s="57" t="s">
        <v>896</v>
      </c>
      <c r="AF46" s="1024"/>
    </row>
    <row r="47" spans="1:32" ht="15" customHeight="1" x14ac:dyDescent="0.25">
      <c r="B47" s="802"/>
      <c r="C47" s="807"/>
      <c r="D47" s="808"/>
      <c r="E47" s="808"/>
      <c r="F47" s="808"/>
      <c r="G47" s="809"/>
      <c r="H47" s="814"/>
      <c r="J47" s="96" t="s">
        <v>1545</v>
      </c>
      <c r="K47" s="13" t="s">
        <v>39</v>
      </c>
      <c r="L47" s="95"/>
      <c r="M47" s="97" t="s">
        <v>928</v>
      </c>
      <c r="N47" s="97"/>
      <c r="O47" s="97"/>
      <c r="P47" s="97"/>
      <c r="Q47" s="530"/>
      <c r="R47" s="97" t="s">
        <v>892</v>
      </c>
      <c r="S47" s="523"/>
      <c r="T47" s="523"/>
      <c r="U47" s="523"/>
      <c r="V47" s="820" t="s">
        <v>5430</v>
      </c>
      <c r="X47" s="6" t="s">
        <v>44</v>
      </c>
      <c r="Y47" s="6"/>
      <c r="Z47" s="55"/>
      <c r="AA47" s="55" t="s">
        <v>933</v>
      </c>
      <c r="AB47" s="56"/>
      <c r="AC47" s="55"/>
      <c r="AD47" s="56"/>
      <c r="AE47" s="57" t="s">
        <v>896</v>
      </c>
      <c r="AF47" s="1024"/>
    </row>
    <row r="48" spans="1:32" ht="11.25" customHeight="1" x14ac:dyDescent="0.25">
      <c r="B48" s="802"/>
      <c r="C48" s="807"/>
      <c r="D48" s="808"/>
      <c r="E48" s="808"/>
      <c r="F48" s="808"/>
      <c r="G48" s="809"/>
      <c r="H48" s="814"/>
      <c r="J48" s="96" t="s">
        <v>1544</v>
      </c>
      <c r="K48" s="13" t="s">
        <v>40</v>
      </c>
      <c r="L48" s="95"/>
      <c r="M48" s="97"/>
      <c r="N48" s="97" t="s">
        <v>929</v>
      </c>
      <c r="O48" s="97"/>
      <c r="P48" s="97"/>
      <c r="Q48" s="530"/>
      <c r="R48" s="97" t="s">
        <v>896</v>
      </c>
      <c r="S48" s="523"/>
      <c r="T48" s="523"/>
      <c r="U48" s="523"/>
      <c r="V48" s="821"/>
      <c r="X48" s="6" t="s">
        <v>45</v>
      </c>
      <c r="Y48" s="6"/>
      <c r="Z48" s="55"/>
      <c r="AA48" s="55" t="s">
        <v>934</v>
      </c>
      <c r="AB48" s="56"/>
      <c r="AC48" s="55"/>
      <c r="AD48" s="56"/>
      <c r="AE48" s="57" t="s">
        <v>896</v>
      </c>
      <c r="AF48" s="1024"/>
    </row>
    <row r="49" spans="2:32" ht="11.25" customHeight="1" x14ac:dyDescent="0.25">
      <c r="B49" s="802"/>
      <c r="C49" s="807"/>
      <c r="D49" s="808"/>
      <c r="E49" s="808"/>
      <c r="F49" s="808"/>
      <c r="G49" s="809"/>
      <c r="H49" s="814"/>
      <c r="J49" s="96" t="s">
        <v>1544</v>
      </c>
      <c r="K49" s="13" t="s">
        <v>41</v>
      </c>
      <c r="L49" s="95"/>
      <c r="M49" s="97"/>
      <c r="N49" s="97" t="s">
        <v>930</v>
      </c>
      <c r="O49" s="97"/>
      <c r="P49" s="97"/>
      <c r="Q49" s="530"/>
      <c r="R49" s="97" t="s">
        <v>896</v>
      </c>
      <c r="S49" s="523"/>
      <c r="T49" s="523"/>
      <c r="U49" s="523"/>
      <c r="V49" s="821"/>
      <c r="X49" s="6" t="s">
        <v>46</v>
      </c>
      <c r="Y49" s="6"/>
      <c r="Z49" s="55"/>
      <c r="AA49" s="58" t="s">
        <v>935</v>
      </c>
      <c r="AB49" s="59"/>
      <c r="AC49" s="58"/>
      <c r="AD49" s="59"/>
      <c r="AE49" s="57" t="s">
        <v>892</v>
      </c>
      <c r="AF49" s="1024"/>
    </row>
    <row r="50" spans="2:32" ht="11.25" customHeight="1" x14ac:dyDescent="0.25">
      <c r="B50" s="802"/>
      <c r="C50" s="807"/>
      <c r="D50" s="808"/>
      <c r="E50" s="808"/>
      <c r="F50" s="808"/>
      <c r="G50" s="809"/>
      <c r="H50" s="814"/>
      <c r="J50" s="96" t="s">
        <v>1544</v>
      </c>
      <c r="K50" s="13" t="s">
        <v>42</v>
      </c>
      <c r="L50" s="95"/>
      <c r="M50" s="97"/>
      <c r="N50" s="97" t="s">
        <v>931</v>
      </c>
      <c r="O50" s="97"/>
      <c r="P50" s="97"/>
      <c r="Q50" s="530"/>
      <c r="R50" s="97" t="s">
        <v>896</v>
      </c>
      <c r="S50" s="523"/>
      <c r="T50" s="523"/>
      <c r="U50" s="523"/>
      <c r="V50" s="821"/>
      <c r="X50" s="707" t="s">
        <v>47</v>
      </c>
      <c r="Y50" s="6"/>
      <c r="Z50" s="60"/>
      <c r="AA50" s="60"/>
      <c r="AB50" s="61" t="s">
        <v>936</v>
      </c>
      <c r="AC50" s="60"/>
      <c r="AD50" s="61"/>
      <c r="AE50" s="60" t="s">
        <v>896</v>
      </c>
      <c r="AF50" s="1024"/>
    </row>
    <row r="51" spans="2:32" ht="11.25" customHeight="1" x14ac:dyDescent="0.25">
      <c r="B51" s="802"/>
      <c r="C51" s="807"/>
      <c r="D51" s="808"/>
      <c r="E51" s="808"/>
      <c r="F51" s="808"/>
      <c r="G51" s="809"/>
      <c r="H51" s="814"/>
      <c r="J51" s="96" t="s">
        <v>1544</v>
      </c>
      <c r="K51" s="13" t="s">
        <v>43</v>
      </c>
      <c r="L51" s="95"/>
      <c r="M51" s="97"/>
      <c r="N51" s="97" t="s">
        <v>932</v>
      </c>
      <c r="O51" s="97"/>
      <c r="P51" s="97"/>
      <c r="Q51" s="530"/>
      <c r="R51" s="97" t="s">
        <v>896</v>
      </c>
      <c r="S51" s="523"/>
      <c r="T51" s="523"/>
      <c r="U51" s="523"/>
      <c r="V51" s="821"/>
      <c r="X51" s="707" t="s">
        <v>48</v>
      </c>
      <c r="Y51" s="6"/>
      <c r="Z51" s="60"/>
      <c r="AA51" s="60"/>
      <c r="AB51" s="61" t="s">
        <v>937</v>
      </c>
      <c r="AC51" s="60"/>
      <c r="AD51" s="61"/>
      <c r="AE51" s="60" t="s">
        <v>896</v>
      </c>
      <c r="AF51" s="1024"/>
    </row>
    <row r="52" spans="2:32" ht="11.25" customHeight="1" x14ac:dyDescent="0.25">
      <c r="B52" s="802"/>
      <c r="C52" s="807"/>
      <c r="D52" s="808"/>
      <c r="E52" s="808"/>
      <c r="F52" s="808"/>
      <c r="G52" s="809"/>
      <c r="H52" s="814"/>
      <c r="J52" s="96" t="s">
        <v>1544</v>
      </c>
      <c r="K52" s="13" t="s">
        <v>44</v>
      </c>
      <c r="L52" s="95"/>
      <c r="M52" s="97"/>
      <c r="N52" s="97" t="s">
        <v>933</v>
      </c>
      <c r="O52" s="97"/>
      <c r="P52" s="97"/>
      <c r="Q52" s="530"/>
      <c r="R52" s="97" t="s">
        <v>896</v>
      </c>
      <c r="S52" s="523"/>
      <c r="T52" s="523"/>
      <c r="U52" s="523"/>
      <c r="V52" s="821"/>
      <c r="X52" s="707" t="s">
        <v>49</v>
      </c>
      <c r="Y52" s="6"/>
      <c r="Z52" s="60"/>
      <c r="AA52" s="60"/>
      <c r="AB52" s="61" t="s">
        <v>938</v>
      </c>
      <c r="AC52" s="60"/>
      <c r="AD52" s="61"/>
      <c r="AE52" s="60" t="s">
        <v>896</v>
      </c>
      <c r="AF52" s="1024"/>
    </row>
    <row r="53" spans="2:32" ht="11.25" customHeight="1" x14ac:dyDescent="0.25">
      <c r="B53" s="802"/>
      <c r="C53" s="807"/>
      <c r="D53" s="808"/>
      <c r="E53" s="808"/>
      <c r="F53" s="808"/>
      <c r="G53" s="809"/>
      <c r="H53" s="814"/>
      <c r="J53" s="96" t="s">
        <v>1544</v>
      </c>
      <c r="K53" s="13" t="s">
        <v>45</v>
      </c>
      <c r="L53" s="95"/>
      <c r="M53" s="97"/>
      <c r="N53" s="97" t="s">
        <v>934</v>
      </c>
      <c r="O53" s="97"/>
      <c r="P53" s="97"/>
      <c r="Q53" s="530"/>
      <c r="R53" s="97" t="s">
        <v>896</v>
      </c>
      <c r="S53" s="523"/>
      <c r="T53" s="523"/>
      <c r="U53" s="523"/>
      <c r="V53" s="821"/>
      <c r="X53" s="707" t="s">
        <v>50</v>
      </c>
      <c r="Y53" s="6"/>
      <c r="Z53" s="60"/>
      <c r="AA53" s="60"/>
      <c r="AB53" s="61" t="s">
        <v>939</v>
      </c>
      <c r="AC53" s="60"/>
      <c r="AD53" s="61"/>
      <c r="AE53" s="60" t="s">
        <v>896</v>
      </c>
      <c r="AF53" s="1024"/>
    </row>
    <row r="54" spans="2:32" ht="11.25" customHeight="1" x14ac:dyDescent="0.25">
      <c r="B54" s="802"/>
      <c r="C54" s="807"/>
      <c r="D54" s="808"/>
      <c r="E54" s="808"/>
      <c r="F54" s="808"/>
      <c r="G54" s="809"/>
      <c r="H54" s="814"/>
      <c r="J54" s="96" t="s">
        <v>1544</v>
      </c>
      <c r="K54" s="13" t="s">
        <v>46</v>
      </c>
      <c r="L54" s="95"/>
      <c r="M54" s="97"/>
      <c r="N54" s="97" t="s">
        <v>935</v>
      </c>
      <c r="O54" s="97"/>
      <c r="P54" s="97"/>
      <c r="Q54" s="530"/>
      <c r="R54" s="97" t="s">
        <v>892</v>
      </c>
      <c r="S54" s="523"/>
      <c r="T54" s="523"/>
      <c r="U54" s="523"/>
      <c r="V54" s="821"/>
      <c r="X54" s="707" t="s">
        <v>51</v>
      </c>
      <c r="Y54" s="6"/>
      <c r="Z54" s="60"/>
      <c r="AA54" s="60"/>
      <c r="AB54" s="61" t="s">
        <v>940</v>
      </c>
      <c r="AC54" s="60"/>
      <c r="AD54" s="61"/>
      <c r="AE54" s="60" t="s">
        <v>896</v>
      </c>
      <c r="AF54" s="1024"/>
    </row>
    <row r="55" spans="2:32" ht="11.25" customHeight="1" x14ac:dyDescent="0.25">
      <c r="B55" s="802"/>
      <c r="C55" s="807"/>
      <c r="D55" s="808"/>
      <c r="E55" s="808"/>
      <c r="F55" s="808"/>
      <c r="G55" s="809"/>
      <c r="H55" s="814"/>
      <c r="J55" s="96" t="s">
        <v>1537</v>
      </c>
      <c r="K55" s="13" t="s">
        <v>47</v>
      </c>
      <c r="L55" s="95"/>
      <c r="M55" s="97"/>
      <c r="N55" s="97"/>
      <c r="O55" s="97" t="s">
        <v>936</v>
      </c>
      <c r="P55" s="97"/>
      <c r="Q55" s="530"/>
      <c r="R55" s="97" t="s">
        <v>896</v>
      </c>
      <c r="S55" s="523"/>
      <c r="T55" s="523"/>
      <c r="U55" s="523"/>
      <c r="V55" s="821"/>
      <c r="X55" s="707" t="s">
        <v>52</v>
      </c>
      <c r="Y55" s="6"/>
      <c r="Z55" s="60"/>
      <c r="AA55" s="60"/>
      <c r="AB55" s="62" t="s">
        <v>941</v>
      </c>
      <c r="AC55" s="60"/>
      <c r="AD55" s="62"/>
      <c r="AE55" s="60" t="s">
        <v>896</v>
      </c>
      <c r="AF55" s="1024"/>
    </row>
    <row r="56" spans="2:32" ht="11.25" customHeight="1" x14ac:dyDescent="0.25">
      <c r="B56" s="802"/>
      <c r="C56" s="807"/>
      <c r="D56" s="808"/>
      <c r="E56" s="808"/>
      <c r="F56" s="808"/>
      <c r="G56" s="809"/>
      <c r="H56" s="814"/>
      <c r="J56" s="96" t="s">
        <v>1537</v>
      </c>
      <c r="K56" s="13" t="s">
        <v>48</v>
      </c>
      <c r="L56" s="95"/>
      <c r="M56" s="97"/>
      <c r="N56" s="97"/>
      <c r="O56" s="97" t="s">
        <v>937</v>
      </c>
      <c r="P56" s="97"/>
      <c r="Q56" s="530"/>
      <c r="R56" s="97" t="s">
        <v>896</v>
      </c>
      <c r="S56" s="523"/>
      <c r="T56" s="523"/>
      <c r="U56" s="523"/>
      <c r="V56" s="821"/>
      <c r="X56" s="5" t="s">
        <v>53</v>
      </c>
      <c r="Y56" s="5"/>
      <c r="Z56" s="63" t="s">
        <v>942</v>
      </c>
      <c r="AA56" s="63"/>
      <c r="AB56" s="64"/>
      <c r="AC56" s="63"/>
      <c r="AD56" s="64"/>
      <c r="AE56" s="52" t="s">
        <v>892</v>
      </c>
      <c r="AF56" s="1024"/>
    </row>
    <row r="57" spans="2:32" ht="11.25" customHeight="1" x14ac:dyDescent="0.25">
      <c r="B57" s="802"/>
      <c r="C57" s="807"/>
      <c r="D57" s="808"/>
      <c r="E57" s="808"/>
      <c r="F57" s="808"/>
      <c r="G57" s="809"/>
      <c r="H57" s="814"/>
      <c r="J57" s="96" t="s">
        <v>1537</v>
      </c>
      <c r="K57" s="13" t="s">
        <v>49</v>
      </c>
      <c r="L57" s="95"/>
      <c r="M57" s="97"/>
      <c r="N57" s="97"/>
      <c r="O57" s="97" t="s">
        <v>938</v>
      </c>
      <c r="P57" s="97"/>
      <c r="Q57" s="530"/>
      <c r="R57" s="97" t="s">
        <v>896</v>
      </c>
      <c r="S57" s="523"/>
      <c r="T57" s="523"/>
      <c r="U57" s="523"/>
      <c r="V57" s="821"/>
      <c r="X57" s="6" t="s">
        <v>54</v>
      </c>
      <c r="Y57" s="6"/>
      <c r="Z57" s="57"/>
      <c r="AA57" s="56" t="s">
        <v>943</v>
      </c>
      <c r="AB57" s="57"/>
      <c r="AC57" s="57"/>
      <c r="AD57" s="56"/>
      <c r="AE57" s="57" t="s">
        <v>896</v>
      </c>
      <c r="AF57" s="1024"/>
    </row>
    <row r="58" spans="2:32" ht="11.25" customHeight="1" x14ac:dyDescent="0.25">
      <c r="B58" s="802"/>
      <c r="C58" s="807"/>
      <c r="D58" s="808"/>
      <c r="E58" s="808"/>
      <c r="F58" s="808"/>
      <c r="G58" s="809"/>
      <c r="H58" s="814"/>
      <c r="J58" s="96" t="s">
        <v>1537</v>
      </c>
      <c r="K58" s="13" t="s">
        <v>50</v>
      </c>
      <c r="L58" s="95"/>
      <c r="M58" s="97"/>
      <c r="N58" s="97"/>
      <c r="O58" s="97" t="s">
        <v>939</v>
      </c>
      <c r="P58" s="97"/>
      <c r="Q58" s="530"/>
      <c r="R58" s="97" t="s">
        <v>896</v>
      </c>
      <c r="S58" s="523"/>
      <c r="T58" s="523"/>
      <c r="U58" s="523"/>
      <c r="V58" s="821"/>
      <c r="X58" s="6" t="s">
        <v>55</v>
      </c>
      <c r="Y58" s="6"/>
      <c r="Z58" s="57"/>
      <c r="AA58" s="56" t="s">
        <v>944</v>
      </c>
      <c r="AB58" s="57"/>
      <c r="AC58" s="57"/>
      <c r="AD58" s="56"/>
      <c r="AE58" s="57" t="s">
        <v>896</v>
      </c>
      <c r="AF58" s="1024"/>
    </row>
    <row r="59" spans="2:32" ht="11.25" customHeight="1" x14ac:dyDescent="0.25">
      <c r="B59" s="802"/>
      <c r="C59" s="807"/>
      <c r="D59" s="808"/>
      <c r="E59" s="808"/>
      <c r="F59" s="808"/>
      <c r="G59" s="809"/>
      <c r="H59" s="814"/>
      <c r="J59" s="96" t="s">
        <v>1537</v>
      </c>
      <c r="K59" s="13" t="s">
        <v>51</v>
      </c>
      <c r="L59" s="95"/>
      <c r="M59" s="97"/>
      <c r="N59" s="97"/>
      <c r="O59" s="97" t="s">
        <v>940</v>
      </c>
      <c r="P59" s="97"/>
      <c r="Q59" s="530"/>
      <c r="R59" s="97" t="s">
        <v>896</v>
      </c>
      <c r="S59" s="523"/>
      <c r="T59" s="523"/>
      <c r="U59" s="523"/>
      <c r="V59" s="821"/>
      <c r="X59" s="5" t="s">
        <v>56</v>
      </c>
      <c r="Y59" s="6"/>
      <c r="Z59" s="65" t="s">
        <v>945</v>
      </c>
      <c r="AA59" s="53"/>
      <c r="AB59" s="66"/>
      <c r="AC59" s="53"/>
      <c r="AD59" s="66"/>
      <c r="AE59" s="65" t="s">
        <v>892</v>
      </c>
      <c r="AF59" s="1024"/>
    </row>
    <row r="60" spans="2:32" ht="11.25" customHeight="1" x14ac:dyDescent="0.25">
      <c r="B60" s="802"/>
      <c r="C60" s="807"/>
      <c r="D60" s="808"/>
      <c r="E60" s="808"/>
      <c r="F60" s="808"/>
      <c r="G60" s="809"/>
      <c r="H60" s="814"/>
      <c r="J60" s="96" t="s">
        <v>1537</v>
      </c>
      <c r="K60" s="13" t="s">
        <v>52</v>
      </c>
      <c r="L60" s="95"/>
      <c r="M60" s="97"/>
      <c r="N60" s="97"/>
      <c r="O60" s="97" t="s">
        <v>941</v>
      </c>
      <c r="P60" s="97"/>
      <c r="Q60" s="530"/>
      <c r="R60" s="97" t="s">
        <v>896</v>
      </c>
      <c r="S60" s="523"/>
      <c r="T60" s="523"/>
      <c r="U60" s="523"/>
      <c r="V60" s="821"/>
      <c r="X60" s="6" t="s">
        <v>57</v>
      </c>
      <c r="Y60" s="6"/>
      <c r="Z60" s="57"/>
      <c r="AA60" s="57" t="s">
        <v>946</v>
      </c>
      <c r="AB60" s="56"/>
      <c r="AC60" s="57"/>
      <c r="AD60" s="56"/>
      <c r="AE60" s="57" t="s">
        <v>896</v>
      </c>
      <c r="AF60" s="1024"/>
    </row>
    <row r="61" spans="2:32" ht="11.25" customHeight="1" x14ac:dyDescent="0.25">
      <c r="B61" s="802"/>
      <c r="C61" s="807"/>
      <c r="D61" s="808"/>
      <c r="E61" s="808"/>
      <c r="F61" s="808"/>
      <c r="G61" s="809"/>
      <c r="H61" s="814"/>
      <c r="J61" s="96" t="s">
        <v>1545</v>
      </c>
      <c r="K61" s="13" t="s">
        <v>53</v>
      </c>
      <c r="L61" s="95"/>
      <c r="M61" s="97" t="s">
        <v>942</v>
      </c>
      <c r="N61" s="97"/>
      <c r="O61" s="97"/>
      <c r="P61" s="97"/>
      <c r="Q61" s="530"/>
      <c r="R61" s="97" t="s">
        <v>892</v>
      </c>
      <c r="S61" s="523"/>
      <c r="T61" s="523"/>
      <c r="U61" s="523"/>
      <c r="V61" s="821"/>
      <c r="X61" s="6" t="s">
        <v>58</v>
      </c>
      <c r="Y61" s="6"/>
      <c r="Z61" s="67"/>
      <c r="AA61" s="57" t="s">
        <v>947</v>
      </c>
      <c r="AB61" s="67"/>
      <c r="AC61" s="57"/>
      <c r="AD61" s="67"/>
      <c r="AE61" s="68" t="s">
        <v>896</v>
      </c>
      <c r="AF61" s="1024"/>
    </row>
    <row r="62" spans="2:32" ht="11.25" customHeight="1" x14ac:dyDescent="0.25">
      <c r="B62" s="802"/>
      <c r="C62" s="807"/>
      <c r="D62" s="808"/>
      <c r="E62" s="808"/>
      <c r="F62" s="808"/>
      <c r="G62" s="809"/>
      <c r="H62" s="814"/>
      <c r="J62" s="96" t="s">
        <v>1544</v>
      </c>
      <c r="K62" s="13" t="s">
        <v>54</v>
      </c>
      <c r="L62" s="95"/>
      <c r="M62" s="97"/>
      <c r="N62" s="97"/>
      <c r="O62" s="97" t="s">
        <v>943</v>
      </c>
      <c r="P62" s="97"/>
      <c r="Q62" s="530"/>
      <c r="R62" s="97" t="s">
        <v>896</v>
      </c>
      <c r="S62" s="523"/>
      <c r="T62" s="523"/>
      <c r="U62" s="523"/>
      <c r="V62" s="821"/>
      <c r="X62" s="6" t="s">
        <v>59</v>
      </c>
      <c r="Y62" s="6"/>
      <c r="Z62" s="57"/>
      <c r="AA62" s="57" t="s">
        <v>945</v>
      </c>
      <c r="AB62" s="56"/>
      <c r="AC62" s="57"/>
      <c r="AD62" s="56"/>
      <c r="AE62" s="57" t="s">
        <v>896</v>
      </c>
      <c r="AF62" s="1024"/>
    </row>
    <row r="63" spans="2:32" ht="11.25" customHeight="1" x14ac:dyDescent="0.25">
      <c r="B63" s="802"/>
      <c r="C63" s="807"/>
      <c r="D63" s="808"/>
      <c r="E63" s="808"/>
      <c r="F63" s="808"/>
      <c r="G63" s="809"/>
      <c r="H63" s="814"/>
      <c r="J63" s="96" t="s">
        <v>1544</v>
      </c>
      <c r="K63" s="13" t="s">
        <v>55</v>
      </c>
      <c r="L63" s="95"/>
      <c r="M63" s="97"/>
      <c r="N63" s="97"/>
      <c r="O63" s="97" t="s">
        <v>944</v>
      </c>
      <c r="P63" s="97"/>
      <c r="Q63" s="530"/>
      <c r="R63" s="97" t="s">
        <v>896</v>
      </c>
      <c r="S63" s="523"/>
      <c r="T63" s="523"/>
      <c r="U63" s="523"/>
      <c r="V63" s="821"/>
      <c r="X63" s="4" t="s">
        <v>60</v>
      </c>
      <c r="Y63" s="4" t="s">
        <v>948</v>
      </c>
      <c r="Z63" s="34"/>
      <c r="AA63" s="35"/>
      <c r="AB63" s="35"/>
      <c r="AC63" s="35"/>
      <c r="AD63" s="51"/>
      <c r="AE63" s="35" t="s">
        <v>892</v>
      </c>
      <c r="AF63" s="485"/>
    </row>
    <row r="64" spans="2:32" ht="11.25" customHeight="1" x14ac:dyDescent="0.25">
      <c r="B64" s="802"/>
      <c r="C64" s="807"/>
      <c r="D64" s="808"/>
      <c r="E64" s="808"/>
      <c r="F64" s="808"/>
      <c r="G64" s="809"/>
      <c r="H64" s="814"/>
      <c r="J64" s="96" t="s">
        <v>1545</v>
      </c>
      <c r="K64" s="13" t="s">
        <v>56</v>
      </c>
      <c r="L64" s="95"/>
      <c r="M64" s="97" t="s">
        <v>945</v>
      </c>
      <c r="N64" s="97"/>
      <c r="O64" s="97"/>
      <c r="P64" s="97"/>
      <c r="Q64" s="530"/>
      <c r="R64" s="97" t="s">
        <v>892</v>
      </c>
      <c r="S64" s="523"/>
      <c r="T64" s="523"/>
      <c r="U64" s="523"/>
      <c r="V64" s="821"/>
      <c r="X64" s="4" t="s">
        <v>61</v>
      </c>
      <c r="Y64" s="4"/>
      <c r="Z64" s="38" t="s">
        <v>949</v>
      </c>
      <c r="AA64" s="34"/>
      <c r="AB64" s="35"/>
      <c r="AC64" s="35"/>
      <c r="AD64" s="39"/>
      <c r="AE64" s="35" t="s">
        <v>892</v>
      </c>
      <c r="AF64" s="485"/>
    </row>
    <row r="65" spans="2:32" ht="11.25" customHeight="1" x14ac:dyDescent="0.25">
      <c r="B65" s="802"/>
      <c r="C65" s="807"/>
      <c r="D65" s="808"/>
      <c r="E65" s="808"/>
      <c r="F65" s="808"/>
      <c r="G65" s="809"/>
      <c r="H65" s="814"/>
      <c r="J65" s="96" t="s">
        <v>1544</v>
      </c>
      <c r="K65" s="13" t="s">
        <v>57</v>
      </c>
      <c r="L65" s="95"/>
      <c r="M65" s="97"/>
      <c r="N65" s="97" t="s">
        <v>946</v>
      </c>
      <c r="O65" s="97"/>
      <c r="P65" s="97"/>
      <c r="Q65" s="530"/>
      <c r="R65" s="97" t="s">
        <v>896</v>
      </c>
      <c r="S65" s="523"/>
      <c r="T65" s="523"/>
      <c r="U65" s="523"/>
      <c r="V65" s="821"/>
      <c r="X65" s="4" t="s">
        <v>62</v>
      </c>
      <c r="Y65" s="4"/>
      <c r="Z65" s="38"/>
      <c r="AA65" s="35" t="s">
        <v>950</v>
      </c>
      <c r="AB65" s="34"/>
      <c r="AC65" s="35"/>
      <c r="AD65" s="39"/>
      <c r="AE65" s="35" t="s">
        <v>892</v>
      </c>
      <c r="AF65" s="485"/>
    </row>
    <row r="66" spans="2:32" ht="11.25" customHeight="1" x14ac:dyDescent="0.25">
      <c r="B66" s="802"/>
      <c r="C66" s="807"/>
      <c r="D66" s="808"/>
      <c r="E66" s="808"/>
      <c r="F66" s="808"/>
      <c r="G66" s="809"/>
      <c r="H66" s="814"/>
      <c r="J66" s="96" t="s">
        <v>1544</v>
      </c>
      <c r="K66" s="13" t="s">
        <v>58</v>
      </c>
      <c r="L66" s="95"/>
      <c r="M66" s="97"/>
      <c r="N66" s="97" t="s">
        <v>947</v>
      </c>
      <c r="O66" s="97"/>
      <c r="P66" s="97"/>
      <c r="Q66" s="530"/>
      <c r="R66" s="97" t="s">
        <v>896</v>
      </c>
      <c r="S66" s="523"/>
      <c r="T66" s="523"/>
      <c r="U66" s="523"/>
      <c r="V66" s="821"/>
      <c r="X66" s="4" t="s">
        <v>63</v>
      </c>
      <c r="Y66" s="4"/>
      <c r="Z66" s="38"/>
      <c r="AA66" s="35"/>
      <c r="AB66" s="35" t="s">
        <v>951</v>
      </c>
      <c r="AC66" s="35"/>
      <c r="AD66" s="39"/>
      <c r="AE66" s="35" t="s">
        <v>896</v>
      </c>
      <c r="AF66" s="485"/>
    </row>
    <row r="67" spans="2:32" ht="11.25" customHeight="1" x14ac:dyDescent="0.25">
      <c r="B67" s="803"/>
      <c r="C67" s="810"/>
      <c r="D67" s="811"/>
      <c r="E67" s="811"/>
      <c r="F67" s="811"/>
      <c r="G67" s="812"/>
      <c r="H67" s="815"/>
      <c r="J67" s="96" t="s">
        <v>1544</v>
      </c>
      <c r="K67" s="13" t="s">
        <v>59</v>
      </c>
      <c r="L67" s="95"/>
      <c r="M67" s="97"/>
      <c r="N67" s="97" t="s">
        <v>945</v>
      </c>
      <c r="O67" s="97"/>
      <c r="P67" s="97"/>
      <c r="Q67" s="530"/>
      <c r="R67" s="97" t="s">
        <v>896</v>
      </c>
      <c r="S67" s="523"/>
      <c r="T67" s="523"/>
      <c r="U67" s="523"/>
      <c r="V67" s="822"/>
      <c r="X67" s="4" t="s">
        <v>64</v>
      </c>
      <c r="Y67" s="4"/>
      <c r="Z67" s="38"/>
      <c r="AA67" s="35"/>
      <c r="AB67" s="35" t="s">
        <v>952</v>
      </c>
      <c r="AC67" s="35"/>
      <c r="AD67" s="39"/>
      <c r="AE67" s="35" t="s">
        <v>896</v>
      </c>
      <c r="AF67" s="485"/>
    </row>
    <row r="68" spans="2:32" x14ac:dyDescent="0.25">
      <c r="B68" s="801">
        <v>141120</v>
      </c>
      <c r="C68" s="823" t="s">
        <v>5431</v>
      </c>
      <c r="D68" s="824"/>
      <c r="E68" s="824"/>
      <c r="F68" s="824"/>
      <c r="G68" s="825"/>
      <c r="H68" s="801" t="s">
        <v>896</v>
      </c>
      <c r="J68" s="519" t="s">
        <v>1546</v>
      </c>
      <c r="K68" s="520" t="s">
        <v>60</v>
      </c>
      <c r="L68" s="521" t="s">
        <v>948</v>
      </c>
      <c r="M68" s="522"/>
      <c r="N68" s="523"/>
      <c r="O68" s="523"/>
      <c r="P68" s="523"/>
      <c r="Q68" s="529"/>
      <c r="R68" s="523" t="s">
        <v>892</v>
      </c>
      <c r="S68" s="523"/>
      <c r="T68" s="523"/>
      <c r="U68" s="523"/>
      <c r="V68" s="525"/>
      <c r="X68" s="4" t="s">
        <v>65</v>
      </c>
      <c r="Y68" s="4"/>
      <c r="Z68" s="38"/>
      <c r="AA68" s="35"/>
      <c r="AB68" s="35" t="s">
        <v>953</v>
      </c>
      <c r="AC68" s="35"/>
      <c r="AD68" s="39"/>
      <c r="AE68" s="35" t="s">
        <v>896</v>
      </c>
      <c r="AF68" s="485"/>
    </row>
    <row r="69" spans="2:32" x14ac:dyDescent="0.25">
      <c r="B69" s="802"/>
      <c r="C69" s="826"/>
      <c r="D69" s="827"/>
      <c r="E69" s="827"/>
      <c r="F69" s="827"/>
      <c r="G69" s="828"/>
      <c r="H69" s="802"/>
      <c r="J69" s="498" t="s">
        <v>1545</v>
      </c>
      <c r="K69" s="520" t="s">
        <v>61</v>
      </c>
      <c r="L69" s="521"/>
      <c r="M69" s="519" t="s">
        <v>949</v>
      </c>
      <c r="N69" s="522"/>
      <c r="O69" s="523"/>
      <c r="P69" s="523"/>
      <c r="Q69" s="524"/>
      <c r="R69" s="523" t="s">
        <v>892</v>
      </c>
      <c r="S69" s="523"/>
      <c r="T69" s="523"/>
      <c r="U69" s="523"/>
      <c r="V69" s="525"/>
      <c r="X69" s="4" t="s">
        <v>66</v>
      </c>
      <c r="Y69" s="4"/>
      <c r="Z69" s="38"/>
      <c r="AA69" s="35"/>
      <c r="AB69" s="35" t="s">
        <v>954</v>
      </c>
      <c r="AC69" s="35"/>
      <c r="AD69" s="39"/>
      <c r="AE69" s="35" t="s">
        <v>896</v>
      </c>
      <c r="AF69" s="485"/>
    </row>
    <row r="70" spans="2:32" x14ac:dyDescent="0.25">
      <c r="B70" s="802"/>
      <c r="C70" s="826"/>
      <c r="D70" s="827"/>
      <c r="E70" s="827"/>
      <c r="F70" s="827"/>
      <c r="G70" s="828"/>
      <c r="H70" s="802"/>
      <c r="J70" s="519" t="s">
        <v>1583</v>
      </c>
      <c r="K70" s="520" t="s">
        <v>62</v>
      </c>
      <c r="L70" s="521"/>
      <c r="M70" s="519"/>
      <c r="N70" s="523" t="s">
        <v>950</v>
      </c>
      <c r="O70" s="522"/>
      <c r="P70" s="523"/>
      <c r="Q70" s="524"/>
      <c r="R70" s="523" t="s">
        <v>892</v>
      </c>
      <c r="S70" s="523"/>
      <c r="T70" s="523"/>
      <c r="U70" s="523"/>
      <c r="V70" s="525"/>
      <c r="X70" s="4" t="s">
        <v>67</v>
      </c>
      <c r="Y70" s="4"/>
      <c r="Z70" s="38"/>
      <c r="AA70" s="35"/>
      <c r="AB70" s="35" t="s">
        <v>955</v>
      </c>
      <c r="AC70" s="35"/>
      <c r="AD70" s="39"/>
      <c r="AE70" s="35" t="s">
        <v>896</v>
      </c>
      <c r="AF70" s="485"/>
    </row>
    <row r="71" spans="2:32" x14ac:dyDescent="0.25">
      <c r="B71" s="802"/>
      <c r="C71" s="826"/>
      <c r="D71" s="827"/>
      <c r="E71" s="827"/>
      <c r="F71" s="827"/>
      <c r="G71" s="828"/>
      <c r="H71" s="802"/>
      <c r="J71" s="519" t="s">
        <v>1537</v>
      </c>
      <c r="K71" s="520" t="s">
        <v>63</v>
      </c>
      <c r="L71" s="521"/>
      <c r="M71" s="519"/>
      <c r="N71" s="523"/>
      <c r="O71" s="523" t="s">
        <v>951</v>
      </c>
      <c r="P71" s="523"/>
      <c r="Q71" s="524"/>
      <c r="R71" s="523" t="s">
        <v>896</v>
      </c>
      <c r="S71" s="523"/>
      <c r="T71" s="523"/>
      <c r="U71" s="523"/>
      <c r="V71" s="525"/>
      <c r="X71" s="4" t="s">
        <v>68</v>
      </c>
      <c r="Y71" s="4"/>
      <c r="Z71" s="38"/>
      <c r="AA71" s="35"/>
      <c r="AB71" s="35" t="s">
        <v>956</v>
      </c>
      <c r="AC71" s="35"/>
      <c r="AD71" s="39"/>
      <c r="AE71" s="35" t="s">
        <v>896</v>
      </c>
      <c r="AF71" s="485"/>
    </row>
    <row r="72" spans="2:32" x14ac:dyDescent="0.25">
      <c r="B72" s="802"/>
      <c r="C72" s="826"/>
      <c r="D72" s="827"/>
      <c r="E72" s="827"/>
      <c r="F72" s="827"/>
      <c r="G72" s="828"/>
      <c r="H72" s="802"/>
      <c r="J72" s="519" t="s">
        <v>1537</v>
      </c>
      <c r="K72" s="520" t="s">
        <v>64</v>
      </c>
      <c r="L72" s="521"/>
      <c r="M72" s="519"/>
      <c r="N72" s="523"/>
      <c r="O72" s="523" t="s">
        <v>952</v>
      </c>
      <c r="P72" s="523"/>
      <c r="Q72" s="524"/>
      <c r="R72" s="523" t="s">
        <v>896</v>
      </c>
      <c r="S72" s="523"/>
      <c r="T72" s="523"/>
      <c r="U72" s="523"/>
      <c r="V72" s="525"/>
      <c r="X72" s="4" t="s">
        <v>69</v>
      </c>
      <c r="Y72" s="4"/>
      <c r="Z72" s="38"/>
      <c r="AA72" s="35"/>
      <c r="AB72" s="35" t="s">
        <v>945</v>
      </c>
      <c r="AC72" s="35"/>
      <c r="AD72" s="39"/>
      <c r="AE72" s="35" t="s">
        <v>896</v>
      </c>
      <c r="AF72" s="485"/>
    </row>
    <row r="73" spans="2:32" x14ac:dyDescent="0.25">
      <c r="B73" s="802"/>
      <c r="C73" s="826"/>
      <c r="D73" s="827"/>
      <c r="E73" s="827"/>
      <c r="F73" s="827"/>
      <c r="G73" s="828"/>
      <c r="H73" s="802"/>
      <c r="J73" s="519" t="s">
        <v>1537</v>
      </c>
      <c r="K73" s="520" t="s">
        <v>65</v>
      </c>
      <c r="L73" s="521"/>
      <c r="M73" s="519"/>
      <c r="N73" s="523"/>
      <c r="O73" s="523" t="s">
        <v>953</v>
      </c>
      <c r="P73" s="523"/>
      <c r="Q73" s="524"/>
      <c r="R73" s="523" t="s">
        <v>896</v>
      </c>
      <c r="S73" s="523"/>
      <c r="T73" s="523"/>
      <c r="U73" s="523"/>
      <c r="V73" s="525"/>
      <c r="X73" s="4" t="s">
        <v>70</v>
      </c>
      <c r="Y73" s="4"/>
      <c r="Z73" s="38"/>
      <c r="AA73" s="35" t="s">
        <v>957</v>
      </c>
      <c r="AB73" s="34"/>
      <c r="AC73" s="35"/>
      <c r="AD73" s="39"/>
      <c r="AE73" s="35" t="s">
        <v>892</v>
      </c>
      <c r="AF73" s="485"/>
    </row>
    <row r="74" spans="2:32" x14ac:dyDescent="0.25">
      <c r="B74" s="802"/>
      <c r="C74" s="826"/>
      <c r="D74" s="827"/>
      <c r="E74" s="827"/>
      <c r="F74" s="827"/>
      <c r="G74" s="828"/>
      <c r="H74" s="802"/>
      <c r="J74" s="519" t="s">
        <v>1537</v>
      </c>
      <c r="K74" s="520" t="s">
        <v>66</v>
      </c>
      <c r="L74" s="521"/>
      <c r="M74" s="519"/>
      <c r="N74" s="523"/>
      <c r="O74" s="523" t="s">
        <v>954</v>
      </c>
      <c r="P74" s="523"/>
      <c r="Q74" s="524"/>
      <c r="R74" s="523" t="s">
        <v>896</v>
      </c>
      <c r="S74" s="523"/>
      <c r="T74" s="523"/>
      <c r="U74" s="523"/>
      <c r="V74" s="525"/>
      <c r="X74" s="4" t="s">
        <v>71</v>
      </c>
      <c r="Y74" s="4"/>
      <c r="Z74" s="38"/>
      <c r="AA74" s="35"/>
      <c r="AB74" s="35" t="s">
        <v>951</v>
      </c>
      <c r="AC74" s="35"/>
      <c r="AD74" s="39"/>
      <c r="AE74" s="35" t="s">
        <v>896</v>
      </c>
      <c r="AF74" s="485"/>
    </row>
    <row r="75" spans="2:32" x14ac:dyDescent="0.25">
      <c r="B75" s="802"/>
      <c r="C75" s="826"/>
      <c r="D75" s="827"/>
      <c r="E75" s="827"/>
      <c r="F75" s="827"/>
      <c r="G75" s="828"/>
      <c r="H75" s="802"/>
      <c r="J75" s="519" t="s">
        <v>1537</v>
      </c>
      <c r="K75" s="520" t="s">
        <v>67</v>
      </c>
      <c r="L75" s="521"/>
      <c r="M75" s="519"/>
      <c r="N75" s="523"/>
      <c r="O75" s="523" t="s">
        <v>955</v>
      </c>
      <c r="P75" s="523"/>
      <c r="Q75" s="524"/>
      <c r="R75" s="523" t="s">
        <v>896</v>
      </c>
      <c r="S75" s="523"/>
      <c r="T75" s="523"/>
      <c r="U75" s="523"/>
      <c r="V75" s="525"/>
      <c r="X75" s="4" t="s">
        <v>72</v>
      </c>
      <c r="Y75" s="4"/>
      <c r="Z75" s="38"/>
      <c r="AA75" s="35"/>
      <c r="AB75" s="35" t="s">
        <v>952</v>
      </c>
      <c r="AC75" s="35"/>
      <c r="AD75" s="39"/>
      <c r="AE75" s="35" t="s">
        <v>896</v>
      </c>
      <c r="AF75" s="485"/>
    </row>
    <row r="76" spans="2:32" x14ac:dyDescent="0.25">
      <c r="B76" s="802"/>
      <c r="C76" s="826"/>
      <c r="D76" s="827"/>
      <c r="E76" s="827"/>
      <c r="F76" s="827"/>
      <c r="G76" s="828"/>
      <c r="H76" s="802"/>
      <c r="J76" s="519" t="s">
        <v>1537</v>
      </c>
      <c r="K76" s="520" t="s">
        <v>68</v>
      </c>
      <c r="L76" s="521"/>
      <c r="M76" s="519"/>
      <c r="N76" s="523"/>
      <c r="O76" s="523" t="s">
        <v>956</v>
      </c>
      <c r="P76" s="523"/>
      <c r="Q76" s="524"/>
      <c r="R76" s="523" t="s">
        <v>896</v>
      </c>
      <c r="S76" s="523"/>
      <c r="T76" s="523"/>
      <c r="U76" s="523"/>
      <c r="V76" s="525"/>
      <c r="X76" s="4" t="s">
        <v>73</v>
      </c>
      <c r="Y76" s="4"/>
      <c r="Z76" s="38"/>
      <c r="AA76" s="35"/>
      <c r="AB76" s="35" t="s">
        <v>945</v>
      </c>
      <c r="AC76" s="35"/>
      <c r="AD76" s="39"/>
      <c r="AE76" s="35" t="s">
        <v>896</v>
      </c>
      <c r="AF76" s="485"/>
    </row>
    <row r="77" spans="2:32" x14ac:dyDescent="0.25">
      <c r="B77" s="802"/>
      <c r="C77" s="826"/>
      <c r="D77" s="827"/>
      <c r="E77" s="827"/>
      <c r="F77" s="827"/>
      <c r="G77" s="828"/>
      <c r="H77" s="802"/>
      <c r="J77" s="519" t="s">
        <v>1537</v>
      </c>
      <c r="K77" s="520" t="s">
        <v>69</v>
      </c>
      <c r="L77" s="521"/>
      <c r="M77" s="519"/>
      <c r="N77" s="523"/>
      <c r="O77" s="523" t="s">
        <v>945</v>
      </c>
      <c r="P77" s="523"/>
      <c r="Q77" s="524"/>
      <c r="R77" s="523" t="s">
        <v>896</v>
      </c>
      <c r="S77" s="523"/>
      <c r="T77" s="523"/>
      <c r="U77" s="523"/>
      <c r="V77" s="525"/>
      <c r="X77" s="4" t="s">
        <v>74</v>
      </c>
      <c r="Y77" s="4"/>
      <c r="Z77" s="38"/>
      <c r="AA77" s="35" t="s">
        <v>958</v>
      </c>
      <c r="AB77" s="34"/>
      <c r="AC77" s="35"/>
      <c r="AD77" s="39"/>
      <c r="AE77" s="35" t="s">
        <v>892</v>
      </c>
      <c r="AF77" s="485"/>
    </row>
    <row r="78" spans="2:32" x14ac:dyDescent="0.25">
      <c r="B78" s="802"/>
      <c r="C78" s="826"/>
      <c r="D78" s="827"/>
      <c r="E78" s="827"/>
      <c r="F78" s="827"/>
      <c r="G78" s="828"/>
      <c r="H78" s="802"/>
      <c r="J78" s="519" t="s">
        <v>1544</v>
      </c>
      <c r="K78" s="520" t="s">
        <v>70</v>
      </c>
      <c r="L78" s="521"/>
      <c r="M78" s="519"/>
      <c r="N78" s="523" t="s">
        <v>957</v>
      </c>
      <c r="O78" s="522"/>
      <c r="P78" s="523"/>
      <c r="Q78" s="524"/>
      <c r="R78" s="523" t="s">
        <v>892</v>
      </c>
      <c r="S78" s="523"/>
      <c r="T78" s="523"/>
      <c r="U78" s="523"/>
      <c r="V78" s="525"/>
      <c r="X78" s="4" t="s">
        <v>75</v>
      </c>
      <c r="Y78" s="4"/>
      <c r="Z78" s="38"/>
      <c r="AA78" s="35"/>
      <c r="AB78" s="35" t="s">
        <v>951</v>
      </c>
      <c r="AC78" s="35"/>
      <c r="AD78" s="39"/>
      <c r="AE78" s="35" t="s">
        <v>896</v>
      </c>
      <c r="AF78" s="485"/>
    </row>
    <row r="79" spans="2:32" x14ac:dyDescent="0.25">
      <c r="B79" s="802"/>
      <c r="C79" s="826"/>
      <c r="D79" s="827"/>
      <c r="E79" s="827"/>
      <c r="F79" s="827"/>
      <c r="G79" s="828"/>
      <c r="H79" s="802"/>
      <c r="J79" s="519" t="s">
        <v>1537</v>
      </c>
      <c r="K79" s="520" t="s">
        <v>71</v>
      </c>
      <c r="L79" s="521"/>
      <c r="M79" s="519"/>
      <c r="N79" s="523"/>
      <c r="O79" s="523" t="s">
        <v>951</v>
      </c>
      <c r="P79" s="523"/>
      <c r="Q79" s="524"/>
      <c r="R79" s="523" t="s">
        <v>896</v>
      </c>
      <c r="S79" s="523"/>
      <c r="T79" s="523"/>
      <c r="U79" s="523"/>
      <c r="V79" s="525"/>
      <c r="X79" s="4" t="s">
        <v>76</v>
      </c>
      <c r="Y79" s="4"/>
      <c r="Z79" s="38"/>
      <c r="AA79" s="35"/>
      <c r="AB79" s="35" t="s">
        <v>952</v>
      </c>
      <c r="AC79" s="35"/>
      <c r="AD79" s="39"/>
      <c r="AE79" s="35" t="s">
        <v>896</v>
      </c>
      <c r="AF79" s="485"/>
    </row>
    <row r="80" spans="2:32" x14ac:dyDescent="0.25">
      <c r="B80" s="802"/>
      <c r="C80" s="826"/>
      <c r="D80" s="827"/>
      <c r="E80" s="827"/>
      <c r="F80" s="827"/>
      <c r="G80" s="828"/>
      <c r="H80" s="802"/>
      <c r="J80" s="519" t="s">
        <v>1537</v>
      </c>
      <c r="K80" s="520" t="s">
        <v>72</v>
      </c>
      <c r="L80" s="521"/>
      <c r="M80" s="519"/>
      <c r="N80" s="523"/>
      <c r="O80" s="523" t="s">
        <v>952</v>
      </c>
      <c r="P80" s="523"/>
      <c r="Q80" s="524"/>
      <c r="R80" s="523" t="s">
        <v>896</v>
      </c>
      <c r="S80" s="523"/>
      <c r="T80" s="523"/>
      <c r="U80" s="523"/>
      <c r="V80" s="525"/>
      <c r="X80" s="4" t="s">
        <v>77</v>
      </c>
      <c r="Y80" s="4"/>
      <c r="Z80" s="38"/>
      <c r="AA80" s="35"/>
      <c r="AB80" s="35" t="s">
        <v>953</v>
      </c>
      <c r="AC80" s="35"/>
      <c r="AD80" s="39"/>
      <c r="AE80" s="35" t="s">
        <v>896</v>
      </c>
      <c r="AF80" s="485"/>
    </row>
    <row r="81" spans="2:32" x14ac:dyDescent="0.25">
      <c r="B81" s="802"/>
      <c r="C81" s="826"/>
      <c r="D81" s="827"/>
      <c r="E81" s="827"/>
      <c r="F81" s="827"/>
      <c r="G81" s="828"/>
      <c r="H81" s="802"/>
      <c r="J81" s="519" t="s">
        <v>1537</v>
      </c>
      <c r="K81" s="520" t="s">
        <v>73</v>
      </c>
      <c r="L81" s="521"/>
      <c r="M81" s="519"/>
      <c r="N81" s="523"/>
      <c r="O81" s="523" t="s">
        <v>945</v>
      </c>
      <c r="P81" s="523"/>
      <c r="Q81" s="524"/>
      <c r="R81" s="523" t="s">
        <v>896</v>
      </c>
      <c r="S81" s="523"/>
      <c r="T81" s="523"/>
      <c r="U81" s="523"/>
      <c r="V81" s="525"/>
      <c r="X81" s="4" t="s">
        <v>78</v>
      </c>
      <c r="Y81" s="4"/>
      <c r="Z81" s="38"/>
      <c r="AA81" s="35"/>
      <c r="AB81" s="35" t="s">
        <v>954</v>
      </c>
      <c r="AC81" s="35"/>
      <c r="AD81" s="39"/>
      <c r="AE81" s="35" t="s">
        <v>896</v>
      </c>
      <c r="AF81" s="485"/>
    </row>
    <row r="82" spans="2:32" x14ac:dyDescent="0.25">
      <c r="B82" s="802"/>
      <c r="C82" s="826"/>
      <c r="D82" s="827"/>
      <c r="E82" s="827"/>
      <c r="F82" s="827"/>
      <c r="G82" s="828"/>
      <c r="H82" s="802"/>
      <c r="J82" s="519" t="s">
        <v>1544</v>
      </c>
      <c r="K82" s="520" t="s">
        <v>74</v>
      </c>
      <c r="L82" s="521"/>
      <c r="M82" s="519"/>
      <c r="N82" s="523" t="s">
        <v>958</v>
      </c>
      <c r="O82" s="522"/>
      <c r="P82" s="523"/>
      <c r="Q82" s="524"/>
      <c r="R82" s="523" t="s">
        <v>892</v>
      </c>
      <c r="S82" s="523"/>
      <c r="T82" s="523"/>
      <c r="U82" s="523"/>
      <c r="V82" s="525"/>
      <c r="X82" s="4" t="s">
        <v>79</v>
      </c>
      <c r="Y82" s="4"/>
      <c r="Z82" s="38"/>
      <c r="AA82" s="35"/>
      <c r="AB82" s="35" t="s">
        <v>955</v>
      </c>
      <c r="AC82" s="35"/>
      <c r="AD82" s="39"/>
      <c r="AE82" s="35" t="s">
        <v>896</v>
      </c>
      <c r="AF82" s="485"/>
    </row>
    <row r="83" spans="2:32" x14ac:dyDescent="0.25">
      <c r="B83" s="802"/>
      <c r="C83" s="826"/>
      <c r="D83" s="827"/>
      <c r="E83" s="827"/>
      <c r="F83" s="827"/>
      <c r="G83" s="828"/>
      <c r="H83" s="802"/>
      <c r="J83" s="519" t="s">
        <v>1537</v>
      </c>
      <c r="K83" s="520" t="s">
        <v>75</v>
      </c>
      <c r="L83" s="521"/>
      <c r="M83" s="519"/>
      <c r="N83" s="523"/>
      <c r="O83" s="523" t="s">
        <v>951</v>
      </c>
      <c r="P83" s="523"/>
      <c r="Q83" s="524"/>
      <c r="R83" s="523" t="s">
        <v>896</v>
      </c>
      <c r="S83" s="523"/>
      <c r="T83" s="523"/>
      <c r="U83" s="523"/>
      <c r="V83" s="525"/>
      <c r="X83" s="4" t="s">
        <v>80</v>
      </c>
      <c r="Y83" s="4"/>
      <c r="Z83" s="38"/>
      <c r="AA83" s="35"/>
      <c r="AB83" s="35" t="s">
        <v>956</v>
      </c>
      <c r="AC83" s="35"/>
      <c r="AD83" s="39"/>
      <c r="AE83" s="35" t="s">
        <v>896</v>
      </c>
      <c r="AF83" s="485"/>
    </row>
    <row r="84" spans="2:32" x14ac:dyDescent="0.25">
      <c r="B84" s="802"/>
      <c r="C84" s="826"/>
      <c r="D84" s="827"/>
      <c r="E84" s="827"/>
      <c r="F84" s="827"/>
      <c r="G84" s="828"/>
      <c r="H84" s="802"/>
      <c r="J84" s="519" t="s">
        <v>1537</v>
      </c>
      <c r="K84" s="520" t="s">
        <v>76</v>
      </c>
      <c r="L84" s="521"/>
      <c r="M84" s="519"/>
      <c r="N84" s="523"/>
      <c r="O84" s="523" t="s">
        <v>952</v>
      </c>
      <c r="P84" s="523"/>
      <c r="Q84" s="524"/>
      <c r="R84" s="523" t="s">
        <v>896</v>
      </c>
      <c r="S84" s="523"/>
      <c r="T84" s="523"/>
      <c r="U84" s="523"/>
      <c r="V84" s="525"/>
      <c r="X84" s="4" t="s">
        <v>81</v>
      </c>
      <c r="Y84" s="4"/>
      <c r="Z84" s="38"/>
      <c r="AA84" s="35"/>
      <c r="AB84" s="35" t="s">
        <v>945</v>
      </c>
      <c r="AC84" s="35"/>
      <c r="AD84" s="39"/>
      <c r="AE84" s="35" t="s">
        <v>896</v>
      </c>
      <c r="AF84" s="485"/>
    </row>
    <row r="85" spans="2:32" x14ac:dyDescent="0.25">
      <c r="B85" s="802"/>
      <c r="C85" s="826"/>
      <c r="D85" s="827"/>
      <c r="E85" s="827"/>
      <c r="F85" s="827"/>
      <c r="G85" s="828"/>
      <c r="H85" s="802"/>
      <c r="J85" s="519" t="s">
        <v>1537</v>
      </c>
      <c r="K85" s="520" t="s">
        <v>77</v>
      </c>
      <c r="L85" s="521"/>
      <c r="M85" s="519"/>
      <c r="N85" s="523"/>
      <c r="O85" s="523" t="s">
        <v>953</v>
      </c>
      <c r="P85" s="523"/>
      <c r="Q85" s="524"/>
      <c r="R85" s="523" t="s">
        <v>896</v>
      </c>
      <c r="S85" s="523"/>
      <c r="T85" s="523"/>
      <c r="U85" s="523"/>
      <c r="V85" s="525"/>
      <c r="X85" s="4" t="s">
        <v>82</v>
      </c>
      <c r="Y85" s="4"/>
      <c r="Z85" s="38"/>
      <c r="AA85" s="35" t="s">
        <v>959</v>
      </c>
      <c r="AB85" s="34"/>
      <c r="AC85" s="35"/>
      <c r="AD85" s="39"/>
      <c r="AE85" s="35" t="s">
        <v>892</v>
      </c>
      <c r="AF85" s="485"/>
    </row>
    <row r="86" spans="2:32" x14ac:dyDescent="0.25">
      <c r="B86" s="802"/>
      <c r="C86" s="826"/>
      <c r="D86" s="827"/>
      <c r="E86" s="827"/>
      <c r="F86" s="827"/>
      <c r="G86" s="828"/>
      <c r="H86" s="802"/>
      <c r="J86" s="519" t="s">
        <v>1537</v>
      </c>
      <c r="K86" s="520" t="s">
        <v>78</v>
      </c>
      <c r="L86" s="521"/>
      <c r="M86" s="519"/>
      <c r="N86" s="523"/>
      <c r="O86" s="523" t="s">
        <v>954</v>
      </c>
      <c r="P86" s="523"/>
      <c r="Q86" s="524"/>
      <c r="R86" s="523" t="s">
        <v>896</v>
      </c>
      <c r="S86" s="523"/>
      <c r="T86" s="523"/>
      <c r="U86" s="523"/>
      <c r="V86" s="525"/>
      <c r="X86" s="4" t="s">
        <v>83</v>
      </c>
      <c r="Y86" s="4"/>
      <c r="Z86" s="38"/>
      <c r="AA86" s="35"/>
      <c r="AB86" s="35" t="s">
        <v>960</v>
      </c>
      <c r="AC86" s="35"/>
      <c r="AD86" s="39"/>
      <c r="AE86" s="35" t="s">
        <v>896</v>
      </c>
      <c r="AF86" s="485"/>
    </row>
    <row r="87" spans="2:32" x14ac:dyDescent="0.25">
      <c r="B87" s="802"/>
      <c r="C87" s="826"/>
      <c r="D87" s="827"/>
      <c r="E87" s="827"/>
      <c r="F87" s="827"/>
      <c r="G87" s="828"/>
      <c r="H87" s="802"/>
      <c r="J87" s="519" t="s">
        <v>1537</v>
      </c>
      <c r="K87" s="520" t="s">
        <v>79</v>
      </c>
      <c r="L87" s="521"/>
      <c r="M87" s="519"/>
      <c r="N87" s="523"/>
      <c r="O87" s="523" t="s">
        <v>955</v>
      </c>
      <c r="P87" s="523"/>
      <c r="Q87" s="524"/>
      <c r="R87" s="523" t="s">
        <v>896</v>
      </c>
      <c r="S87" s="523"/>
      <c r="T87" s="523"/>
      <c r="U87" s="523"/>
      <c r="V87" s="525"/>
      <c r="X87" s="4" t="s">
        <v>84</v>
      </c>
      <c r="Y87" s="4"/>
      <c r="Z87" s="38"/>
      <c r="AA87" s="35"/>
      <c r="AB87" s="35" t="s">
        <v>961</v>
      </c>
      <c r="AC87" s="35"/>
      <c r="AD87" s="39"/>
      <c r="AE87" s="35" t="s">
        <v>896</v>
      </c>
      <c r="AF87" s="485"/>
    </row>
    <row r="88" spans="2:32" x14ac:dyDescent="0.25">
      <c r="B88" s="802"/>
      <c r="C88" s="826"/>
      <c r="D88" s="827"/>
      <c r="E88" s="827"/>
      <c r="F88" s="827"/>
      <c r="G88" s="828"/>
      <c r="H88" s="802"/>
      <c r="J88" s="519" t="s">
        <v>1537</v>
      </c>
      <c r="K88" s="520" t="s">
        <v>80</v>
      </c>
      <c r="L88" s="521"/>
      <c r="M88" s="519"/>
      <c r="N88" s="523"/>
      <c r="O88" s="523" t="s">
        <v>956</v>
      </c>
      <c r="P88" s="523"/>
      <c r="Q88" s="524"/>
      <c r="R88" s="523" t="s">
        <v>896</v>
      </c>
      <c r="S88" s="523"/>
      <c r="T88" s="523"/>
      <c r="U88" s="523"/>
      <c r="V88" s="525"/>
      <c r="X88" s="4" t="s">
        <v>85</v>
      </c>
      <c r="Y88" s="4"/>
      <c r="Z88" s="38"/>
      <c r="AA88" s="35"/>
      <c r="AB88" s="35" t="s">
        <v>945</v>
      </c>
      <c r="AC88" s="35"/>
      <c r="AD88" s="39"/>
      <c r="AE88" s="35" t="s">
        <v>896</v>
      </c>
      <c r="AF88" s="485"/>
    </row>
    <row r="89" spans="2:32" x14ac:dyDescent="0.25">
      <c r="B89" s="802"/>
      <c r="C89" s="826"/>
      <c r="D89" s="827"/>
      <c r="E89" s="827"/>
      <c r="F89" s="827"/>
      <c r="G89" s="828"/>
      <c r="H89" s="802"/>
      <c r="J89" s="519" t="s">
        <v>1537</v>
      </c>
      <c r="K89" s="520" t="s">
        <v>81</v>
      </c>
      <c r="L89" s="521"/>
      <c r="M89" s="519"/>
      <c r="N89" s="523"/>
      <c r="O89" s="523" t="s">
        <v>945</v>
      </c>
      <c r="P89" s="523"/>
      <c r="Q89" s="524"/>
      <c r="R89" s="523" t="s">
        <v>896</v>
      </c>
      <c r="S89" s="523"/>
      <c r="T89" s="523"/>
      <c r="U89" s="523"/>
      <c r="V89" s="525"/>
      <c r="X89" s="4" t="s">
        <v>86</v>
      </c>
      <c r="Y89" s="4"/>
      <c r="Z89" s="38" t="s">
        <v>962</v>
      </c>
      <c r="AA89" s="34"/>
      <c r="AB89" s="35"/>
      <c r="AC89" s="35"/>
      <c r="AD89" s="39"/>
      <c r="AE89" s="35" t="s">
        <v>892</v>
      </c>
      <c r="AF89" s="485"/>
    </row>
    <row r="90" spans="2:32" x14ac:dyDescent="0.25">
      <c r="B90" s="802"/>
      <c r="C90" s="826"/>
      <c r="D90" s="827"/>
      <c r="E90" s="827"/>
      <c r="F90" s="827"/>
      <c r="G90" s="828"/>
      <c r="H90" s="802"/>
      <c r="J90" s="519" t="s">
        <v>1544</v>
      </c>
      <c r="K90" s="520" t="s">
        <v>82</v>
      </c>
      <c r="L90" s="521"/>
      <c r="M90" s="519"/>
      <c r="N90" s="523" t="s">
        <v>959</v>
      </c>
      <c r="O90" s="522"/>
      <c r="P90" s="523"/>
      <c r="Q90" s="524"/>
      <c r="R90" s="523" t="s">
        <v>892</v>
      </c>
      <c r="S90" s="523"/>
      <c r="T90" s="523"/>
      <c r="U90" s="523"/>
      <c r="V90" s="525"/>
      <c r="X90" s="4" t="s">
        <v>87</v>
      </c>
      <c r="Y90" s="4"/>
      <c r="Z90" s="38"/>
      <c r="AA90" s="35" t="s">
        <v>950</v>
      </c>
      <c r="AB90" s="34"/>
      <c r="AC90" s="35"/>
      <c r="AD90" s="39"/>
      <c r="AE90" s="35" t="s">
        <v>892</v>
      </c>
      <c r="AF90" s="485"/>
    </row>
    <row r="91" spans="2:32" x14ac:dyDescent="0.25">
      <c r="B91" s="802"/>
      <c r="C91" s="826"/>
      <c r="D91" s="827"/>
      <c r="E91" s="827"/>
      <c r="F91" s="827"/>
      <c r="G91" s="828"/>
      <c r="H91" s="802"/>
      <c r="J91" s="519" t="s">
        <v>1537</v>
      </c>
      <c r="K91" s="520" t="s">
        <v>83</v>
      </c>
      <c r="L91" s="521"/>
      <c r="M91" s="519"/>
      <c r="N91" s="523"/>
      <c r="O91" s="523" t="s">
        <v>960</v>
      </c>
      <c r="P91" s="523"/>
      <c r="Q91" s="524"/>
      <c r="R91" s="523" t="s">
        <v>896</v>
      </c>
      <c r="S91" s="523"/>
      <c r="T91" s="523"/>
      <c r="U91" s="523"/>
      <c r="V91" s="525"/>
      <c r="X91" s="4" t="s">
        <v>88</v>
      </c>
      <c r="Y91" s="4"/>
      <c r="Z91" s="38"/>
      <c r="AA91" s="35"/>
      <c r="AB91" s="35" t="s">
        <v>951</v>
      </c>
      <c r="AC91" s="35"/>
      <c r="AD91" s="39"/>
      <c r="AE91" s="35" t="s">
        <v>896</v>
      </c>
      <c r="AF91" s="485"/>
    </row>
    <row r="92" spans="2:32" x14ac:dyDescent="0.25">
      <c r="B92" s="802"/>
      <c r="C92" s="826"/>
      <c r="D92" s="827"/>
      <c r="E92" s="827"/>
      <c r="F92" s="827"/>
      <c r="G92" s="828"/>
      <c r="H92" s="802"/>
      <c r="J92" s="519" t="s">
        <v>1537</v>
      </c>
      <c r="K92" s="520" t="s">
        <v>84</v>
      </c>
      <c r="L92" s="521"/>
      <c r="M92" s="519"/>
      <c r="N92" s="523"/>
      <c r="O92" s="523" t="s">
        <v>961</v>
      </c>
      <c r="P92" s="523"/>
      <c r="Q92" s="524"/>
      <c r="R92" s="523" t="s">
        <v>896</v>
      </c>
      <c r="S92" s="523"/>
      <c r="T92" s="523"/>
      <c r="U92" s="523"/>
      <c r="V92" s="525"/>
      <c r="X92" s="4" t="s">
        <v>89</v>
      </c>
      <c r="Y92" s="4"/>
      <c r="Z92" s="38"/>
      <c r="AA92" s="35"/>
      <c r="AB92" s="35" t="s">
        <v>952</v>
      </c>
      <c r="AC92" s="35"/>
      <c r="AD92" s="39"/>
      <c r="AE92" s="35" t="s">
        <v>896</v>
      </c>
      <c r="AF92" s="485"/>
    </row>
    <row r="93" spans="2:32" x14ac:dyDescent="0.25">
      <c r="B93" s="803"/>
      <c r="C93" s="829"/>
      <c r="D93" s="830"/>
      <c r="E93" s="830"/>
      <c r="F93" s="830"/>
      <c r="G93" s="831"/>
      <c r="H93" s="803"/>
      <c r="J93" s="519" t="s">
        <v>1537</v>
      </c>
      <c r="K93" s="520" t="s">
        <v>85</v>
      </c>
      <c r="L93" s="521"/>
      <c r="M93" s="519"/>
      <c r="N93" s="523"/>
      <c r="O93" s="523" t="s">
        <v>945</v>
      </c>
      <c r="P93" s="523"/>
      <c r="Q93" s="524"/>
      <c r="R93" s="523" t="s">
        <v>896</v>
      </c>
      <c r="S93" s="523"/>
      <c r="T93" s="523"/>
      <c r="U93" s="523"/>
      <c r="V93" s="525"/>
      <c r="X93" s="4" t="s">
        <v>90</v>
      </c>
      <c r="Y93" s="4"/>
      <c r="Z93" s="38"/>
      <c r="AA93" s="35"/>
      <c r="AB93" s="35" t="s">
        <v>953</v>
      </c>
      <c r="AC93" s="35"/>
      <c r="AD93" s="39"/>
      <c r="AE93" s="35" t="s">
        <v>896</v>
      </c>
      <c r="AF93" s="485"/>
    </row>
    <row r="94" spans="2:32" x14ac:dyDescent="0.25">
      <c r="B94" s="509">
        <v>180000</v>
      </c>
      <c r="C94" s="832" t="s">
        <v>4962</v>
      </c>
      <c r="D94" s="833"/>
      <c r="E94" s="833"/>
      <c r="F94" s="833"/>
      <c r="G94" s="834"/>
      <c r="H94" s="509" t="s">
        <v>892</v>
      </c>
      <c r="J94" s="46" t="s">
        <v>1545</v>
      </c>
      <c r="K94" s="19" t="s">
        <v>86</v>
      </c>
      <c r="L94" s="4"/>
      <c r="M94" s="38" t="s">
        <v>962</v>
      </c>
      <c r="N94" s="34"/>
      <c r="O94" s="35"/>
      <c r="P94" s="35"/>
      <c r="Q94" s="39"/>
      <c r="R94" s="35" t="s">
        <v>892</v>
      </c>
      <c r="S94" s="35"/>
      <c r="T94" s="35"/>
      <c r="U94" s="35"/>
      <c r="V94" s="485"/>
      <c r="X94" s="4" t="s">
        <v>91</v>
      </c>
      <c r="Y94" s="4"/>
      <c r="Z94" s="38"/>
      <c r="AA94" s="35"/>
      <c r="AB94" s="35" t="s">
        <v>954</v>
      </c>
      <c r="AC94" s="35"/>
      <c r="AD94" s="39"/>
      <c r="AE94" s="35" t="s">
        <v>896</v>
      </c>
      <c r="AF94" s="485"/>
    </row>
    <row r="95" spans="2:32" x14ac:dyDescent="0.25">
      <c r="B95" s="512">
        <v>181000</v>
      </c>
      <c r="C95" s="531"/>
      <c r="D95" s="511" t="s">
        <v>950</v>
      </c>
      <c r="E95" s="511"/>
      <c r="F95" s="511"/>
      <c r="G95" s="511"/>
      <c r="H95" s="512" t="s">
        <v>892</v>
      </c>
      <c r="J95" s="835" t="s">
        <v>1544</v>
      </c>
      <c r="K95" s="837" t="s">
        <v>87</v>
      </c>
      <c r="L95" s="839"/>
      <c r="M95" s="754"/>
      <c r="N95" s="769" t="s">
        <v>950</v>
      </c>
      <c r="O95" s="843"/>
      <c r="P95" s="766"/>
      <c r="Q95" s="766"/>
      <c r="R95" s="841" t="s">
        <v>892</v>
      </c>
      <c r="S95" s="766"/>
      <c r="T95" s="766"/>
      <c r="U95" s="766"/>
      <c r="V95" s="766"/>
      <c r="X95" s="4" t="s">
        <v>92</v>
      </c>
      <c r="Y95" s="4"/>
      <c r="Z95" s="38"/>
      <c r="AA95" s="35"/>
      <c r="AB95" s="35" t="s">
        <v>955</v>
      </c>
      <c r="AC95" s="35"/>
      <c r="AD95" s="39"/>
      <c r="AE95" s="35" t="s">
        <v>896</v>
      </c>
      <c r="AF95" s="485"/>
    </row>
    <row r="96" spans="2:32" x14ac:dyDescent="0.25">
      <c r="B96" s="527">
        <v>182000</v>
      </c>
      <c r="C96" s="516"/>
      <c r="D96" s="516" t="s">
        <v>1490</v>
      </c>
      <c r="E96" s="516"/>
      <c r="F96" s="516"/>
      <c r="G96" s="516"/>
      <c r="H96" s="527" t="s">
        <v>892</v>
      </c>
      <c r="J96" s="836"/>
      <c r="K96" s="838"/>
      <c r="L96" s="840"/>
      <c r="M96" s="756"/>
      <c r="N96" s="771"/>
      <c r="O96" s="844"/>
      <c r="P96" s="768"/>
      <c r="Q96" s="768"/>
      <c r="R96" s="842"/>
      <c r="S96" s="768"/>
      <c r="T96" s="768"/>
      <c r="U96" s="768"/>
      <c r="V96" s="768"/>
      <c r="X96" s="4" t="s">
        <v>93</v>
      </c>
      <c r="Y96" s="4"/>
      <c r="Z96" s="38"/>
      <c r="AA96" s="35"/>
      <c r="AB96" s="35" t="s">
        <v>956</v>
      </c>
      <c r="AC96" s="35"/>
      <c r="AD96" s="39"/>
      <c r="AE96" s="35" t="s">
        <v>896</v>
      </c>
      <c r="AF96" s="485"/>
    </row>
    <row r="97" spans="2:32" x14ac:dyDescent="0.25">
      <c r="B97" s="512">
        <v>181100</v>
      </c>
      <c r="C97" s="511"/>
      <c r="D97" s="511"/>
      <c r="E97" s="511" t="s">
        <v>951</v>
      </c>
      <c r="F97" s="511"/>
      <c r="G97" s="511"/>
      <c r="H97" s="512" t="s">
        <v>896</v>
      </c>
      <c r="J97" s="835" t="s">
        <v>1537</v>
      </c>
      <c r="K97" s="837" t="s">
        <v>88</v>
      </c>
      <c r="L97" s="839"/>
      <c r="M97" s="754"/>
      <c r="N97" s="766"/>
      <c r="O97" s="816" t="s">
        <v>951</v>
      </c>
      <c r="P97" s="817"/>
      <c r="Q97" s="766"/>
      <c r="R97" s="841" t="s">
        <v>896</v>
      </c>
      <c r="S97" s="766"/>
      <c r="T97" s="766"/>
      <c r="U97" s="766"/>
      <c r="V97" s="766"/>
      <c r="X97" s="4" t="s">
        <v>94</v>
      </c>
      <c r="Y97" s="4"/>
      <c r="Z97" s="38"/>
      <c r="AA97" s="35"/>
      <c r="AB97" s="35" t="s">
        <v>945</v>
      </c>
      <c r="AC97" s="35"/>
      <c r="AD97" s="39"/>
      <c r="AE97" s="35" t="s">
        <v>896</v>
      </c>
      <c r="AF97" s="485"/>
    </row>
    <row r="98" spans="2:32" x14ac:dyDescent="0.25">
      <c r="B98" s="512">
        <v>182100</v>
      </c>
      <c r="C98" s="511"/>
      <c r="D98" s="511"/>
      <c r="E98" s="511" t="s">
        <v>951</v>
      </c>
      <c r="F98" s="511"/>
      <c r="G98" s="511"/>
      <c r="H98" s="512" t="s">
        <v>896</v>
      </c>
      <c r="J98" s="836"/>
      <c r="K98" s="838"/>
      <c r="L98" s="840"/>
      <c r="M98" s="756"/>
      <c r="N98" s="768"/>
      <c r="O98" s="818"/>
      <c r="P98" s="819"/>
      <c r="Q98" s="768"/>
      <c r="R98" s="842"/>
      <c r="S98" s="768"/>
      <c r="T98" s="768"/>
      <c r="U98" s="768"/>
      <c r="V98" s="768"/>
      <c r="X98" s="4" t="s">
        <v>95</v>
      </c>
      <c r="Y98" s="4"/>
      <c r="Z98" s="38"/>
      <c r="AA98" s="35" t="s">
        <v>957</v>
      </c>
      <c r="AB98" s="34"/>
      <c r="AC98" s="35"/>
      <c r="AD98" s="39"/>
      <c r="AE98" s="35" t="s">
        <v>892</v>
      </c>
      <c r="AF98" s="485"/>
    </row>
    <row r="99" spans="2:32" x14ac:dyDescent="0.25">
      <c r="B99" s="512">
        <v>181200</v>
      </c>
      <c r="C99" s="511"/>
      <c r="D99" s="511"/>
      <c r="E99" s="511" t="s">
        <v>952</v>
      </c>
      <c r="F99" s="511"/>
      <c r="G99" s="511"/>
      <c r="H99" s="512" t="s">
        <v>896</v>
      </c>
      <c r="J99" s="835" t="s">
        <v>1537</v>
      </c>
      <c r="K99" s="837" t="s">
        <v>89</v>
      </c>
      <c r="L99" s="839"/>
      <c r="M99" s="754"/>
      <c r="N99" s="766"/>
      <c r="O99" s="816" t="s">
        <v>952</v>
      </c>
      <c r="P99" s="817"/>
      <c r="Q99" s="766"/>
      <c r="R99" s="841" t="s">
        <v>896</v>
      </c>
      <c r="S99" s="766"/>
      <c r="T99" s="766"/>
      <c r="U99" s="766"/>
      <c r="V99" s="766"/>
      <c r="X99" s="4" t="s">
        <v>96</v>
      </c>
      <c r="Y99" s="4"/>
      <c r="Z99" s="38"/>
      <c r="AA99" s="35"/>
      <c r="AB99" s="35" t="s">
        <v>951</v>
      </c>
      <c r="AC99" s="35"/>
      <c r="AD99" s="39"/>
      <c r="AE99" s="35" t="s">
        <v>896</v>
      </c>
      <c r="AF99" s="485"/>
    </row>
    <row r="100" spans="2:32" x14ac:dyDescent="0.25">
      <c r="B100" s="512">
        <v>182200</v>
      </c>
      <c r="C100" s="511"/>
      <c r="D100" s="511"/>
      <c r="E100" s="511" t="s">
        <v>952</v>
      </c>
      <c r="F100" s="511"/>
      <c r="G100" s="511"/>
      <c r="H100" s="512" t="s">
        <v>896</v>
      </c>
      <c r="J100" s="836"/>
      <c r="K100" s="838"/>
      <c r="L100" s="840"/>
      <c r="M100" s="756"/>
      <c r="N100" s="768"/>
      <c r="O100" s="818"/>
      <c r="P100" s="819"/>
      <c r="Q100" s="768"/>
      <c r="R100" s="842"/>
      <c r="S100" s="768"/>
      <c r="T100" s="768"/>
      <c r="U100" s="768"/>
      <c r="V100" s="768"/>
      <c r="X100" s="4" t="s">
        <v>97</v>
      </c>
      <c r="Y100" s="4"/>
      <c r="Z100" s="38"/>
      <c r="AA100" s="35"/>
      <c r="AB100" s="35" t="s">
        <v>952</v>
      </c>
      <c r="AC100" s="35"/>
      <c r="AD100" s="39"/>
      <c r="AE100" s="35" t="s">
        <v>896</v>
      </c>
      <c r="AF100" s="485"/>
    </row>
    <row r="101" spans="2:32" x14ac:dyDescent="0.25">
      <c r="B101" s="512">
        <v>181300</v>
      </c>
      <c r="C101" s="511"/>
      <c r="D101" s="511"/>
      <c r="E101" s="511" t="s">
        <v>953</v>
      </c>
      <c r="F101" s="511"/>
      <c r="G101" s="511"/>
      <c r="H101" s="512" t="s">
        <v>896</v>
      </c>
      <c r="J101" s="835" t="s">
        <v>1537</v>
      </c>
      <c r="K101" s="837" t="s">
        <v>90</v>
      </c>
      <c r="L101" s="839"/>
      <c r="M101" s="754"/>
      <c r="N101" s="766"/>
      <c r="O101" s="816" t="s">
        <v>953</v>
      </c>
      <c r="P101" s="817"/>
      <c r="Q101" s="766"/>
      <c r="R101" s="841" t="s">
        <v>896</v>
      </c>
      <c r="S101" s="766"/>
      <c r="T101" s="766"/>
      <c r="U101" s="766"/>
      <c r="V101" s="766"/>
      <c r="X101" s="4" t="s">
        <v>98</v>
      </c>
      <c r="Y101" s="4"/>
      <c r="Z101" s="38"/>
      <c r="AA101" s="35"/>
      <c r="AB101" s="35" t="s">
        <v>945</v>
      </c>
      <c r="AC101" s="35"/>
      <c r="AD101" s="39"/>
      <c r="AE101" s="35" t="s">
        <v>896</v>
      </c>
      <c r="AF101" s="485"/>
    </row>
    <row r="102" spans="2:32" x14ac:dyDescent="0.25">
      <c r="B102" s="512">
        <v>182300</v>
      </c>
      <c r="C102" s="511"/>
      <c r="D102" s="511"/>
      <c r="E102" s="511" t="s">
        <v>953</v>
      </c>
      <c r="F102" s="511"/>
      <c r="G102" s="511"/>
      <c r="H102" s="512" t="s">
        <v>896</v>
      </c>
      <c r="J102" s="836"/>
      <c r="K102" s="838"/>
      <c r="L102" s="840"/>
      <c r="M102" s="756"/>
      <c r="N102" s="768"/>
      <c r="O102" s="818"/>
      <c r="P102" s="819"/>
      <c r="Q102" s="768"/>
      <c r="R102" s="842"/>
      <c r="S102" s="768"/>
      <c r="T102" s="768"/>
      <c r="U102" s="768"/>
      <c r="V102" s="768"/>
      <c r="X102" s="4" t="s">
        <v>99</v>
      </c>
      <c r="Y102" s="4"/>
      <c r="Z102" s="38"/>
      <c r="AA102" s="35" t="s">
        <v>958</v>
      </c>
      <c r="AB102" s="34"/>
      <c r="AC102" s="35"/>
      <c r="AD102" s="39"/>
      <c r="AE102" s="35" t="s">
        <v>892</v>
      </c>
      <c r="AF102" s="485"/>
    </row>
    <row r="103" spans="2:32" x14ac:dyDescent="0.25">
      <c r="B103" s="512">
        <v>181400</v>
      </c>
      <c r="C103" s="511"/>
      <c r="D103" s="511"/>
      <c r="E103" s="511" t="s">
        <v>5432</v>
      </c>
      <c r="F103" s="511"/>
      <c r="G103" s="511"/>
      <c r="H103" s="512" t="s">
        <v>896</v>
      </c>
      <c r="J103" s="835" t="s">
        <v>1537</v>
      </c>
      <c r="K103" s="837" t="s">
        <v>91</v>
      </c>
      <c r="L103" s="839"/>
      <c r="M103" s="754"/>
      <c r="N103" s="766"/>
      <c r="O103" s="816" t="s">
        <v>954</v>
      </c>
      <c r="P103" s="817"/>
      <c r="Q103" s="766"/>
      <c r="R103" s="841" t="s">
        <v>896</v>
      </c>
      <c r="S103" s="766"/>
      <c r="T103" s="766"/>
      <c r="U103" s="766"/>
      <c r="V103" s="766"/>
      <c r="X103" s="4" t="s">
        <v>100</v>
      </c>
      <c r="Y103" s="4"/>
      <c r="Z103" s="38"/>
      <c r="AA103" s="35"/>
      <c r="AB103" s="35" t="s">
        <v>951</v>
      </c>
      <c r="AC103" s="35"/>
      <c r="AD103" s="39"/>
      <c r="AE103" s="35" t="s">
        <v>896</v>
      </c>
      <c r="AF103" s="485"/>
    </row>
    <row r="104" spans="2:32" ht="15" customHeight="1" x14ac:dyDescent="0.25">
      <c r="B104" s="512">
        <v>182400</v>
      </c>
      <c r="C104" s="511"/>
      <c r="D104" s="511"/>
      <c r="E104" s="511" t="s">
        <v>5432</v>
      </c>
      <c r="F104" s="511"/>
      <c r="G104" s="511"/>
      <c r="H104" s="512" t="s">
        <v>896</v>
      </c>
      <c r="J104" s="836"/>
      <c r="K104" s="838"/>
      <c r="L104" s="840"/>
      <c r="M104" s="756"/>
      <c r="N104" s="768"/>
      <c r="O104" s="818"/>
      <c r="P104" s="819"/>
      <c r="Q104" s="768"/>
      <c r="R104" s="842"/>
      <c r="S104" s="768"/>
      <c r="T104" s="768"/>
      <c r="U104" s="768"/>
      <c r="V104" s="768"/>
      <c r="X104" s="4" t="s">
        <v>101</v>
      </c>
      <c r="Y104" s="4"/>
      <c r="Z104" s="38"/>
      <c r="AA104" s="35"/>
      <c r="AB104" s="35" t="s">
        <v>952</v>
      </c>
      <c r="AC104" s="35"/>
      <c r="AD104" s="39"/>
      <c r="AE104" s="35" t="s">
        <v>896</v>
      </c>
      <c r="AF104" s="485"/>
    </row>
    <row r="105" spans="2:32" x14ac:dyDescent="0.25">
      <c r="B105" s="512">
        <v>181500</v>
      </c>
      <c r="C105" s="511"/>
      <c r="D105" s="511"/>
      <c r="E105" s="511" t="s">
        <v>5051</v>
      </c>
      <c r="F105" s="511"/>
      <c r="G105" s="511"/>
      <c r="H105" s="512" t="s">
        <v>896</v>
      </c>
      <c r="J105" s="835" t="s">
        <v>1537</v>
      </c>
      <c r="K105" s="837" t="s">
        <v>92</v>
      </c>
      <c r="L105" s="839"/>
      <c r="M105" s="754"/>
      <c r="N105" s="766"/>
      <c r="O105" s="816" t="s">
        <v>955</v>
      </c>
      <c r="P105" s="817"/>
      <c r="Q105" s="766"/>
      <c r="R105" s="841" t="s">
        <v>896</v>
      </c>
      <c r="S105" s="766"/>
      <c r="T105" s="766"/>
      <c r="U105" s="766"/>
      <c r="V105" s="766"/>
      <c r="X105" s="4" t="s">
        <v>102</v>
      </c>
      <c r="Y105" s="4"/>
      <c r="Z105" s="38"/>
      <c r="AA105" s="35"/>
      <c r="AB105" s="35" t="s">
        <v>953</v>
      </c>
      <c r="AC105" s="35"/>
      <c r="AD105" s="39"/>
      <c r="AE105" s="35" t="s">
        <v>896</v>
      </c>
      <c r="AF105" s="485"/>
    </row>
    <row r="106" spans="2:32" x14ac:dyDescent="0.25">
      <c r="B106" s="512">
        <v>182500</v>
      </c>
      <c r="C106" s="511"/>
      <c r="D106" s="511"/>
      <c r="E106" s="511" t="s">
        <v>5051</v>
      </c>
      <c r="F106" s="511"/>
      <c r="G106" s="511"/>
      <c r="H106" s="512" t="s">
        <v>896</v>
      </c>
      <c r="J106" s="836"/>
      <c r="K106" s="838"/>
      <c r="L106" s="840"/>
      <c r="M106" s="756"/>
      <c r="N106" s="768"/>
      <c r="O106" s="818"/>
      <c r="P106" s="819"/>
      <c r="Q106" s="768"/>
      <c r="R106" s="842"/>
      <c r="S106" s="768"/>
      <c r="T106" s="768"/>
      <c r="U106" s="768"/>
      <c r="V106" s="768"/>
      <c r="X106" s="4" t="s">
        <v>103</v>
      </c>
      <c r="Y106" s="4"/>
      <c r="Z106" s="38"/>
      <c r="AA106" s="35"/>
      <c r="AB106" s="35" t="s">
        <v>954</v>
      </c>
      <c r="AC106" s="35"/>
      <c r="AD106" s="39"/>
      <c r="AE106" s="35" t="s">
        <v>896</v>
      </c>
      <c r="AF106" s="485"/>
    </row>
    <row r="107" spans="2:32" x14ac:dyDescent="0.25">
      <c r="B107" s="512">
        <v>181600</v>
      </c>
      <c r="C107" s="511"/>
      <c r="D107" s="511"/>
      <c r="E107" s="511" t="s">
        <v>5052</v>
      </c>
      <c r="F107" s="511"/>
      <c r="G107" s="511"/>
      <c r="H107" s="512" t="s">
        <v>896</v>
      </c>
      <c r="J107" s="835" t="s">
        <v>1537</v>
      </c>
      <c r="K107" s="837" t="s">
        <v>93</v>
      </c>
      <c r="L107" s="839"/>
      <c r="M107" s="754"/>
      <c r="N107" s="766"/>
      <c r="O107" s="816" t="s">
        <v>956</v>
      </c>
      <c r="P107" s="845"/>
      <c r="Q107" s="817"/>
      <c r="R107" s="841" t="s">
        <v>896</v>
      </c>
      <c r="S107" s="766"/>
      <c r="T107" s="766"/>
      <c r="U107" s="766"/>
      <c r="V107" s="766"/>
      <c r="X107" s="4" t="s">
        <v>104</v>
      </c>
      <c r="Y107" s="4"/>
      <c r="Z107" s="38"/>
      <c r="AA107" s="35"/>
      <c r="AB107" s="35" t="s">
        <v>955</v>
      </c>
      <c r="AC107" s="35"/>
      <c r="AD107" s="39"/>
      <c r="AE107" s="35" t="s">
        <v>896</v>
      </c>
      <c r="AF107" s="485"/>
    </row>
    <row r="108" spans="2:32" x14ac:dyDescent="0.25">
      <c r="B108" s="512">
        <v>182600</v>
      </c>
      <c r="C108" s="511"/>
      <c r="D108" s="511"/>
      <c r="E108" s="511" t="s">
        <v>5052</v>
      </c>
      <c r="F108" s="511"/>
      <c r="G108" s="511"/>
      <c r="H108" s="512" t="s">
        <v>896</v>
      </c>
      <c r="J108" s="836"/>
      <c r="K108" s="838"/>
      <c r="L108" s="840"/>
      <c r="M108" s="756"/>
      <c r="N108" s="768"/>
      <c r="O108" s="818"/>
      <c r="P108" s="846"/>
      <c r="Q108" s="819"/>
      <c r="R108" s="842"/>
      <c r="S108" s="768"/>
      <c r="T108" s="768"/>
      <c r="U108" s="768"/>
      <c r="V108" s="768"/>
      <c r="X108" s="4" t="s">
        <v>105</v>
      </c>
      <c r="Y108" s="4"/>
      <c r="Z108" s="38"/>
      <c r="AA108" s="35"/>
      <c r="AB108" s="35" t="s">
        <v>956</v>
      </c>
      <c r="AC108" s="35"/>
      <c r="AD108" s="39"/>
      <c r="AE108" s="35" t="s">
        <v>896</v>
      </c>
      <c r="AF108" s="485"/>
    </row>
    <row r="109" spans="2:32" x14ac:dyDescent="0.25">
      <c r="B109" s="512">
        <v>181700</v>
      </c>
      <c r="C109" s="511"/>
      <c r="D109" s="511"/>
      <c r="E109" s="511" t="s">
        <v>945</v>
      </c>
      <c r="F109" s="511"/>
      <c r="G109" s="511"/>
      <c r="H109" s="512" t="s">
        <v>896</v>
      </c>
      <c r="J109" s="835" t="s">
        <v>1537</v>
      </c>
      <c r="K109" s="837" t="s">
        <v>94</v>
      </c>
      <c r="L109" s="839"/>
      <c r="M109" s="754"/>
      <c r="N109" s="766"/>
      <c r="O109" s="816" t="s">
        <v>945</v>
      </c>
      <c r="P109" s="817"/>
      <c r="Q109" s="766"/>
      <c r="R109" s="841" t="s">
        <v>896</v>
      </c>
      <c r="S109" s="766"/>
      <c r="T109" s="766"/>
      <c r="U109" s="766"/>
      <c r="V109" s="766"/>
      <c r="X109" s="4" t="s">
        <v>106</v>
      </c>
      <c r="Y109" s="4"/>
      <c r="Z109" s="38"/>
      <c r="AA109" s="35"/>
      <c r="AB109" s="35" t="s">
        <v>945</v>
      </c>
      <c r="AC109" s="35"/>
      <c r="AD109" s="39"/>
      <c r="AE109" s="35" t="s">
        <v>896</v>
      </c>
      <c r="AF109" s="485"/>
    </row>
    <row r="110" spans="2:32" x14ac:dyDescent="0.25">
      <c r="B110" s="512">
        <v>182700</v>
      </c>
      <c r="C110" s="511"/>
      <c r="D110" s="511"/>
      <c r="E110" s="511" t="s">
        <v>945</v>
      </c>
      <c r="F110" s="511"/>
      <c r="G110" s="511"/>
      <c r="H110" s="512" t="s">
        <v>896</v>
      </c>
      <c r="J110" s="836"/>
      <c r="K110" s="838"/>
      <c r="L110" s="840"/>
      <c r="M110" s="756"/>
      <c r="N110" s="768"/>
      <c r="O110" s="818"/>
      <c r="P110" s="819"/>
      <c r="Q110" s="768"/>
      <c r="R110" s="842"/>
      <c r="S110" s="768"/>
      <c r="T110" s="768"/>
      <c r="U110" s="768"/>
      <c r="V110" s="768"/>
      <c r="X110" s="4" t="s">
        <v>107</v>
      </c>
      <c r="Y110" s="4"/>
      <c r="Z110" s="38"/>
      <c r="AA110" s="35" t="s">
        <v>959</v>
      </c>
      <c r="AB110" s="34"/>
      <c r="AC110" s="35"/>
      <c r="AD110" s="39"/>
      <c r="AE110" s="35" t="s">
        <v>892</v>
      </c>
      <c r="AF110" s="485"/>
    </row>
    <row r="111" spans="2:32" x14ac:dyDescent="0.25">
      <c r="B111" s="515">
        <v>183000</v>
      </c>
      <c r="C111" s="514"/>
      <c r="D111" s="514" t="s">
        <v>1491</v>
      </c>
      <c r="E111" s="514"/>
      <c r="F111" s="514"/>
      <c r="G111" s="514"/>
      <c r="H111" s="515" t="s">
        <v>892</v>
      </c>
      <c r="J111" s="46" t="s">
        <v>1544</v>
      </c>
      <c r="K111" s="19" t="s">
        <v>95</v>
      </c>
      <c r="L111" s="4"/>
      <c r="M111" s="38"/>
      <c r="N111" s="35" t="s">
        <v>957</v>
      </c>
      <c r="O111" s="34"/>
      <c r="P111" s="35"/>
      <c r="Q111" s="39"/>
      <c r="R111" s="35" t="s">
        <v>892</v>
      </c>
      <c r="S111" s="35"/>
      <c r="T111" s="35"/>
      <c r="U111" s="35"/>
      <c r="V111" s="485"/>
      <c r="X111" s="4" t="s">
        <v>108</v>
      </c>
      <c r="Y111" s="4"/>
      <c r="Z111" s="38"/>
      <c r="AA111" s="35"/>
      <c r="AB111" s="35" t="s">
        <v>960</v>
      </c>
      <c r="AC111" s="35"/>
      <c r="AD111" s="39"/>
      <c r="AE111" s="35" t="s">
        <v>896</v>
      </c>
      <c r="AF111" s="485"/>
    </row>
    <row r="112" spans="2:32" x14ac:dyDescent="0.25">
      <c r="B112" s="515">
        <v>183100</v>
      </c>
      <c r="C112" s="514"/>
      <c r="D112" s="514"/>
      <c r="E112" s="514" t="s">
        <v>951</v>
      </c>
      <c r="F112" s="514"/>
      <c r="G112" s="514"/>
      <c r="H112" s="515" t="s">
        <v>896</v>
      </c>
      <c r="J112" s="46" t="s">
        <v>1537</v>
      </c>
      <c r="K112" s="19" t="s">
        <v>96</v>
      </c>
      <c r="L112" s="4"/>
      <c r="M112" s="38"/>
      <c r="N112" s="35"/>
      <c r="O112" s="35" t="s">
        <v>951</v>
      </c>
      <c r="P112" s="35"/>
      <c r="Q112" s="39"/>
      <c r="R112" s="35" t="s">
        <v>896</v>
      </c>
      <c r="S112" s="35"/>
      <c r="T112" s="35"/>
      <c r="U112" s="35"/>
      <c r="V112" s="485"/>
      <c r="X112" s="4" t="s">
        <v>109</v>
      </c>
      <c r="Y112" s="4"/>
      <c r="Z112" s="38"/>
      <c r="AA112" s="35"/>
      <c r="AB112" s="35" t="s">
        <v>961</v>
      </c>
      <c r="AC112" s="35"/>
      <c r="AD112" s="39"/>
      <c r="AE112" s="35" t="s">
        <v>896</v>
      </c>
      <c r="AF112" s="485"/>
    </row>
    <row r="113" spans="2:32" x14ac:dyDescent="0.25">
      <c r="B113" s="515">
        <v>183200</v>
      </c>
      <c r="C113" s="514"/>
      <c r="D113" s="514"/>
      <c r="E113" s="514" t="s">
        <v>952</v>
      </c>
      <c r="F113" s="514"/>
      <c r="G113" s="514"/>
      <c r="H113" s="515" t="s">
        <v>896</v>
      </c>
      <c r="J113" s="46" t="s">
        <v>1537</v>
      </c>
      <c r="K113" s="19" t="s">
        <v>97</v>
      </c>
      <c r="L113" s="4"/>
      <c r="M113" s="38"/>
      <c r="N113" s="35"/>
      <c r="O113" s="35" t="s">
        <v>952</v>
      </c>
      <c r="P113" s="35"/>
      <c r="Q113" s="39"/>
      <c r="R113" s="35" t="s">
        <v>896</v>
      </c>
      <c r="S113" s="35"/>
      <c r="T113" s="35"/>
      <c r="U113" s="35"/>
      <c r="V113" s="485"/>
      <c r="X113" s="4" t="s">
        <v>110</v>
      </c>
      <c r="Y113" s="4"/>
      <c r="Z113" s="38"/>
      <c r="AA113" s="35"/>
      <c r="AB113" s="35" t="s">
        <v>945</v>
      </c>
      <c r="AC113" s="35"/>
      <c r="AD113" s="39"/>
      <c r="AE113" s="35" t="s">
        <v>896</v>
      </c>
      <c r="AF113" s="485"/>
    </row>
    <row r="114" spans="2:32" x14ac:dyDescent="0.25">
      <c r="B114" s="515">
        <v>183300</v>
      </c>
      <c r="C114" s="514"/>
      <c r="D114" s="514"/>
      <c r="E114" s="514" t="s">
        <v>945</v>
      </c>
      <c r="F114" s="514"/>
      <c r="G114" s="532"/>
      <c r="H114" s="515" t="s">
        <v>896</v>
      </c>
      <c r="J114" s="46" t="s">
        <v>1537</v>
      </c>
      <c r="K114" s="19" t="s">
        <v>98</v>
      </c>
      <c r="L114" s="4"/>
      <c r="M114" s="38"/>
      <c r="N114" s="35"/>
      <c r="O114" s="35" t="s">
        <v>945</v>
      </c>
      <c r="P114" s="35"/>
      <c r="Q114" s="39"/>
      <c r="R114" s="35" t="s">
        <v>896</v>
      </c>
      <c r="S114" s="35"/>
      <c r="T114" s="35"/>
      <c r="U114" s="35"/>
      <c r="V114" s="485"/>
      <c r="X114" s="4" t="s">
        <v>111</v>
      </c>
      <c r="Y114" s="4" t="s">
        <v>963</v>
      </c>
      <c r="Z114" s="34"/>
      <c r="AA114" s="35"/>
      <c r="AB114" s="35"/>
      <c r="AC114" s="35"/>
      <c r="AD114" s="39"/>
      <c r="AE114" s="35" t="s">
        <v>892</v>
      </c>
      <c r="AF114" s="485"/>
    </row>
    <row r="115" spans="2:32" x14ac:dyDescent="0.25">
      <c r="B115" s="515">
        <v>184000</v>
      </c>
      <c r="C115" s="514"/>
      <c r="D115" s="514" t="s">
        <v>958</v>
      </c>
      <c r="E115" s="514"/>
      <c r="F115" s="514"/>
      <c r="G115" s="514"/>
      <c r="H115" s="515" t="s">
        <v>892</v>
      </c>
      <c r="J115" s="46" t="s">
        <v>1544</v>
      </c>
      <c r="K115" s="19" t="s">
        <v>99</v>
      </c>
      <c r="L115" s="4"/>
      <c r="M115" s="38"/>
      <c r="N115" s="35" t="s">
        <v>958</v>
      </c>
      <c r="O115" s="34"/>
      <c r="P115" s="35"/>
      <c r="Q115" s="39"/>
      <c r="R115" s="35" t="s">
        <v>892</v>
      </c>
      <c r="S115" s="35"/>
      <c r="T115" s="35"/>
      <c r="U115" s="35"/>
      <c r="V115" s="485"/>
      <c r="X115" s="4" t="s">
        <v>112</v>
      </c>
      <c r="Y115" s="4"/>
      <c r="Z115" s="38" t="s">
        <v>964</v>
      </c>
      <c r="AA115" s="34"/>
      <c r="AB115" s="35"/>
      <c r="AC115" s="35"/>
      <c r="AD115" s="39"/>
      <c r="AE115" s="35" t="s">
        <v>892</v>
      </c>
      <c r="AF115" s="485"/>
    </row>
    <row r="116" spans="2:32" x14ac:dyDescent="0.25">
      <c r="B116" s="515">
        <v>184100</v>
      </c>
      <c r="C116" s="514"/>
      <c r="D116" s="514"/>
      <c r="E116" s="514" t="s">
        <v>951</v>
      </c>
      <c r="F116" s="514"/>
      <c r="G116" s="514"/>
      <c r="H116" s="515" t="s">
        <v>896</v>
      </c>
      <c r="J116" s="46" t="s">
        <v>1537</v>
      </c>
      <c r="K116" s="19" t="s">
        <v>100</v>
      </c>
      <c r="L116" s="4"/>
      <c r="M116" s="38"/>
      <c r="N116" s="35"/>
      <c r="O116" s="35" t="s">
        <v>951</v>
      </c>
      <c r="P116" s="35"/>
      <c r="Q116" s="39"/>
      <c r="R116" s="35" t="s">
        <v>896</v>
      </c>
      <c r="S116" s="35"/>
      <c r="T116" s="35"/>
      <c r="U116" s="35"/>
      <c r="V116" s="485"/>
      <c r="X116" s="4" t="s">
        <v>113</v>
      </c>
      <c r="Y116" s="4"/>
      <c r="Z116" s="38"/>
      <c r="AA116" s="35" t="s">
        <v>965</v>
      </c>
      <c r="AB116" s="35"/>
      <c r="AC116" s="35"/>
      <c r="AD116" s="39"/>
      <c r="AE116" s="35" t="s">
        <v>896</v>
      </c>
      <c r="AF116" s="485"/>
    </row>
    <row r="117" spans="2:32" x14ac:dyDescent="0.25">
      <c r="B117" s="515">
        <v>184200</v>
      </c>
      <c r="C117" s="514"/>
      <c r="D117" s="514"/>
      <c r="E117" s="514" t="s">
        <v>952</v>
      </c>
      <c r="F117" s="514"/>
      <c r="G117" s="514"/>
      <c r="H117" s="515" t="s">
        <v>896</v>
      </c>
      <c r="J117" s="46" t="s">
        <v>1537</v>
      </c>
      <c r="K117" s="19" t="s">
        <v>101</v>
      </c>
      <c r="L117" s="4"/>
      <c r="M117" s="38"/>
      <c r="N117" s="35"/>
      <c r="O117" s="35" t="s">
        <v>952</v>
      </c>
      <c r="P117" s="35"/>
      <c r="Q117" s="39"/>
      <c r="R117" s="35" t="s">
        <v>896</v>
      </c>
      <c r="S117" s="35"/>
      <c r="T117" s="35"/>
      <c r="U117" s="35"/>
      <c r="V117" s="485"/>
      <c r="X117" s="4" t="s">
        <v>114</v>
      </c>
      <c r="Y117" s="4"/>
      <c r="Z117" s="38"/>
      <c r="AA117" s="35" t="s">
        <v>966</v>
      </c>
      <c r="AB117" s="35"/>
      <c r="AC117" s="35"/>
      <c r="AD117" s="39"/>
      <c r="AE117" s="35" t="s">
        <v>896</v>
      </c>
      <c r="AF117" s="485"/>
    </row>
    <row r="118" spans="2:32" x14ac:dyDescent="0.25">
      <c r="B118" s="515">
        <v>184300</v>
      </c>
      <c r="C118" s="514"/>
      <c r="D118" s="514"/>
      <c r="E118" s="514" t="s">
        <v>953</v>
      </c>
      <c r="F118" s="514"/>
      <c r="G118" s="514"/>
      <c r="H118" s="515" t="s">
        <v>896</v>
      </c>
      <c r="J118" s="46" t="s">
        <v>1537</v>
      </c>
      <c r="K118" s="19" t="s">
        <v>102</v>
      </c>
      <c r="L118" s="4"/>
      <c r="M118" s="38"/>
      <c r="N118" s="35"/>
      <c r="O118" s="35" t="s">
        <v>953</v>
      </c>
      <c r="P118" s="35"/>
      <c r="Q118" s="39"/>
      <c r="R118" s="35" t="s">
        <v>896</v>
      </c>
      <c r="S118" s="35"/>
      <c r="T118" s="35"/>
      <c r="U118" s="35"/>
      <c r="V118" s="485"/>
      <c r="X118" s="4" t="s">
        <v>115</v>
      </c>
      <c r="Y118" s="4"/>
      <c r="Z118" s="38"/>
      <c r="AA118" s="35" t="s">
        <v>967</v>
      </c>
      <c r="AB118" s="35"/>
      <c r="AC118" s="35"/>
      <c r="AD118" s="39"/>
      <c r="AE118" s="35" t="s">
        <v>896</v>
      </c>
      <c r="AF118" s="485"/>
    </row>
    <row r="119" spans="2:32" x14ac:dyDescent="0.25">
      <c r="B119" s="515">
        <v>184400</v>
      </c>
      <c r="C119" s="514"/>
      <c r="D119" s="514"/>
      <c r="E119" s="514" t="s">
        <v>5432</v>
      </c>
      <c r="F119" s="514"/>
      <c r="G119" s="514"/>
      <c r="H119" s="515" t="s">
        <v>896</v>
      </c>
      <c r="J119" s="46" t="s">
        <v>1537</v>
      </c>
      <c r="K119" s="19" t="s">
        <v>103</v>
      </c>
      <c r="L119" s="4"/>
      <c r="M119" s="38"/>
      <c r="N119" s="35"/>
      <c r="O119" s="35" t="s">
        <v>954</v>
      </c>
      <c r="P119" s="35"/>
      <c r="Q119" s="39"/>
      <c r="R119" s="35" t="s">
        <v>896</v>
      </c>
      <c r="S119" s="35"/>
      <c r="T119" s="35"/>
      <c r="U119" s="35"/>
      <c r="V119" s="485"/>
      <c r="X119" s="4" t="s">
        <v>116</v>
      </c>
      <c r="Y119" s="4"/>
      <c r="Z119" s="38"/>
      <c r="AA119" s="35" t="s">
        <v>968</v>
      </c>
      <c r="AB119" s="35"/>
      <c r="AC119" s="35"/>
      <c r="AD119" s="39"/>
      <c r="AE119" s="35" t="s">
        <v>896</v>
      </c>
      <c r="AF119" s="485"/>
    </row>
    <row r="120" spans="2:32" x14ac:dyDescent="0.25">
      <c r="B120" s="515">
        <v>184500</v>
      </c>
      <c r="C120" s="514"/>
      <c r="D120" s="514"/>
      <c r="E120" s="514" t="s">
        <v>5051</v>
      </c>
      <c r="F120" s="514"/>
      <c r="G120" s="514"/>
      <c r="H120" s="515" t="s">
        <v>896</v>
      </c>
      <c r="J120" s="46" t="s">
        <v>1537</v>
      </c>
      <c r="K120" s="19" t="s">
        <v>104</v>
      </c>
      <c r="L120" s="4"/>
      <c r="M120" s="38"/>
      <c r="N120" s="35"/>
      <c r="O120" s="35" t="s">
        <v>955</v>
      </c>
      <c r="P120" s="35"/>
      <c r="Q120" s="39"/>
      <c r="R120" s="35" t="s">
        <v>896</v>
      </c>
      <c r="S120" s="35"/>
      <c r="T120" s="35"/>
      <c r="U120" s="35"/>
      <c r="V120" s="485"/>
      <c r="X120" s="4" t="s">
        <v>117</v>
      </c>
      <c r="Y120" s="4"/>
      <c r="Z120" s="38" t="s">
        <v>969</v>
      </c>
      <c r="AA120" s="34"/>
      <c r="AB120" s="35"/>
      <c r="AC120" s="35"/>
      <c r="AD120" s="39"/>
      <c r="AE120" s="35" t="s">
        <v>892</v>
      </c>
      <c r="AF120" s="485"/>
    </row>
    <row r="121" spans="2:32" x14ac:dyDescent="0.25">
      <c r="B121" s="515">
        <v>184600</v>
      </c>
      <c r="C121" s="514"/>
      <c r="D121" s="514"/>
      <c r="E121" s="514" t="s">
        <v>5052</v>
      </c>
      <c r="F121" s="514"/>
      <c r="G121" s="514"/>
      <c r="H121" s="515" t="s">
        <v>896</v>
      </c>
      <c r="J121" s="46" t="s">
        <v>1537</v>
      </c>
      <c r="K121" s="19" t="s">
        <v>105</v>
      </c>
      <c r="L121" s="4"/>
      <c r="M121" s="38"/>
      <c r="N121" s="35"/>
      <c r="O121" s="35" t="s">
        <v>956</v>
      </c>
      <c r="P121" s="35"/>
      <c r="Q121" s="39"/>
      <c r="R121" s="35" t="s">
        <v>896</v>
      </c>
      <c r="S121" s="35"/>
      <c r="T121" s="35"/>
      <c r="U121" s="35"/>
      <c r="V121" s="485"/>
      <c r="X121" s="4" t="s">
        <v>118</v>
      </c>
      <c r="Y121" s="4"/>
      <c r="Z121" s="38"/>
      <c r="AA121" s="35" t="s">
        <v>965</v>
      </c>
      <c r="AB121" s="35"/>
      <c r="AC121" s="35"/>
      <c r="AD121" s="39"/>
      <c r="AE121" s="35" t="s">
        <v>896</v>
      </c>
      <c r="AF121" s="485"/>
    </row>
    <row r="122" spans="2:32" x14ac:dyDescent="0.25">
      <c r="B122" s="515">
        <v>184700</v>
      </c>
      <c r="C122" s="514"/>
      <c r="D122" s="514"/>
      <c r="E122" s="514" t="s">
        <v>945</v>
      </c>
      <c r="F122" s="514"/>
      <c r="G122" s="514"/>
      <c r="H122" s="515" t="s">
        <v>896</v>
      </c>
      <c r="J122" s="46" t="s">
        <v>1537</v>
      </c>
      <c r="K122" s="19" t="s">
        <v>106</v>
      </c>
      <c r="L122" s="4"/>
      <c r="M122" s="38"/>
      <c r="N122" s="35"/>
      <c r="O122" s="35" t="s">
        <v>945</v>
      </c>
      <c r="P122" s="35"/>
      <c r="Q122" s="39"/>
      <c r="R122" s="35" t="s">
        <v>896</v>
      </c>
      <c r="S122" s="35"/>
      <c r="T122" s="35"/>
      <c r="U122" s="35"/>
      <c r="V122" s="485"/>
      <c r="X122" s="4" t="s">
        <v>119</v>
      </c>
      <c r="Y122" s="4"/>
      <c r="Z122" s="38"/>
      <c r="AA122" s="35" t="s">
        <v>966</v>
      </c>
      <c r="AB122" s="35"/>
      <c r="AC122" s="35"/>
      <c r="AD122" s="39"/>
      <c r="AE122" s="35" t="s">
        <v>896</v>
      </c>
      <c r="AF122" s="485"/>
    </row>
    <row r="123" spans="2:32" x14ac:dyDescent="0.25">
      <c r="B123" s="515">
        <v>185000</v>
      </c>
      <c r="C123" s="514"/>
      <c r="D123" s="514" t="s">
        <v>959</v>
      </c>
      <c r="E123" s="514"/>
      <c r="F123" s="514"/>
      <c r="G123" s="514"/>
      <c r="H123" s="509" t="s">
        <v>892</v>
      </c>
      <c r="J123" s="46" t="s">
        <v>1544</v>
      </c>
      <c r="K123" s="19" t="s">
        <v>107</v>
      </c>
      <c r="L123" s="4"/>
      <c r="M123" s="38"/>
      <c r="N123" s="35" t="s">
        <v>959</v>
      </c>
      <c r="O123" s="34"/>
      <c r="P123" s="35"/>
      <c r="Q123" s="39"/>
      <c r="R123" s="35" t="s">
        <v>892</v>
      </c>
      <c r="S123" s="35"/>
      <c r="T123" s="35"/>
      <c r="U123" s="35"/>
      <c r="V123" s="485"/>
      <c r="X123" s="4" t="s">
        <v>120</v>
      </c>
      <c r="Y123" s="4"/>
      <c r="Z123" s="38"/>
      <c r="AA123" s="35" t="s">
        <v>967</v>
      </c>
      <c r="AB123" s="35"/>
      <c r="AC123" s="35"/>
      <c r="AD123" s="39"/>
      <c r="AE123" s="35" t="s">
        <v>896</v>
      </c>
      <c r="AF123" s="485"/>
    </row>
    <row r="124" spans="2:32" x14ac:dyDescent="0.25">
      <c r="B124" s="515">
        <v>185100</v>
      </c>
      <c r="C124" s="514"/>
      <c r="D124" s="514"/>
      <c r="E124" s="514" t="s">
        <v>960</v>
      </c>
      <c r="F124" s="514"/>
      <c r="G124" s="514"/>
      <c r="H124" s="515" t="s">
        <v>896</v>
      </c>
      <c r="J124" s="46" t="s">
        <v>1537</v>
      </c>
      <c r="K124" s="19" t="s">
        <v>108</v>
      </c>
      <c r="L124" s="4"/>
      <c r="M124" s="38"/>
      <c r="N124" s="35"/>
      <c r="O124" s="35" t="s">
        <v>960</v>
      </c>
      <c r="P124" s="35"/>
      <c r="Q124" s="39"/>
      <c r="R124" s="35" t="s">
        <v>896</v>
      </c>
      <c r="S124" s="35"/>
      <c r="T124" s="35"/>
      <c r="U124" s="35"/>
      <c r="V124" s="485"/>
      <c r="X124" s="4" t="s">
        <v>121</v>
      </c>
      <c r="Y124" s="4"/>
      <c r="Z124" s="38"/>
      <c r="AA124" s="35" t="s">
        <v>968</v>
      </c>
      <c r="AB124" s="35"/>
      <c r="AC124" s="35"/>
      <c r="AD124" s="39"/>
      <c r="AE124" s="35" t="s">
        <v>896</v>
      </c>
      <c r="AF124" s="485"/>
    </row>
    <row r="125" spans="2:32" x14ac:dyDescent="0.25">
      <c r="B125" s="515">
        <v>185200</v>
      </c>
      <c r="C125" s="514"/>
      <c r="D125" s="514"/>
      <c r="E125" s="514" t="s">
        <v>1089</v>
      </c>
      <c r="F125" s="514"/>
      <c r="G125" s="514"/>
      <c r="H125" s="515" t="s">
        <v>896</v>
      </c>
      <c r="J125" s="46" t="s">
        <v>1537</v>
      </c>
      <c r="K125" s="19" t="s">
        <v>109</v>
      </c>
      <c r="L125" s="4"/>
      <c r="M125" s="38"/>
      <c r="N125" s="35"/>
      <c r="O125" s="35" t="s">
        <v>961</v>
      </c>
      <c r="P125" s="35"/>
      <c r="Q125" s="39"/>
      <c r="R125" s="35" t="s">
        <v>896</v>
      </c>
      <c r="S125" s="35"/>
      <c r="T125" s="35"/>
      <c r="U125" s="35"/>
      <c r="V125" s="485"/>
      <c r="X125" s="4" t="s">
        <v>122</v>
      </c>
      <c r="Y125" s="4"/>
      <c r="Z125" s="38" t="s">
        <v>970</v>
      </c>
      <c r="AA125" s="35"/>
      <c r="AB125" s="35"/>
      <c r="AC125" s="35"/>
      <c r="AD125" s="39"/>
      <c r="AE125" s="35" t="s">
        <v>896</v>
      </c>
      <c r="AF125" s="485"/>
    </row>
    <row r="126" spans="2:32" x14ac:dyDescent="0.25">
      <c r="B126" s="515">
        <v>185300</v>
      </c>
      <c r="C126" s="514"/>
      <c r="D126" s="514"/>
      <c r="E126" s="514" t="s">
        <v>945</v>
      </c>
      <c r="F126" s="514"/>
      <c r="G126" s="514"/>
      <c r="H126" s="515" t="s">
        <v>896</v>
      </c>
      <c r="J126" s="46" t="s">
        <v>1537</v>
      </c>
      <c r="K126" s="19" t="s">
        <v>110</v>
      </c>
      <c r="L126" s="4"/>
      <c r="M126" s="38"/>
      <c r="N126" s="35"/>
      <c r="O126" s="35" t="s">
        <v>945</v>
      </c>
      <c r="P126" s="35"/>
      <c r="Q126" s="39"/>
      <c r="R126" s="35" t="s">
        <v>896</v>
      </c>
      <c r="S126" s="35"/>
      <c r="T126" s="35"/>
      <c r="U126" s="35"/>
      <c r="V126" s="485"/>
      <c r="X126" s="4" t="s">
        <v>123</v>
      </c>
      <c r="Y126" s="4"/>
      <c r="Z126" s="38" t="s">
        <v>971</v>
      </c>
      <c r="AA126" s="35"/>
      <c r="AB126" s="35"/>
      <c r="AC126" s="35"/>
      <c r="AD126" s="39"/>
      <c r="AE126" s="35" t="s">
        <v>896</v>
      </c>
      <c r="AF126" s="485"/>
    </row>
    <row r="127" spans="2:32" x14ac:dyDescent="0.25">
      <c r="B127" s="482">
        <v>130000</v>
      </c>
      <c r="C127" s="483" t="s">
        <v>4910</v>
      </c>
      <c r="D127" s="483"/>
      <c r="E127" s="483"/>
      <c r="F127" s="483"/>
      <c r="G127" s="483"/>
      <c r="H127" s="484" t="s">
        <v>892</v>
      </c>
      <c r="J127" s="46" t="s">
        <v>1546</v>
      </c>
      <c r="K127" s="19" t="s">
        <v>111</v>
      </c>
      <c r="L127" s="4" t="s">
        <v>963</v>
      </c>
      <c r="M127" s="34"/>
      <c r="N127" s="35"/>
      <c r="O127" s="35"/>
      <c r="P127" s="35"/>
      <c r="Q127" s="39"/>
      <c r="R127" s="35" t="s">
        <v>892</v>
      </c>
      <c r="S127" s="35"/>
      <c r="T127" s="35"/>
      <c r="U127" s="35"/>
      <c r="V127" s="485"/>
      <c r="X127" s="4" t="s">
        <v>124</v>
      </c>
      <c r="Y127" s="4"/>
      <c r="Z127" s="38" t="s">
        <v>972</v>
      </c>
      <c r="AA127" s="34"/>
      <c r="AB127" s="35"/>
      <c r="AC127" s="35"/>
      <c r="AD127" s="39"/>
      <c r="AE127" s="35" t="s">
        <v>892</v>
      </c>
      <c r="AF127" s="485"/>
    </row>
    <row r="128" spans="2:32" x14ac:dyDescent="0.25">
      <c r="B128" s="482">
        <v>131000</v>
      </c>
      <c r="C128" s="483"/>
      <c r="D128" s="483" t="s">
        <v>4911</v>
      </c>
      <c r="E128" s="533"/>
      <c r="F128" s="533"/>
      <c r="G128" s="533"/>
      <c r="H128" s="484" t="s">
        <v>892</v>
      </c>
      <c r="J128" s="46" t="s">
        <v>1545</v>
      </c>
      <c r="K128" s="19" t="s">
        <v>112</v>
      </c>
      <c r="L128" s="4"/>
      <c r="M128" s="38" t="s">
        <v>964</v>
      </c>
      <c r="N128" s="34"/>
      <c r="O128" s="35"/>
      <c r="P128" s="35"/>
      <c r="Q128" s="39"/>
      <c r="R128" s="35" t="s">
        <v>892</v>
      </c>
      <c r="S128" s="35"/>
      <c r="T128" s="35"/>
      <c r="U128" s="35"/>
      <c r="V128" s="485"/>
      <c r="X128" s="4" t="s">
        <v>125</v>
      </c>
      <c r="Y128" s="4"/>
      <c r="Z128" s="38"/>
      <c r="AA128" s="35" t="s">
        <v>924</v>
      </c>
      <c r="AB128" s="35"/>
      <c r="AC128" s="35"/>
      <c r="AD128" s="51"/>
      <c r="AE128" s="35" t="s">
        <v>896</v>
      </c>
      <c r="AF128" s="485"/>
    </row>
    <row r="129" spans="2:32" x14ac:dyDescent="0.25">
      <c r="B129" s="772">
        <v>131100</v>
      </c>
      <c r="C129" s="775"/>
      <c r="D129" s="775"/>
      <c r="E129" s="778" t="s">
        <v>965</v>
      </c>
      <c r="F129" s="847"/>
      <c r="G129" s="779"/>
      <c r="H129" s="772" t="s">
        <v>896</v>
      </c>
      <c r="J129" s="519" t="s">
        <v>1544</v>
      </c>
      <c r="K129" s="520" t="s">
        <v>113</v>
      </c>
      <c r="L129" s="521"/>
      <c r="M129" s="519"/>
      <c r="N129" s="523" t="s">
        <v>965</v>
      </c>
      <c r="O129" s="523"/>
      <c r="P129" s="523"/>
      <c r="Q129" s="524"/>
      <c r="R129" s="523" t="s">
        <v>896</v>
      </c>
      <c r="S129" s="523"/>
      <c r="T129" s="523"/>
      <c r="U129" s="523"/>
      <c r="V129" s="525"/>
      <c r="X129" s="4" t="s">
        <v>126</v>
      </c>
      <c r="Y129" s="4"/>
      <c r="Z129" s="38"/>
      <c r="AA129" s="35" t="s">
        <v>925</v>
      </c>
      <c r="AB129" s="35"/>
      <c r="AC129" s="35"/>
      <c r="AD129" s="51"/>
      <c r="AE129" s="35" t="s">
        <v>896</v>
      </c>
      <c r="AF129" s="485"/>
    </row>
    <row r="130" spans="2:32" x14ac:dyDescent="0.25">
      <c r="B130" s="774"/>
      <c r="C130" s="777"/>
      <c r="D130" s="777"/>
      <c r="E130" s="782"/>
      <c r="F130" s="848"/>
      <c r="G130" s="783"/>
      <c r="H130" s="774"/>
      <c r="J130" s="519" t="s">
        <v>1544</v>
      </c>
      <c r="K130" s="520" t="s">
        <v>114</v>
      </c>
      <c r="L130" s="521"/>
      <c r="M130" s="519"/>
      <c r="N130" s="523" t="s">
        <v>966</v>
      </c>
      <c r="O130" s="523"/>
      <c r="P130" s="523"/>
      <c r="Q130" s="524"/>
      <c r="R130" s="523" t="s">
        <v>896</v>
      </c>
      <c r="S130" s="523"/>
      <c r="T130" s="523"/>
      <c r="U130" s="523"/>
      <c r="V130" s="525"/>
      <c r="X130" s="4" t="s">
        <v>127</v>
      </c>
      <c r="Y130" s="4"/>
      <c r="Z130" s="38"/>
      <c r="AA130" s="35" t="s">
        <v>926</v>
      </c>
      <c r="AB130" s="35"/>
      <c r="AC130" s="35"/>
      <c r="AD130" s="51"/>
      <c r="AE130" s="35" t="s">
        <v>896</v>
      </c>
      <c r="AF130" s="485"/>
    </row>
    <row r="131" spans="2:32" x14ac:dyDescent="0.25">
      <c r="B131" s="492">
        <v>131200</v>
      </c>
      <c r="C131" s="493"/>
      <c r="D131" s="493"/>
      <c r="E131" s="493" t="s">
        <v>967</v>
      </c>
      <c r="F131" s="493"/>
      <c r="G131" s="493"/>
      <c r="H131" s="494" t="s">
        <v>896</v>
      </c>
      <c r="J131" s="46" t="s">
        <v>1544</v>
      </c>
      <c r="K131" s="19" t="s">
        <v>115</v>
      </c>
      <c r="L131" s="4"/>
      <c r="M131" s="38"/>
      <c r="N131" s="35" t="s">
        <v>967</v>
      </c>
      <c r="O131" s="35"/>
      <c r="P131" s="35"/>
      <c r="Q131" s="39"/>
      <c r="R131" s="35" t="s">
        <v>896</v>
      </c>
      <c r="S131" s="35"/>
      <c r="T131" s="35"/>
      <c r="U131" s="35"/>
      <c r="V131" s="485"/>
      <c r="X131" s="7" t="s">
        <v>128</v>
      </c>
      <c r="Y131" s="7"/>
      <c r="Z131" s="69"/>
      <c r="AA131" s="70" t="s">
        <v>973</v>
      </c>
      <c r="AB131" s="70"/>
      <c r="AC131" s="70"/>
      <c r="AD131" s="71"/>
      <c r="AE131" s="70" t="s">
        <v>896</v>
      </c>
      <c r="AF131" s="708" t="s">
        <v>5440</v>
      </c>
    </row>
    <row r="132" spans="2:32" x14ac:dyDescent="0.25">
      <c r="B132" s="492">
        <v>131300</v>
      </c>
      <c r="C132" s="493"/>
      <c r="D132" s="493"/>
      <c r="E132" s="493" t="s">
        <v>4834</v>
      </c>
      <c r="F132" s="493"/>
      <c r="G132" s="493"/>
      <c r="H132" s="494" t="s">
        <v>896</v>
      </c>
      <c r="J132" s="46" t="s">
        <v>1544</v>
      </c>
      <c r="K132" s="19" t="s">
        <v>116</v>
      </c>
      <c r="L132" s="4"/>
      <c r="M132" s="38"/>
      <c r="N132" s="35" t="s">
        <v>968</v>
      </c>
      <c r="O132" s="35"/>
      <c r="P132" s="35"/>
      <c r="Q132" s="39"/>
      <c r="R132" s="35" t="s">
        <v>896</v>
      </c>
      <c r="S132" s="35"/>
      <c r="T132" s="35"/>
      <c r="U132" s="35"/>
      <c r="V132" s="485"/>
      <c r="X132" s="4" t="s">
        <v>129</v>
      </c>
      <c r="Y132" s="4" t="s">
        <v>975</v>
      </c>
      <c r="Z132" s="34"/>
      <c r="AA132" s="35"/>
      <c r="AB132" s="35"/>
      <c r="AC132" s="35"/>
      <c r="AD132" s="39"/>
      <c r="AE132" s="35" t="s">
        <v>892</v>
      </c>
      <c r="AF132" s="485"/>
    </row>
    <row r="133" spans="2:32" x14ac:dyDescent="0.25">
      <c r="B133" s="772">
        <v>131100</v>
      </c>
      <c r="C133" s="775"/>
      <c r="D133" s="775"/>
      <c r="E133" s="778" t="s">
        <v>965</v>
      </c>
      <c r="F133" s="847"/>
      <c r="G133" s="779"/>
      <c r="H133" s="772" t="s">
        <v>896</v>
      </c>
      <c r="J133" s="519" t="s">
        <v>1545</v>
      </c>
      <c r="K133" s="520" t="s">
        <v>117</v>
      </c>
      <c r="L133" s="521"/>
      <c r="M133" s="519" t="s">
        <v>969</v>
      </c>
      <c r="N133" s="522"/>
      <c r="O133" s="523"/>
      <c r="P133" s="523"/>
      <c r="Q133" s="524"/>
      <c r="R133" s="523" t="s">
        <v>892</v>
      </c>
      <c r="S133" s="523"/>
      <c r="T133" s="523"/>
      <c r="U133" s="523"/>
      <c r="V133" s="525"/>
      <c r="X133" s="4" t="s">
        <v>130</v>
      </c>
      <c r="Y133" s="4"/>
      <c r="Z133" s="38" t="s">
        <v>976</v>
      </c>
      <c r="AA133" s="35"/>
      <c r="AB133" s="35"/>
      <c r="AC133" s="35"/>
      <c r="AD133" s="39"/>
      <c r="AE133" s="35" t="s">
        <v>896</v>
      </c>
      <c r="AF133" s="485"/>
    </row>
    <row r="134" spans="2:32" x14ac:dyDescent="0.25">
      <c r="B134" s="773"/>
      <c r="C134" s="776"/>
      <c r="D134" s="776"/>
      <c r="E134" s="780"/>
      <c r="F134" s="849"/>
      <c r="G134" s="781"/>
      <c r="H134" s="773"/>
      <c r="J134" s="519" t="s">
        <v>1544</v>
      </c>
      <c r="K134" s="520" t="s">
        <v>118</v>
      </c>
      <c r="L134" s="521"/>
      <c r="M134" s="519"/>
      <c r="N134" s="523" t="s">
        <v>965</v>
      </c>
      <c r="O134" s="523"/>
      <c r="P134" s="523"/>
      <c r="Q134" s="524"/>
      <c r="R134" s="523" t="s">
        <v>896</v>
      </c>
      <c r="S134" s="523"/>
      <c r="T134" s="523"/>
      <c r="U134" s="523"/>
      <c r="V134" s="525"/>
      <c r="X134" s="4" t="s">
        <v>131</v>
      </c>
      <c r="Y134" s="4"/>
      <c r="Z134" s="38" t="s">
        <v>977</v>
      </c>
      <c r="AA134" s="35"/>
      <c r="AB134" s="35"/>
      <c r="AC134" s="35"/>
      <c r="AD134" s="39"/>
      <c r="AE134" s="35" t="s">
        <v>896</v>
      </c>
      <c r="AF134" s="485"/>
    </row>
    <row r="135" spans="2:32" x14ac:dyDescent="0.25">
      <c r="B135" s="774"/>
      <c r="C135" s="777"/>
      <c r="D135" s="777"/>
      <c r="E135" s="782"/>
      <c r="F135" s="848"/>
      <c r="G135" s="783"/>
      <c r="H135" s="774"/>
      <c r="J135" s="519" t="s">
        <v>1544</v>
      </c>
      <c r="K135" s="520" t="s">
        <v>119</v>
      </c>
      <c r="L135" s="521"/>
      <c r="M135" s="519"/>
      <c r="N135" s="523" t="s">
        <v>966</v>
      </c>
      <c r="O135" s="523"/>
      <c r="P135" s="523"/>
      <c r="Q135" s="524"/>
      <c r="R135" s="523" t="s">
        <v>896</v>
      </c>
      <c r="S135" s="523"/>
      <c r="T135" s="523"/>
      <c r="U135" s="523"/>
      <c r="V135" s="525"/>
      <c r="X135" s="4" t="s">
        <v>132</v>
      </c>
      <c r="Y135" s="4" t="s">
        <v>978</v>
      </c>
      <c r="Z135" s="34"/>
      <c r="AA135" s="35"/>
      <c r="AB135" s="35"/>
      <c r="AC135" s="35"/>
      <c r="AD135" s="39"/>
      <c r="AE135" s="35" t="s">
        <v>892</v>
      </c>
      <c r="AF135" s="485"/>
    </row>
    <row r="136" spans="2:32" x14ac:dyDescent="0.25">
      <c r="B136" s="492">
        <v>131200</v>
      </c>
      <c r="C136" s="493"/>
      <c r="D136" s="493"/>
      <c r="E136" s="493" t="s">
        <v>967</v>
      </c>
      <c r="F136" s="493"/>
      <c r="G136" s="493"/>
      <c r="H136" s="494" t="s">
        <v>896</v>
      </c>
      <c r="J136" s="46" t="s">
        <v>1544</v>
      </c>
      <c r="K136" s="19" t="s">
        <v>120</v>
      </c>
      <c r="L136" s="4"/>
      <c r="M136" s="38"/>
      <c r="N136" s="35" t="s">
        <v>967</v>
      </c>
      <c r="O136" s="35"/>
      <c r="P136" s="35"/>
      <c r="Q136" s="39"/>
      <c r="R136" s="35" t="s">
        <v>896</v>
      </c>
      <c r="S136" s="35"/>
      <c r="T136" s="35"/>
      <c r="U136" s="35"/>
      <c r="V136" s="485"/>
      <c r="X136" s="4" t="s">
        <v>133</v>
      </c>
      <c r="Y136" s="4"/>
      <c r="Z136" s="38" t="s">
        <v>979</v>
      </c>
      <c r="AA136" s="35"/>
      <c r="AB136" s="35"/>
      <c r="AC136" s="35"/>
      <c r="AD136" s="39"/>
      <c r="AE136" s="35" t="s">
        <v>896</v>
      </c>
      <c r="AF136" s="485"/>
    </row>
    <row r="137" spans="2:32" x14ac:dyDescent="0.25">
      <c r="B137" s="513">
        <v>131300</v>
      </c>
      <c r="C137" s="514"/>
      <c r="D137" s="514"/>
      <c r="E137" s="514" t="s">
        <v>4834</v>
      </c>
      <c r="F137" s="514"/>
      <c r="G137" s="514"/>
      <c r="H137" s="515" t="s">
        <v>896</v>
      </c>
      <c r="I137" s="44"/>
      <c r="J137" s="43" t="s">
        <v>1544</v>
      </c>
      <c r="K137" s="17" t="s">
        <v>121</v>
      </c>
      <c r="L137" s="4"/>
      <c r="M137" s="38"/>
      <c r="N137" s="35" t="s">
        <v>968</v>
      </c>
      <c r="O137" s="35"/>
      <c r="P137" s="35"/>
      <c r="Q137" s="39"/>
      <c r="R137" s="35" t="s">
        <v>896</v>
      </c>
      <c r="S137" s="35"/>
      <c r="T137" s="35"/>
      <c r="U137" s="35"/>
      <c r="V137" s="485"/>
      <c r="X137" s="4" t="s">
        <v>134</v>
      </c>
      <c r="Y137" s="4"/>
      <c r="Z137" s="38" t="s">
        <v>980</v>
      </c>
      <c r="AA137" s="35"/>
      <c r="AB137" s="35"/>
      <c r="AC137" s="35"/>
      <c r="AD137" s="39"/>
      <c r="AE137" s="35" t="s">
        <v>896</v>
      </c>
      <c r="AF137" s="485"/>
    </row>
    <row r="138" spans="2:32" x14ac:dyDescent="0.25">
      <c r="B138" s="515">
        <v>234100</v>
      </c>
      <c r="C138" s="514"/>
      <c r="D138" s="514"/>
      <c r="E138" s="514" t="s">
        <v>5000</v>
      </c>
      <c r="F138" s="514"/>
      <c r="G138" s="514"/>
      <c r="H138" s="515" t="s">
        <v>896</v>
      </c>
      <c r="I138" s="44"/>
      <c r="J138" s="43" t="s">
        <v>1545</v>
      </c>
      <c r="K138" s="17" t="s">
        <v>122</v>
      </c>
      <c r="L138" s="4"/>
      <c r="M138" s="38" t="s">
        <v>970</v>
      </c>
      <c r="N138" s="35"/>
      <c r="O138" s="35"/>
      <c r="P138" s="35"/>
      <c r="Q138" s="39"/>
      <c r="R138" s="35" t="s">
        <v>896</v>
      </c>
      <c r="S138" s="35"/>
      <c r="T138" s="35"/>
      <c r="U138" s="35"/>
      <c r="V138" s="485"/>
      <c r="X138" s="4" t="s">
        <v>135</v>
      </c>
      <c r="Y138" s="4" t="s">
        <v>981</v>
      </c>
      <c r="Z138" s="34"/>
      <c r="AA138" s="35"/>
      <c r="AB138" s="35"/>
      <c r="AC138" s="35"/>
      <c r="AD138" s="39"/>
      <c r="AE138" s="35" t="s">
        <v>892</v>
      </c>
      <c r="AF138" s="485"/>
    </row>
    <row r="139" spans="2:32" x14ac:dyDescent="0.25">
      <c r="B139" s="515">
        <v>234200</v>
      </c>
      <c r="C139" s="514"/>
      <c r="D139" s="514"/>
      <c r="E139" s="514" t="s">
        <v>5001</v>
      </c>
      <c r="F139" s="514"/>
      <c r="G139" s="514"/>
      <c r="H139" s="515" t="s">
        <v>896</v>
      </c>
      <c r="I139" s="44"/>
      <c r="J139" s="43" t="s">
        <v>1545</v>
      </c>
      <c r="K139" s="17" t="s">
        <v>123</v>
      </c>
      <c r="L139" s="4"/>
      <c r="M139" s="38" t="s">
        <v>971</v>
      </c>
      <c r="N139" s="35"/>
      <c r="O139" s="35"/>
      <c r="P139" s="35"/>
      <c r="Q139" s="39"/>
      <c r="R139" s="35" t="s">
        <v>896</v>
      </c>
      <c r="S139" s="35"/>
      <c r="T139" s="35"/>
      <c r="U139" s="35"/>
      <c r="V139" s="485"/>
      <c r="X139" s="4" t="s">
        <v>136</v>
      </c>
      <c r="Y139" s="4"/>
      <c r="Z139" s="38" t="s">
        <v>982</v>
      </c>
      <c r="AA139" s="34"/>
      <c r="AB139" s="35"/>
      <c r="AC139" s="35"/>
      <c r="AD139" s="39"/>
      <c r="AE139" s="35" t="s">
        <v>892</v>
      </c>
      <c r="AF139" s="485"/>
    </row>
    <row r="140" spans="2:32" ht="15" customHeight="1" x14ac:dyDescent="0.25">
      <c r="B140" s="813">
        <v>132000</v>
      </c>
      <c r="C140" s="850"/>
      <c r="D140" s="853" t="s">
        <v>5433</v>
      </c>
      <c r="E140" s="854"/>
      <c r="F140" s="854"/>
      <c r="G140" s="855"/>
      <c r="H140" s="813" t="s">
        <v>892</v>
      </c>
      <c r="I140" s="44"/>
      <c r="J140" s="498" t="s">
        <v>1545</v>
      </c>
      <c r="K140" s="499" t="s">
        <v>124</v>
      </c>
      <c r="L140" s="521"/>
      <c r="M140" s="519" t="s">
        <v>972</v>
      </c>
      <c r="N140" s="522"/>
      <c r="O140" s="523"/>
      <c r="P140" s="523"/>
      <c r="Q140" s="524"/>
      <c r="R140" s="523" t="s">
        <v>892</v>
      </c>
      <c r="S140" s="523"/>
      <c r="T140" s="523"/>
      <c r="U140" s="523"/>
      <c r="V140" s="525"/>
      <c r="X140" s="4" t="s">
        <v>137</v>
      </c>
      <c r="Y140" s="4"/>
      <c r="Z140" s="38"/>
      <c r="AA140" s="35" t="s">
        <v>983</v>
      </c>
      <c r="AB140" s="35"/>
      <c r="AC140" s="35"/>
      <c r="AD140" s="39"/>
      <c r="AE140" s="35" t="s">
        <v>896</v>
      </c>
      <c r="AF140" s="485"/>
    </row>
    <row r="141" spans="2:32" x14ac:dyDescent="0.25">
      <c r="B141" s="814"/>
      <c r="C141" s="851"/>
      <c r="D141" s="856"/>
      <c r="E141" s="857"/>
      <c r="F141" s="857"/>
      <c r="G141" s="858"/>
      <c r="H141" s="814"/>
      <c r="I141" s="44"/>
      <c r="J141" s="498" t="s">
        <v>1544</v>
      </c>
      <c r="K141" s="499" t="s">
        <v>125</v>
      </c>
      <c r="L141" s="521"/>
      <c r="M141" s="519"/>
      <c r="N141" s="523" t="s">
        <v>924</v>
      </c>
      <c r="O141" s="523"/>
      <c r="P141" s="523"/>
      <c r="Q141" s="529"/>
      <c r="R141" s="523" t="s">
        <v>896</v>
      </c>
      <c r="S141" s="523"/>
      <c r="T141" s="523"/>
      <c r="U141" s="523"/>
      <c r="V141" s="525"/>
      <c r="X141" s="4" t="s">
        <v>138</v>
      </c>
      <c r="Y141" s="4"/>
      <c r="Z141" s="38"/>
      <c r="AA141" s="35"/>
      <c r="AB141" s="35" t="s">
        <v>984</v>
      </c>
      <c r="AC141" s="35"/>
      <c r="AD141" s="39"/>
      <c r="AE141" s="35" t="s">
        <v>896</v>
      </c>
      <c r="AF141" s="485"/>
    </row>
    <row r="142" spans="2:32" x14ac:dyDescent="0.25">
      <c r="B142" s="815"/>
      <c r="C142" s="852"/>
      <c r="D142" s="859"/>
      <c r="E142" s="860"/>
      <c r="F142" s="860"/>
      <c r="G142" s="861"/>
      <c r="H142" s="815"/>
      <c r="I142" s="44"/>
      <c r="J142" s="498" t="s">
        <v>1544</v>
      </c>
      <c r="K142" s="499" t="s">
        <v>126</v>
      </c>
      <c r="L142" s="521"/>
      <c r="M142" s="519"/>
      <c r="N142" s="523" t="s">
        <v>925</v>
      </c>
      <c r="O142" s="523"/>
      <c r="P142" s="523"/>
      <c r="Q142" s="529"/>
      <c r="R142" s="523" t="s">
        <v>896</v>
      </c>
      <c r="S142" s="523"/>
      <c r="T142" s="523"/>
      <c r="U142" s="523"/>
      <c r="V142" s="525"/>
      <c r="X142" s="4" t="s">
        <v>139</v>
      </c>
      <c r="Y142" s="4"/>
      <c r="Z142" s="38"/>
      <c r="AA142" s="35" t="s">
        <v>985</v>
      </c>
      <c r="AB142" s="35"/>
      <c r="AC142" s="35"/>
      <c r="AD142" s="39"/>
      <c r="AE142" s="35" t="s">
        <v>896</v>
      </c>
      <c r="AF142" s="485"/>
    </row>
    <row r="143" spans="2:32" x14ac:dyDescent="0.25">
      <c r="B143" s="489">
        <v>132001</v>
      </c>
      <c r="C143" s="534"/>
      <c r="D143" s="534"/>
      <c r="E143" s="490" t="s">
        <v>5434</v>
      </c>
      <c r="F143" s="490"/>
      <c r="G143" s="490"/>
      <c r="H143" s="491" t="s">
        <v>896</v>
      </c>
      <c r="J143" s="835" t="s">
        <v>1544</v>
      </c>
      <c r="K143" s="837" t="s">
        <v>127</v>
      </c>
      <c r="L143" s="865"/>
      <c r="M143" s="865"/>
      <c r="N143" s="757" t="s">
        <v>926</v>
      </c>
      <c r="O143" s="758"/>
      <c r="P143" s="758"/>
      <c r="Q143" s="759"/>
      <c r="R143" s="841" t="s">
        <v>896</v>
      </c>
      <c r="S143" s="841"/>
      <c r="T143" s="841"/>
      <c r="U143" s="841"/>
      <c r="V143" s="841"/>
      <c r="X143" s="4" t="s">
        <v>140</v>
      </c>
      <c r="Y143" s="4"/>
      <c r="Z143" s="38"/>
      <c r="AA143" s="35" t="s">
        <v>986</v>
      </c>
      <c r="AB143" s="35"/>
      <c r="AC143" s="35"/>
      <c r="AD143" s="39"/>
      <c r="AE143" s="35" t="s">
        <v>896</v>
      </c>
      <c r="AF143" s="485"/>
    </row>
    <row r="144" spans="2:32" x14ac:dyDescent="0.25">
      <c r="B144" s="489">
        <v>132002</v>
      </c>
      <c r="C144" s="534"/>
      <c r="D144" s="534"/>
      <c r="E144" s="490" t="s">
        <v>5435</v>
      </c>
      <c r="F144" s="490"/>
      <c r="G144" s="490"/>
      <c r="H144" s="491" t="s">
        <v>896</v>
      </c>
      <c r="J144" s="863"/>
      <c r="K144" s="864"/>
      <c r="L144" s="866"/>
      <c r="M144" s="866"/>
      <c r="N144" s="760"/>
      <c r="O144" s="761"/>
      <c r="P144" s="761"/>
      <c r="Q144" s="762"/>
      <c r="R144" s="862"/>
      <c r="S144" s="862"/>
      <c r="T144" s="862"/>
      <c r="U144" s="862"/>
      <c r="V144" s="862"/>
      <c r="X144" s="4" t="s">
        <v>141</v>
      </c>
      <c r="Y144" s="4"/>
      <c r="Z144" s="38"/>
      <c r="AA144" s="35" t="s">
        <v>987</v>
      </c>
      <c r="AB144" s="35"/>
      <c r="AC144" s="35"/>
      <c r="AD144" s="39"/>
      <c r="AE144" s="35" t="s">
        <v>896</v>
      </c>
      <c r="AF144" s="485"/>
    </row>
    <row r="145" spans="2:32" x14ac:dyDescent="0.25">
      <c r="B145" s="489">
        <v>132003</v>
      </c>
      <c r="C145" s="534"/>
      <c r="D145" s="534"/>
      <c r="E145" s="490" t="s">
        <v>5436</v>
      </c>
      <c r="F145" s="490"/>
      <c r="G145" s="490"/>
      <c r="H145" s="491" t="s">
        <v>896</v>
      </c>
      <c r="J145" s="863"/>
      <c r="K145" s="864"/>
      <c r="L145" s="866"/>
      <c r="M145" s="866"/>
      <c r="N145" s="760"/>
      <c r="O145" s="761"/>
      <c r="P145" s="761"/>
      <c r="Q145" s="762"/>
      <c r="R145" s="862"/>
      <c r="S145" s="862"/>
      <c r="T145" s="862"/>
      <c r="U145" s="862"/>
      <c r="V145" s="862"/>
      <c r="X145" s="4" t="s">
        <v>142</v>
      </c>
      <c r="Y145" s="4"/>
      <c r="Z145" s="38"/>
      <c r="AA145" s="35"/>
      <c r="AB145" s="38" t="s">
        <v>988</v>
      </c>
      <c r="AC145" s="35"/>
      <c r="AD145" s="39"/>
      <c r="AE145" s="35" t="s">
        <v>896</v>
      </c>
      <c r="AF145" s="485"/>
    </row>
    <row r="146" spans="2:32" x14ac:dyDescent="0.25">
      <c r="B146" s="489">
        <v>132004</v>
      </c>
      <c r="C146" s="534"/>
      <c r="D146" s="534"/>
      <c r="E146" s="490" t="s">
        <v>5437</v>
      </c>
      <c r="F146" s="490"/>
      <c r="G146" s="490"/>
      <c r="H146" s="491" t="s">
        <v>896</v>
      </c>
      <c r="J146" s="863"/>
      <c r="K146" s="864"/>
      <c r="L146" s="866"/>
      <c r="M146" s="866"/>
      <c r="N146" s="760"/>
      <c r="O146" s="761"/>
      <c r="P146" s="761"/>
      <c r="Q146" s="762"/>
      <c r="R146" s="862"/>
      <c r="S146" s="862"/>
      <c r="T146" s="862"/>
      <c r="U146" s="862"/>
      <c r="V146" s="862"/>
      <c r="X146" s="4" t="s">
        <v>143</v>
      </c>
      <c r="Y146" s="4"/>
      <c r="Z146" s="38" t="s">
        <v>989</v>
      </c>
      <c r="AA146" s="34"/>
      <c r="AB146" s="35"/>
      <c r="AC146" s="35"/>
      <c r="AD146" s="39"/>
      <c r="AE146" s="35" t="s">
        <v>892</v>
      </c>
      <c r="AF146" s="485"/>
    </row>
    <row r="147" spans="2:32" x14ac:dyDescent="0.25">
      <c r="B147" s="489">
        <v>132005</v>
      </c>
      <c r="C147" s="534"/>
      <c r="D147" s="534"/>
      <c r="E147" s="490" t="s">
        <v>5438</v>
      </c>
      <c r="F147" s="490"/>
      <c r="G147" s="490"/>
      <c r="H147" s="491" t="s">
        <v>896</v>
      </c>
      <c r="J147" s="863"/>
      <c r="K147" s="864"/>
      <c r="L147" s="866"/>
      <c r="M147" s="866"/>
      <c r="N147" s="760"/>
      <c r="O147" s="761"/>
      <c r="P147" s="761"/>
      <c r="Q147" s="762"/>
      <c r="R147" s="862"/>
      <c r="S147" s="862"/>
      <c r="T147" s="862"/>
      <c r="U147" s="862"/>
      <c r="V147" s="862"/>
      <c r="X147" s="4" t="s">
        <v>144</v>
      </c>
      <c r="Y147" s="4"/>
      <c r="Z147" s="38"/>
      <c r="AA147" s="35" t="s">
        <v>990</v>
      </c>
      <c r="AB147" s="35"/>
      <c r="AC147" s="35"/>
      <c r="AD147" s="39"/>
      <c r="AE147" s="35" t="s">
        <v>896</v>
      </c>
      <c r="AF147" s="485"/>
    </row>
    <row r="148" spans="2:32" x14ac:dyDescent="0.25">
      <c r="B148" s="491">
        <v>132006</v>
      </c>
      <c r="C148" s="534"/>
      <c r="D148" s="534"/>
      <c r="E148" s="490" t="s">
        <v>5439</v>
      </c>
      <c r="F148" s="490"/>
      <c r="G148" s="490"/>
      <c r="H148" s="491" t="s">
        <v>896</v>
      </c>
      <c r="J148" s="836"/>
      <c r="K148" s="838"/>
      <c r="L148" s="867"/>
      <c r="M148" s="867"/>
      <c r="N148" s="763"/>
      <c r="O148" s="764"/>
      <c r="P148" s="764"/>
      <c r="Q148" s="765"/>
      <c r="R148" s="842"/>
      <c r="S148" s="842"/>
      <c r="T148" s="842"/>
      <c r="U148" s="842"/>
      <c r="V148" s="842"/>
      <c r="X148" s="4" t="s">
        <v>145</v>
      </c>
      <c r="Y148" s="4"/>
      <c r="Z148" s="38"/>
      <c r="AA148" s="35" t="s">
        <v>991</v>
      </c>
      <c r="AB148" s="35"/>
      <c r="AC148" s="35"/>
      <c r="AD148" s="39"/>
      <c r="AE148" s="35" t="s">
        <v>896</v>
      </c>
      <c r="AF148" s="485"/>
    </row>
    <row r="149" spans="2:32" x14ac:dyDescent="0.25">
      <c r="B149" s="535">
        <v>132002</v>
      </c>
      <c r="C149" s="536"/>
      <c r="D149" s="536"/>
      <c r="E149" s="536" t="s">
        <v>5435</v>
      </c>
      <c r="F149" s="536"/>
      <c r="G149" s="536"/>
      <c r="H149" s="537" t="s">
        <v>896</v>
      </c>
      <c r="J149" s="96" t="s">
        <v>1544</v>
      </c>
      <c r="K149" s="538" t="s">
        <v>128</v>
      </c>
      <c r="L149" s="539"/>
      <c r="M149" s="539"/>
      <c r="N149" s="540" t="s">
        <v>1548</v>
      </c>
      <c r="O149" s="541"/>
      <c r="P149" s="541"/>
      <c r="Q149" s="541"/>
      <c r="R149" s="542" t="s">
        <v>896</v>
      </c>
      <c r="S149" s="543"/>
      <c r="T149" s="543"/>
      <c r="U149" s="543"/>
      <c r="V149" s="542" t="s">
        <v>5440</v>
      </c>
      <c r="X149" s="4" t="s">
        <v>146</v>
      </c>
      <c r="Y149" s="4"/>
      <c r="Z149" s="38"/>
      <c r="AA149" s="35" t="s">
        <v>992</v>
      </c>
      <c r="AB149" s="35"/>
      <c r="AC149" s="35"/>
      <c r="AD149" s="39"/>
      <c r="AE149" s="35" t="s">
        <v>896</v>
      </c>
      <c r="AF149" s="485"/>
    </row>
    <row r="150" spans="2:32" x14ac:dyDescent="0.25">
      <c r="B150" s="772">
        <v>141400</v>
      </c>
      <c r="C150" s="775"/>
      <c r="D150" s="775"/>
      <c r="E150" s="778" t="s">
        <v>4922</v>
      </c>
      <c r="F150" s="779"/>
      <c r="G150" s="775"/>
      <c r="H150" s="772" t="s">
        <v>896</v>
      </c>
      <c r="J150" s="519" t="s">
        <v>1546</v>
      </c>
      <c r="K150" s="520" t="s">
        <v>129</v>
      </c>
      <c r="L150" s="521" t="s">
        <v>975</v>
      </c>
      <c r="M150" s="522"/>
      <c r="N150" s="523"/>
      <c r="O150" s="523"/>
      <c r="P150" s="523"/>
      <c r="Q150" s="524"/>
      <c r="R150" s="523" t="s">
        <v>892</v>
      </c>
      <c r="S150" s="523"/>
      <c r="T150" s="523"/>
      <c r="U150" s="523"/>
      <c r="V150" s="525"/>
      <c r="X150" s="4" t="s">
        <v>147</v>
      </c>
      <c r="Y150" s="4"/>
      <c r="Z150" s="38"/>
      <c r="AA150" s="35" t="s">
        <v>993</v>
      </c>
      <c r="AB150" s="35"/>
      <c r="AC150" s="35"/>
      <c r="AD150" s="39"/>
      <c r="AE150" s="35" t="s">
        <v>896</v>
      </c>
      <c r="AF150" s="485"/>
    </row>
    <row r="151" spans="2:32" x14ac:dyDescent="0.25">
      <c r="B151" s="773"/>
      <c r="C151" s="776"/>
      <c r="D151" s="776"/>
      <c r="E151" s="780"/>
      <c r="F151" s="781"/>
      <c r="G151" s="776"/>
      <c r="H151" s="773"/>
      <c r="J151" s="519" t="s">
        <v>1545</v>
      </c>
      <c r="K151" s="520" t="s">
        <v>130</v>
      </c>
      <c r="L151" s="521"/>
      <c r="M151" s="519" t="s">
        <v>976</v>
      </c>
      <c r="N151" s="523"/>
      <c r="O151" s="523"/>
      <c r="P151" s="523"/>
      <c r="Q151" s="524"/>
      <c r="R151" s="523" t="s">
        <v>896</v>
      </c>
      <c r="S151" s="523"/>
      <c r="T151" s="523"/>
      <c r="U151" s="523"/>
      <c r="V151" s="525"/>
      <c r="X151" s="4" t="s">
        <v>148</v>
      </c>
      <c r="Y151" s="4" t="s">
        <v>994</v>
      </c>
      <c r="Z151" s="34"/>
      <c r="AA151" s="35"/>
      <c r="AB151" s="35"/>
      <c r="AC151" s="35"/>
      <c r="AD151" s="39"/>
      <c r="AE151" s="35" t="s">
        <v>892</v>
      </c>
      <c r="AF151" s="485"/>
    </row>
    <row r="152" spans="2:32" x14ac:dyDescent="0.25">
      <c r="B152" s="774"/>
      <c r="C152" s="777"/>
      <c r="D152" s="777"/>
      <c r="E152" s="782"/>
      <c r="F152" s="783"/>
      <c r="G152" s="777"/>
      <c r="H152" s="774"/>
      <c r="J152" s="519" t="s">
        <v>1545</v>
      </c>
      <c r="K152" s="520" t="s">
        <v>131</v>
      </c>
      <c r="L152" s="521"/>
      <c r="M152" s="519" t="s">
        <v>977</v>
      </c>
      <c r="N152" s="523"/>
      <c r="O152" s="523"/>
      <c r="P152" s="523"/>
      <c r="Q152" s="524"/>
      <c r="R152" s="523" t="s">
        <v>896</v>
      </c>
      <c r="S152" s="523"/>
      <c r="T152" s="523"/>
      <c r="U152" s="523"/>
      <c r="V152" s="525"/>
      <c r="X152" s="4" t="s">
        <v>149</v>
      </c>
      <c r="Y152" s="4"/>
      <c r="Z152" s="35" t="s">
        <v>995</v>
      </c>
      <c r="AA152" s="35"/>
      <c r="AB152" s="35"/>
      <c r="AC152" s="35"/>
      <c r="AD152" s="39"/>
      <c r="AE152" s="35" t="s">
        <v>896</v>
      </c>
      <c r="AF152" s="485"/>
    </row>
    <row r="153" spans="2:32" x14ac:dyDescent="0.25">
      <c r="B153" s="772">
        <v>174700</v>
      </c>
      <c r="C153" s="775"/>
      <c r="D153" s="775"/>
      <c r="E153" s="778" t="s">
        <v>1027</v>
      </c>
      <c r="F153" s="847"/>
      <c r="G153" s="779"/>
      <c r="H153" s="772" t="s">
        <v>896</v>
      </c>
      <c r="J153" s="519" t="s">
        <v>1546</v>
      </c>
      <c r="K153" s="520" t="s">
        <v>132</v>
      </c>
      <c r="L153" s="521" t="s">
        <v>978</v>
      </c>
      <c r="M153" s="522"/>
      <c r="N153" s="523"/>
      <c r="O153" s="523"/>
      <c r="P153" s="523"/>
      <c r="Q153" s="524"/>
      <c r="R153" s="523" t="s">
        <v>892</v>
      </c>
      <c r="S153" s="523"/>
      <c r="T153" s="523"/>
      <c r="U153" s="523"/>
      <c r="V153" s="525"/>
      <c r="X153" s="4" t="s">
        <v>150</v>
      </c>
      <c r="Y153" s="4"/>
      <c r="Z153" s="35"/>
      <c r="AA153" s="35" t="s">
        <v>996</v>
      </c>
      <c r="AB153" s="35"/>
      <c r="AC153" s="35"/>
      <c r="AD153" s="39"/>
      <c r="AE153" s="35" t="s">
        <v>896</v>
      </c>
      <c r="AF153" s="485"/>
    </row>
    <row r="154" spans="2:32" x14ac:dyDescent="0.25">
      <c r="B154" s="773"/>
      <c r="C154" s="776"/>
      <c r="D154" s="776"/>
      <c r="E154" s="780"/>
      <c r="F154" s="849"/>
      <c r="G154" s="781"/>
      <c r="H154" s="773"/>
      <c r="J154" s="519" t="s">
        <v>1545</v>
      </c>
      <c r="K154" s="520" t="s">
        <v>133</v>
      </c>
      <c r="L154" s="521"/>
      <c r="M154" s="519" t="s">
        <v>979</v>
      </c>
      <c r="N154" s="523"/>
      <c r="O154" s="523"/>
      <c r="P154" s="523"/>
      <c r="Q154" s="524"/>
      <c r="R154" s="523" t="s">
        <v>896</v>
      </c>
      <c r="S154" s="523"/>
      <c r="T154" s="523"/>
      <c r="U154" s="523"/>
      <c r="V154" s="525"/>
      <c r="X154" s="4" t="s">
        <v>151</v>
      </c>
      <c r="Y154" s="4"/>
      <c r="Z154" s="35" t="s">
        <v>997</v>
      </c>
      <c r="AA154" s="34"/>
      <c r="AB154" s="35"/>
      <c r="AC154" s="35"/>
      <c r="AD154" s="39"/>
      <c r="AE154" s="35" t="s">
        <v>892</v>
      </c>
      <c r="AF154" s="485"/>
    </row>
    <row r="155" spans="2:32" x14ac:dyDescent="0.25">
      <c r="B155" s="774"/>
      <c r="C155" s="777"/>
      <c r="D155" s="777"/>
      <c r="E155" s="782"/>
      <c r="F155" s="848"/>
      <c r="G155" s="783"/>
      <c r="H155" s="774"/>
      <c r="J155" s="519" t="s">
        <v>1545</v>
      </c>
      <c r="K155" s="520" t="s">
        <v>134</v>
      </c>
      <c r="L155" s="521"/>
      <c r="M155" s="519" t="s">
        <v>980</v>
      </c>
      <c r="N155" s="523"/>
      <c r="O155" s="523"/>
      <c r="P155" s="523"/>
      <c r="Q155" s="524"/>
      <c r="R155" s="523" t="s">
        <v>896</v>
      </c>
      <c r="S155" s="523"/>
      <c r="T155" s="523"/>
      <c r="U155" s="523"/>
      <c r="V155" s="525"/>
      <c r="X155" s="4" t="s">
        <v>152</v>
      </c>
      <c r="Y155" s="4"/>
      <c r="Z155" s="38"/>
      <c r="AA155" s="35" t="s">
        <v>998</v>
      </c>
      <c r="AB155" s="35"/>
      <c r="AC155" s="35"/>
      <c r="AD155" s="39"/>
      <c r="AE155" s="35" t="s">
        <v>896</v>
      </c>
      <c r="AF155" s="568"/>
    </row>
    <row r="156" spans="2:32" x14ac:dyDescent="0.25">
      <c r="B156" s="484">
        <v>160000</v>
      </c>
      <c r="C156" s="483" t="s">
        <v>4928</v>
      </c>
      <c r="D156" s="483"/>
      <c r="E156" s="483"/>
      <c r="F156" s="483"/>
      <c r="G156" s="483"/>
      <c r="H156" s="484" t="s">
        <v>892</v>
      </c>
      <c r="J156" s="46" t="s">
        <v>1546</v>
      </c>
      <c r="K156" s="19" t="s">
        <v>135</v>
      </c>
      <c r="L156" s="4" t="s">
        <v>981</v>
      </c>
      <c r="M156" s="34"/>
      <c r="N156" s="35"/>
      <c r="O156" s="35"/>
      <c r="P156" s="35"/>
      <c r="Q156" s="39"/>
      <c r="R156" s="35" t="s">
        <v>892</v>
      </c>
      <c r="S156" s="35"/>
      <c r="T156" s="35"/>
      <c r="U156" s="35"/>
      <c r="V156" s="485"/>
      <c r="X156" s="4" t="s">
        <v>153</v>
      </c>
      <c r="Y156" s="4"/>
      <c r="Z156" s="38"/>
      <c r="AA156" s="35" t="s">
        <v>999</v>
      </c>
      <c r="AB156" s="35"/>
      <c r="AC156" s="35"/>
      <c r="AD156" s="39"/>
      <c r="AE156" s="35" t="s">
        <v>896</v>
      </c>
      <c r="AF156" s="568"/>
    </row>
    <row r="157" spans="2:32" x14ac:dyDescent="0.25">
      <c r="B157" s="484">
        <v>161000</v>
      </c>
      <c r="C157" s="483"/>
      <c r="D157" s="483" t="s">
        <v>1501</v>
      </c>
      <c r="E157" s="483"/>
      <c r="F157" s="483"/>
      <c r="G157" s="483"/>
      <c r="H157" s="484" t="s">
        <v>892</v>
      </c>
      <c r="J157" s="46" t="s">
        <v>1545</v>
      </c>
      <c r="K157" s="19" t="s">
        <v>136</v>
      </c>
      <c r="L157" s="4"/>
      <c r="M157" s="38" t="s">
        <v>982</v>
      </c>
      <c r="N157" s="34"/>
      <c r="O157" s="35"/>
      <c r="P157" s="35"/>
      <c r="Q157" s="39"/>
      <c r="R157" s="35" t="s">
        <v>892</v>
      </c>
      <c r="S157" s="35"/>
      <c r="T157" s="35"/>
      <c r="U157" s="35"/>
      <c r="V157" s="485"/>
      <c r="X157" s="4" t="s">
        <v>154</v>
      </c>
      <c r="Y157" s="4"/>
      <c r="Z157" s="38"/>
      <c r="AA157" s="35" t="s">
        <v>1000</v>
      </c>
      <c r="AB157" s="35"/>
      <c r="AC157" s="35"/>
      <c r="AD157" s="39"/>
      <c r="AE157" s="35" t="s">
        <v>896</v>
      </c>
      <c r="AF157" s="568"/>
    </row>
    <row r="158" spans="2:32" x14ac:dyDescent="0.25">
      <c r="B158" s="494">
        <v>161100</v>
      </c>
      <c r="C158" s="493"/>
      <c r="D158" s="493"/>
      <c r="E158" s="493" t="s">
        <v>983</v>
      </c>
      <c r="F158" s="493"/>
      <c r="G158" s="493"/>
      <c r="H158" s="494" t="s">
        <v>896</v>
      </c>
      <c r="J158" s="46" t="s">
        <v>1544</v>
      </c>
      <c r="K158" s="19" t="s">
        <v>137</v>
      </c>
      <c r="L158" s="4"/>
      <c r="M158" s="38"/>
      <c r="N158" s="35" t="s">
        <v>983</v>
      </c>
      <c r="O158" s="35"/>
      <c r="P158" s="35"/>
      <c r="Q158" s="39"/>
      <c r="R158" s="35" t="s">
        <v>896</v>
      </c>
      <c r="S158" s="35"/>
      <c r="T158" s="35"/>
      <c r="U158" s="35"/>
      <c r="V158" s="485"/>
      <c r="X158" s="4" t="s">
        <v>155</v>
      </c>
      <c r="Y158" s="4"/>
      <c r="Z158" s="38"/>
      <c r="AA158" s="35" t="s">
        <v>945</v>
      </c>
      <c r="AB158" s="35"/>
      <c r="AC158" s="35"/>
      <c r="AD158" s="39"/>
      <c r="AE158" s="35" t="s">
        <v>896</v>
      </c>
      <c r="AF158" s="568"/>
    </row>
    <row r="159" spans="2:32" x14ac:dyDescent="0.25">
      <c r="B159" s="494">
        <v>161110</v>
      </c>
      <c r="C159" s="493"/>
      <c r="D159" s="493"/>
      <c r="E159" s="493"/>
      <c r="F159" s="493" t="s">
        <v>4929</v>
      </c>
      <c r="G159" s="493"/>
      <c r="H159" s="494" t="s">
        <v>896</v>
      </c>
      <c r="J159" s="46" t="s">
        <v>1550</v>
      </c>
      <c r="K159" s="19" t="s">
        <v>138</v>
      </c>
      <c r="L159" s="4"/>
      <c r="M159" s="38"/>
      <c r="N159" s="35"/>
      <c r="O159" s="35" t="s">
        <v>984</v>
      </c>
      <c r="P159" s="35"/>
      <c r="Q159" s="39"/>
      <c r="R159" s="35" t="s">
        <v>896</v>
      </c>
      <c r="S159" s="35"/>
      <c r="T159" s="35"/>
      <c r="U159" s="35"/>
      <c r="V159" s="485"/>
      <c r="X159" s="4" t="s">
        <v>156</v>
      </c>
      <c r="Y159" s="4"/>
      <c r="Z159" s="38"/>
      <c r="AA159" s="35" t="s">
        <v>1001</v>
      </c>
      <c r="AB159" s="35"/>
      <c r="AC159" s="35"/>
      <c r="AD159" s="39"/>
      <c r="AE159" s="35" t="s">
        <v>896</v>
      </c>
      <c r="AF159" s="568"/>
    </row>
    <row r="160" spans="2:32" x14ac:dyDescent="0.25">
      <c r="B160" s="494">
        <v>161200</v>
      </c>
      <c r="C160" s="493"/>
      <c r="D160" s="493"/>
      <c r="E160" s="493" t="s">
        <v>985</v>
      </c>
      <c r="F160" s="493"/>
      <c r="G160" s="493"/>
      <c r="H160" s="494" t="s">
        <v>896</v>
      </c>
      <c r="J160" s="46" t="s">
        <v>1544</v>
      </c>
      <c r="K160" s="19" t="s">
        <v>139</v>
      </c>
      <c r="L160" s="4"/>
      <c r="M160" s="38"/>
      <c r="N160" s="35" t="s">
        <v>985</v>
      </c>
      <c r="O160" s="35"/>
      <c r="P160" s="35"/>
      <c r="Q160" s="39"/>
      <c r="R160" s="35" t="s">
        <v>896</v>
      </c>
      <c r="S160" s="35"/>
      <c r="T160" s="35"/>
      <c r="U160" s="35"/>
      <c r="V160" s="485"/>
      <c r="X160" s="4" t="s">
        <v>157</v>
      </c>
      <c r="Y160" s="4" t="s">
        <v>1002</v>
      </c>
      <c r="Z160" s="35"/>
      <c r="AA160" s="35"/>
      <c r="AB160" s="35"/>
      <c r="AC160" s="35"/>
      <c r="AD160" s="39"/>
      <c r="AE160" s="35" t="s">
        <v>896</v>
      </c>
      <c r="AF160" s="568"/>
    </row>
    <row r="161" spans="2:32" x14ac:dyDescent="0.25">
      <c r="B161" s="494">
        <v>161300</v>
      </c>
      <c r="C161" s="493"/>
      <c r="D161" s="493"/>
      <c r="E161" s="493" t="s">
        <v>4930</v>
      </c>
      <c r="F161" s="493"/>
      <c r="G161" s="493"/>
      <c r="H161" s="494" t="s">
        <v>896</v>
      </c>
      <c r="J161" s="46" t="s">
        <v>1544</v>
      </c>
      <c r="K161" s="19" t="s">
        <v>140</v>
      </c>
      <c r="L161" s="4"/>
      <c r="M161" s="38"/>
      <c r="N161" s="35" t="s">
        <v>986</v>
      </c>
      <c r="O161" s="35"/>
      <c r="P161" s="35"/>
      <c r="Q161" s="39"/>
      <c r="R161" s="35" t="s">
        <v>896</v>
      </c>
      <c r="S161" s="35"/>
      <c r="T161" s="35"/>
      <c r="U161" s="35"/>
      <c r="V161" s="485"/>
      <c r="X161" s="4" t="s">
        <v>158</v>
      </c>
      <c r="Y161" s="4" t="s">
        <v>1003</v>
      </c>
      <c r="Z161" s="34"/>
      <c r="AA161" s="35"/>
      <c r="AB161" s="35"/>
      <c r="AC161" s="35"/>
      <c r="AD161" s="39"/>
      <c r="AE161" s="35" t="s">
        <v>892</v>
      </c>
      <c r="AF161" s="568"/>
    </row>
    <row r="162" spans="2:32" x14ac:dyDescent="0.25">
      <c r="B162" s="494">
        <v>161400</v>
      </c>
      <c r="C162" s="493"/>
      <c r="D162" s="493"/>
      <c r="E162" s="493" t="s">
        <v>4931</v>
      </c>
      <c r="F162" s="493"/>
      <c r="G162" s="493"/>
      <c r="H162" s="494" t="s">
        <v>896</v>
      </c>
      <c r="J162" s="46" t="s">
        <v>1544</v>
      </c>
      <c r="K162" s="19" t="s">
        <v>141</v>
      </c>
      <c r="L162" s="4"/>
      <c r="M162" s="38"/>
      <c r="N162" s="35" t="s">
        <v>987</v>
      </c>
      <c r="O162" s="35"/>
      <c r="P162" s="35"/>
      <c r="Q162" s="39"/>
      <c r="R162" s="35" t="s">
        <v>896</v>
      </c>
      <c r="S162" s="35"/>
      <c r="T162" s="35"/>
      <c r="U162" s="35"/>
      <c r="V162" s="485"/>
      <c r="X162" s="4" t="s">
        <v>159</v>
      </c>
      <c r="Y162" s="4"/>
      <c r="Z162" s="38" t="s">
        <v>1004</v>
      </c>
      <c r="AA162" s="34"/>
      <c r="AB162" s="35"/>
      <c r="AC162" s="35"/>
      <c r="AD162" s="39"/>
      <c r="AE162" s="35" t="s">
        <v>892</v>
      </c>
      <c r="AF162" s="568"/>
    </row>
    <row r="163" spans="2:32" x14ac:dyDescent="0.25">
      <c r="B163" s="494">
        <v>161410</v>
      </c>
      <c r="C163" s="493"/>
      <c r="D163" s="493"/>
      <c r="E163" s="493"/>
      <c r="F163" s="493" t="s">
        <v>4932</v>
      </c>
      <c r="G163" s="493"/>
      <c r="H163" s="494" t="s">
        <v>896</v>
      </c>
      <c r="J163" s="46" t="s">
        <v>1550</v>
      </c>
      <c r="K163" s="19" t="s">
        <v>142</v>
      </c>
      <c r="L163" s="4"/>
      <c r="M163" s="38"/>
      <c r="N163" s="35"/>
      <c r="O163" s="38" t="s">
        <v>988</v>
      </c>
      <c r="P163" s="35"/>
      <c r="Q163" s="39"/>
      <c r="R163" s="35" t="s">
        <v>896</v>
      </c>
      <c r="S163" s="35"/>
      <c r="T163" s="35"/>
      <c r="U163" s="35"/>
      <c r="V163" s="485"/>
      <c r="X163" s="4" t="s">
        <v>160</v>
      </c>
      <c r="Y163" s="4"/>
      <c r="Z163" s="38"/>
      <c r="AA163" s="35" t="s">
        <v>1005</v>
      </c>
      <c r="AB163" s="34"/>
      <c r="AC163" s="35"/>
      <c r="AD163" s="39"/>
      <c r="AE163" s="35" t="s">
        <v>892</v>
      </c>
      <c r="AF163" s="568"/>
    </row>
    <row r="164" spans="2:32" x14ac:dyDescent="0.25">
      <c r="B164" s="484">
        <v>162000</v>
      </c>
      <c r="C164" s="483"/>
      <c r="D164" s="483" t="s">
        <v>1502</v>
      </c>
      <c r="E164" s="483"/>
      <c r="F164" s="483"/>
      <c r="G164" s="483"/>
      <c r="H164" s="484" t="s">
        <v>892</v>
      </c>
      <c r="J164" s="46" t="s">
        <v>1545</v>
      </c>
      <c r="K164" s="19" t="s">
        <v>143</v>
      </c>
      <c r="L164" s="4"/>
      <c r="M164" s="38" t="s">
        <v>989</v>
      </c>
      <c r="N164" s="34"/>
      <c r="O164" s="35"/>
      <c r="P164" s="35"/>
      <c r="Q164" s="39"/>
      <c r="R164" s="35" t="s">
        <v>892</v>
      </c>
      <c r="S164" s="35"/>
      <c r="T164" s="35"/>
      <c r="U164" s="35"/>
      <c r="V164" s="485"/>
      <c r="X164" s="4" t="s">
        <v>161</v>
      </c>
      <c r="Y164" s="4"/>
      <c r="Z164" s="38"/>
      <c r="AA164" s="35"/>
      <c r="AB164" s="35" t="s">
        <v>1006</v>
      </c>
      <c r="AC164" s="35"/>
      <c r="AD164" s="39"/>
      <c r="AE164" s="35" t="s">
        <v>896</v>
      </c>
      <c r="AF164" s="568"/>
    </row>
    <row r="165" spans="2:32" x14ac:dyDescent="0.25">
      <c r="B165" s="494">
        <v>162100</v>
      </c>
      <c r="C165" s="493"/>
      <c r="D165" s="493"/>
      <c r="E165" s="493" t="s">
        <v>4933</v>
      </c>
      <c r="F165" s="493"/>
      <c r="G165" s="493"/>
      <c r="H165" s="494" t="s">
        <v>896</v>
      </c>
      <c r="J165" s="46" t="s">
        <v>1544</v>
      </c>
      <c r="K165" s="19" t="s">
        <v>144</v>
      </c>
      <c r="L165" s="4"/>
      <c r="M165" s="38"/>
      <c r="N165" s="35" t="s">
        <v>990</v>
      </c>
      <c r="O165" s="35"/>
      <c r="P165" s="35"/>
      <c r="Q165" s="39"/>
      <c r="R165" s="35" t="s">
        <v>896</v>
      </c>
      <c r="S165" s="35"/>
      <c r="T165" s="35"/>
      <c r="U165" s="35"/>
      <c r="V165" s="485"/>
      <c r="X165" s="4" t="s">
        <v>162</v>
      </c>
      <c r="Y165" s="4"/>
      <c r="Z165" s="38"/>
      <c r="AA165" s="35"/>
      <c r="AB165" s="35" t="s">
        <v>1007</v>
      </c>
      <c r="AC165" s="35"/>
      <c r="AD165" s="39"/>
      <c r="AE165" s="35" t="s">
        <v>896</v>
      </c>
      <c r="AF165" s="485"/>
    </row>
    <row r="166" spans="2:32" x14ac:dyDescent="0.25">
      <c r="B166" s="494">
        <v>162200</v>
      </c>
      <c r="C166" s="493"/>
      <c r="D166" s="493"/>
      <c r="E166" s="493" t="s">
        <v>4934</v>
      </c>
      <c r="F166" s="493"/>
      <c r="G166" s="493"/>
      <c r="H166" s="494" t="s">
        <v>896</v>
      </c>
      <c r="J166" s="46" t="s">
        <v>1544</v>
      </c>
      <c r="K166" s="19" t="s">
        <v>145</v>
      </c>
      <c r="L166" s="4"/>
      <c r="M166" s="38"/>
      <c r="N166" s="35" t="s">
        <v>991</v>
      </c>
      <c r="O166" s="35"/>
      <c r="P166" s="35"/>
      <c r="Q166" s="39"/>
      <c r="R166" s="35" t="s">
        <v>896</v>
      </c>
      <c r="S166" s="35"/>
      <c r="T166" s="35"/>
      <c r="U166" s="35"/>
      <c r="V166" s="485"/>
      <c r="X166" s="4" t="s">
        <v>163</v>
      </c>
      <c r="Y166" s="4"/>
      <c r="Z166" s="38"/>
      <c r="AA166" s="35"/>
      <c r="AB166" s="35" t="s">
        <v>1008</v>
      </c>
      <c r="AC166" s="35"/>
      <c r="AD166" s="39"/>
      <c r="AE166" s="35" t="s">
        <v>896</v>
      </c>
      <c r="AF166" s="485"/>
    </row>
    <row r="167" spans="2:32" x14ac:dyDescent="0.25">
      <c r="B167" s="494">
        <v>162300</v>
      </c>
      <c r="C167" s="493"/>
      <c r="D167" s="493"/>
      <c r="E167" s="493" t="s">
        <v>4935</v>
      </c>
      <c r="F167" s="493"/>
      <c r="G167" s="493"/>
      <c r="H167" s="494" t="s">
        <v>896</v>
      </c>
      <c r="J167" s="46" t="s">
        <v>1544</v>
      </c>
      <c r="K167" s="19" t="s">
        <v>146</v>
      </c>
      <c r="L167" s="4"/>
      <c r="M167" s="38"/>
      <c r="N167" s="35" t="s">
        <v>992</v>
      </c>
      <c r="O167" s="35"/>
      <c r="P167" s="35"/>
      <c r="Q167" s="39"/>
      <c r="R167" s="35" t="s">
        <v>896</v>
      </c>
      <c r="S167" s="35"/>
      <c r="T167" s="35"/>
      <c r="U167" s="35"/>
      <c r="V167" s="485"/>
      <c r="X167" s="4" t="s">
        <v>164</v>
      </c>
      <c r="Y167" s="4"/>
      <c r="Z167" s="38"/>
      <c r="AA167" s="35"/>
      <c r="AB167" s="35" t="s">
        <v>1009</v>
      </c>
      <c r="AC167" s="35"/>
      <c r="AD167" s="39"/>
      <c r="AE167" s="35" t="s">
        <v>896</v>
      </c>
      <c r="AF167" s="485"/>
    </row>
    <row r="168" spans="2:32" x14ac:dyDescent="0.25">
      <c r="B168" s="494">
        <v>162400</v>
      </c>
      <c r="C168" s="493"/>
      <c r="D168" s="493"/>
      <c r="E168" s="493" t="s">
        <v>4926</v>
      </c>
      <c r="F168" s="493"/>
      <c r="G168" s="493"/>
      <c r="H168" s="494" t="s">
        <v>896</v>
      </c>
      <c r="J168" s="46" t="s">
        <v>1544</v>
      </c>
      <c r="K168" s="19" t="s">
        <v>147</v>
      </c>
      <c r="L168" s="4"/>
      <c r="M168" s="38"/>
      <c r="N168" s="35" t="s">
        <v>993</v>
      </c>
      <c r="O168" s="35"/>
      <c r="P168" s="35"/>
      <c r="Q168" s="39"/>
      <c r="R168" s="35" t="s">
        <v>896</v>
      </c>
      <c r="S168" s="35"/>
      <c r="T168" s="35"/>
      <c r="U168" s="35"/>
      <c r="V168" s="485"/>
      <c r="X168" s="4" t="s">
        <v>165</v>
      </c>
      <c r="Y168" s="4"/>
      <c r="Z168" s="38"/>
      <c r="AA168" s="35" t="s">
        <v>1010</v>
      </c>
      <c r="AB168" s="34"/>
      <c r="AC168" s="35"/>
      <c r="AD168" s="39"/>
      <c r="AE168" s="35" t="s">
        <v>892</v>
      </c>
      <c r="AF168" s="485"/>
    </row>
    <row r="169" spans="2:32" x14ac:dyDescent="0.25">
      <c r="B169" s="772">
        <v>176400</v>
      </c>
      <c r="C169" s="775"/>
      <c r="D169" s="775"/>
      <c r="E169" s="868" t="s">
        <v>995</v>
      </c>
      <c r="F169" s="869"/>
      <c r="G169" s="775"/>
      <c r="H169" s="772" t="s">
        <v>896</v>
      </c>
      <c r="J169" s="519" t="s">
        <v>5441</v>
      </c>
      <c r="K169" s="520" t="s">
        <v>148</v>
      </c>
      <c r="L169" s="521" t="s">
        <v>994</v>
      </c>
      <c r="M169" s="522"/>
      <c r="N169" s="523"/>
      <c r="O169" s="523"/>
      <c r="P169" s="523"/>
      <c r="Q169" s="524"/>
      <c r="R169" s="523" t="s">
        <v>892</v>
      </c>
      <c r="S169" s="523"/>
      <c r="T169" s="523"/>
      <c r="U169" s="523"/>
      <c r="V169" s="525"/>
      <c r="X169" s="4" t="s">
        <v>166</v>
      </c>
      <c r="Y169" s="4"/>
      <c r="Z169" s="38"/>
      <c r="AA169" s="35"/>
      <c r="AB169" s="35" t="s">
        <v>965</v>
      </c>
      <c r="AC169" s="35"/>
      <c r="AD169" s="39"/>
      <c r="AE169" s="35" t="s">
        <v>896</v>
      </c>
      <c r="AF169" s="485"/>
    </row>
    <row r="170" spans="2:32" x14ac:dyDescent="0.25">
      <c r="B170" s="773"/>
      <c r="C170" s="776"/>
      <c r="D170" s="776"/>
      <c r="E170" s="870"/>
      <c r="F170" s="871"/>
      <c r="G170" s="776"/>
      <c r="H170" s="773"/>
      <c r="J170" s="519" t="s">
        <v>1545</v>
      </c>
      <c r="K170" s="520" t="s">
        <v>149</v>
      </c>
      <c r="L170" s="521"/>
      <c r="M170" s="523" t="s">
        <v>995</v>
      </c>
      <c r="N170" s="523"/>
      <c r="O170" s="523"/>
      <c r="P170" s="523"/>
      <c r="Q170" s="524"/>
      <c r="R170" s="523" t="s">
        <v>896</v>
      </c>
      <c r="S170" s="523"/>
      <c r="T170" s="523"/>
      <c r="U170" s="523"/>
      <c r="V170" s="525"/>
      <c r="X170" s="4" t="s">
        <v>167</v>
      </c>
      <c r="Y170" s="4"/>
      <c r="Z170" s="38"/>
      <c r="AA170" s="35"/>
      <c r="AB170" s="35" t="s">
        <v>967</v>
      </c>
      <c r="AC170" s="35"/>
      <c r="AD170" s="39"/>
      <c r="AE170" s="35" t="s">
        <v>896</v>
      </c>
      <c r="AF170" s="485"/>
    </row>
    <row r="171" spans="2:32" x14ac:dyDescent="0.25">
      <c r="B171" s="773"/>
      <c r="C171" s="776"/>
      <c r="D171" s="776"/>
      <c r="E171" s="870"/>
      <c r="F171" s="871"/>
      <c r="G171" s="776"/>
      <c r="H171" s="773"/>
      <c r="J171" s="519" t="s">
        <v>1544</v>
      </c>
      <c r="K171" s="520" t="s">
        <v>150</v>
      </c>
      <c r="L171" s="521"/>
      <c r="M171" s="523"/>
      <c r="N171" s="523" t="s">
        <v>996</v>
      </c>
      <c r="O171" s="523"/>
      <c r="P171" s="523"/>
      <c r="Q171" s="524"/>
      <c r="R171" s="523" t="s">
        <v>896</v>
      </c>
      <c r="S171" s="523"/>
      <c r="T171" s="523"/>
      <c r="U171" s="523"/>
      <c r="V171" s="525"/>
      <c r="X171" s="4" t="s">
        <v>168</v>
      </c>
      <c r="Y171" s="4"/>
      <c r="Z171" s="38"/>
      <c r="AA171" s="35"/>
      <c r="AB171" s="35" t="s">
        <v>1011</v>
      </c>
      <c r="AC171" s="34"/>
      <c r="AD171" s="39"/>
      <c r="AE171" s="35" t="s">
        <v>892</v>
      </c>
      <c r="AF171" s="485"/>
    </row>
    <row r="172" spans="2:32" x14ac:dyDescent="0.25">
      <c r="B172" s="773"/>
      <c r="C172" s="776"/>
      <c r="D172" s="776"/>
      <c r="E172" s="870"/>
      <c r="F172" s="871"/>
      <c r="G172" s="776"/>
      <c r="H172" s="773"/>
      <c r="J172" s="519" t="s">
        <v>1545</v>
      </c>
      <c r="K172" s="520" t="s">
        <v>151</v>
      </c>
      <c r="L172" s="521"/>
      <c r="M172" s="523" t="s">
        <v>997</v>
      </c>
      <c r="N172" s="522"/>
      <c r="O172" s="523"/>
      <c r="P172" s="523"/>
      <c r="Q172" s="524"/>
      <c r="R172" s="523" t="s">
        <v>892</v>
      </c>
      <c r="S172" s="523"/>
      <c r="T172" s="523"/>
      <c r="U172" s="523"/>
      <c r="V172" s="525"/>
      <c r="X172" s="4" t="s">
        <v>169</v>
      </c>
      <c r="Y172" s="4"/>
      <c r="Z172" s="38"/>
      <c r="AA172" s="35"/>
      <c r="AB172" s="35"/>
      <c r="AC172" s="35" t="s">
        <v>1012</v>
      </c>
      <c r="AD172" s="39"/>
      <c r="AE172" s="35" t="s">
        <v>896</v>
      </c>
      <c r="AF172" s="485"/>
    </row>
    <row r="173" spans="2:32" x14ac:dyDescent="0.25">
      <c r="B173" s="773"/>
      <c r="C173" s="776"/>
      <c r="D173" s="776"/>
      <c r="E173" s="870"/>
      <c r="F173" s="871"/>
      <c r="G173" s="776"/>
      <c r="H173" s="773"/>
      <c r="J173" s="519" t="s">
        <v>1544</v>
      </c>
      <c r="K173" s="520" t="s">
        <v>152</v>
      </c>
      <c r="L173" s="521"/>
      <c r="M173" s="519"/>
      <c r="N173" s="523" t="s">
        <v>998</v>
      </c>
      <c r="O173" s="523"/>
      <c r="P173" s="523"/>
      <c r="Q173" s="524"/>
      <c r="R173" s="523" t="s">
        <v>896</v>
      </c>
      <c r="S173" s="523"/>
      <c r="T173" s="523"/>
      <c r="U173" s="523"/>
      <c r="V173" s="525"/>
      <c r="X173" s="4" t="s">
        <v>170</v>
      </c>
      <c r="Y173" s="4"/>
      <c r="Z173" s="38"/>
      <c r="AA173" s="35"/>
      <c r="AB173" s="35"/>
      <c r="AC173" s="35" t="s">
        <v>1013</v>
      </c>
      <c r="AD173" s="39"/>
      <c r="AE173" s="35" t="s">
        <v>896</v>
      </c>
      <c r="AF173" s="485"/>
    </row>
    <row r="174" spans="2:32" x14ac:dyDescent="0.25">
      <c r="B174" s="773"/>
      <c r="C174" s="776"/>
      <c r="D174" s="776"/>
      <c r="E174" s="870"/>
      <c r="F174" s="871"/>
      <c r="G174" s="776"/>
      <c r="H174" s="773"/>
      <c r="J174" s="519" t="s">
        <v>1544</v>
      </c>
      <c r="K174" s="520" t="s">
        <v>153</v>
      </c>
      <c r="L174" s="521"/>
      <c r="M174" s="519"/>
      <c r="N174" s="523" t="s">
        <v>999</v>
      </c>
      <c r="O174" s="523"/>
      <c r="P174" s="523"/>
      <c r="Q174" s="524"/>
      <c r="R174" s="523" t="s">
        <v>896</v>
      </c>
      <c r="S174" s="523"/>
      <c r="T174" s="523"/>
      <c r="U174" s="523"/>
      <c r="V174" s="525"/>
      <c r="X174" s="4" t="s">
        <v>171</v>
      </c>
      <c r="Y174" s="4"/>
      <c r="Z174" s="38"/>
      <c r="AA174" s="35"/>
      <c r="AB174" s="35"/>
      <c r="AC174" s="35" t="s">
        <v>1014</v>
      </c>
      <c r="AD174" s="39"/>
      <c r="AE174" s="35" t="s">
        <v>896</v>
      </c>
      <c r="AF174" s="485"/>
    </row>
    <row r="175" spans="2:32" x14ac:dyDescent="0.25">
      <c r="B175" s="773"/>
      <c r="C175" s="776"/>
      <c r="D175" s="776"/>
      <c r="E175" s="870"/>
      <c r="F175" s="871"/>
      <c r="G175" s="776"/>
      <c r="H175" s="773"/>
      <c r="J175" s="519" t="s">
        <v>1544</v>
      </c>
      <c r="K175" s="520" t="s">
        <v>154</v>
      </c>
      <c r="L175" s="521"/>
      <c r="M175" s="519"/>
      <c r="N175" s="523" t="s">
        <v>1000</v>
      </c>
      <c r="O175" s="523"/>
      <c r="P175" s="523"/>
      <c r="Q175" s="524"/>
      <c r="R175" s="523" t="s">
        <v>896</v>
      </c>
      <c r="S175" s="523"/>
      <c r="T175" s="523"/>
      <c r="U175" s="523"/>
      <c r="V175" s="525"/>
      <c r="X175" s="4" t="s">
        <v>172</v>
      </c>
      <c r="Y175" s="4"/>
      <c r="Z175" s="38"/>
      <c r="AA175" s="35" t="s">
        <v>1015</v>
      </c>
      <c r="AB175" s="35"/>
      <c r="AC175" s="35"/>
      <c r="AD175" s="39"/>
      <c r="AE175" s="35" t="s">
        <v>896</v>
      </c>
      <c r="AF175" s="485"/>
    </row>
    <row r="176" spans="2:32" x14ac:dyDescent="0.25">
      <c r="B176" s="773"/>
      <c r="C176" s="776"/>
      <c r="D176" s="776"/>
      <c r="E176" s="870"/>
      <c r="F176" s="871"/>
      <c r="G176" s="776"/>
      <c r="H176" s="773"/>
      <c r="J176" s="519" t="s">
        <v>1544</v>
      </c>
      <c r="K176" s="520" t="s">
        <v>155</v>
      </c>
      <c r="L176" s="521"/>
      <c r="M176" s="519"/>
      <c r="N176" s="523" t="s">
        <v>945</v>
      </c>
      <c r="O176" s="523"/>
      <c r="P176" s="523"/>
      <c r="Q176" s="524"/>
      <c r="R176" s="523" t="s">
        <v>896</v>
      </c>
      <c r="S176" s="523"/>
      <c r="T176" s="523"/>
      <c r="U176" s="523"/>
      <c r="V176" s="525"/>
      <c r="X176" s="3" t="s">
        <v>173</v>
      </c>
      <c r="Y176" s="3"/>
      <c r="Z176" s="43"/>
      <c r="AA176" s="42" t="s">
        <v>1016</v>
      </c>
      <c r="AB176" s="42"/>
      <c r="AC176" s="42"/>
      <c r="AD176" s="45"/>
      <c r="AE176" s="48" t="s">
        <v>896</v>
      </c>
      <c r="AF176" s="485"/>
    </row>
    <row r="177" spans="2:32" x14ac:dyDescent="0.25">
      <c r="B177" s="774"/>
      <c r="C177" s="777"/>
      <c r="D177" s="777"/>
      <c r="E177" s="872"/>
      <c r="F177" s="873"/>
      <c r="G177" s="777"/>
      <c r="H177" s="774"/>
      <c r="J177" s="519" t="s">
        <v>1544</v>
      </c>
      <c r="K177" s="520" t="s">
        <v>156</v>
      </c>
      <c r="L177" s="521"/>
      <c r="M177" s="519"/>
      <c r="N177" s="523" t="s">
        <v>1001</v>
      </c>
      <c r="O177" s="523"/>
      <c r="P177" s="523"/>
      <c r="Q177" s="524"/>
      <c r="R177" s="523" t="s">
        <v>896</v>
      </c>
      <c r="S177" s="523"/>
      <c r="T177" s="523"/>
      <c r="U177" s="523"/>
      <c r="V177" s="525"/>
      <c r="X177" s="8" t="s">
        <v>174</v>
      </c>
      <c r="Y177" s="8"/>
      <c r="Z177" s="46"/>
      <c r="AA177" s="48" t="s">
        <v>1017</v>
      </c>
      <c r="AB177" s="48"/>
      <c r="AC177" s="48"/>
      <c r="AD177" s="49"/>
      <c r="AE177" s="48" t="s">
        <v>896</v>
      </c>
      <c r="AF177" s="485"/>
    </row>
    <row r="178" spans="2:32" x14ac:dyDescent="0.25">
      <c r="B178" s="495">
        <v>112100</v>
      </c>
      <c r="C178" s="496"/>
      <c r="D178" s="496"/>
      <c r="E178" s="496" t="s">
        <v>4900</v>
      </c>
      <c r="F178" s="496"/>
      <c r="G178" s="496"/>
      <c r="H178" s="497" t="s">
        <v>896</v>
      </c>
      <c r="J178" s="46" t="s">
        <v>1546</v>
      </c>
      <c r="K178" s="19" t="s">
        <v>157</v>
      </c>
      <c r="L178" s="4" t="s">
        <v>1002</v>
      </c>
      <c r="M178" s="35"/>
      <c r="N178" s="35"/>
      <c r="O178" s="35"/>
      <c r="P178" s="35"/>
      <c r="Q178" s="39"/>
      <c r="R178" s="35" t="s">
        <v>896</v>
      </c>
      <c r="S178" s="35"/>
      <c r="T178" s="35"/>
      <c r="U178" s="35"/>
      <c r="V178" s="485"/>
      <c r="X178" s="8" t="s">
        <v>175</v>
      </c>
      <c r="Y178" s="8"/>
      <c r="Z178" s="46"/>
      <c r="AA178" s="48" t="s">
        <v>1018</v>
      </c>
      <c r="AB178" s="48"/>
      <c r="AC178" s="48"/>
      <c r="AD178" s="49"/>
      <c r="AE178" s="48" t="s">
        <v>896</v>
      </c>
      <c r="AF178" s="485"/>
    </row>
    <row r="179" spans="2:32" x14ac:dyDescent="0.25">
      <c r="B179" s="544">
        <v>170000</v>
      </c>
      <c r="C179" s="483" t="s">
        <v>1503</v>
      </c>
      <c r="D179" s="483"/>
      <c r="E179" s="483"/>
      <c r="F179" s="483"/>
      <c r="G179" s="483"/>
      <c r="H179" s="484" t="s">
        <v>892</v>
      </c>
      <c r="J179" s="46" t="s">
        <v>1546</v>
      </c>
      <c r="K179" s="19" t="s">
        <v>158</v>
      </c>
      <c r="L179" s="4" t="s">
        <v>1003</v>
      </c>
      <c r="M179" s="34"/>
      <c r="N179" s="35"/>
      <c r="O179" s="35"/>
      <c r="P179" s="35"/>
      <c r="Q179" s="39"/>
      <c r="R179" s="35" t="s">
        <v>892</v>
      </c>
      <c r="S179" s="35"/>
      <c r="T179" s="35"/>
      <c r="U179" s="35"/>
      <c r="V179" s="485"/>
      <c r="X179" s="8" t="s">
        <v>176</v>
      </c>
      <c r="Y179" s="8"/>
      <c r="Z179" s="46"/>
      <c r="AA179" s="48" t="s">
        <v>1019</v>
      </c>
      <c r="AB179" s="48"/>
      <c r="AC179" s="48"/>
      <c r="AD179" s="49"/>
      <c r="AE179" s="48" t="s">
        <v>896</v>
      </c>
      <c r="AF179" s="485"/>
    </row>
    <row r="180" spans="2:32" x14ac:dyDescent="0.25">
      <c r="B180" s="484">
        <v>172000</v>
      </c>
      <c r="C180" s="483"/>
      <c r="D180" s="483" t="s">
        <v>1504</v>
      </c>
      <c r="E180" s="483"/>
      <c r="F180" s="483"/>
      <c r="G180" s="483"/>
      <c r="H180" s="484" t="s">
        <v>892</v>
      </c>
      <c r="J180" s="46" t="s">
        <v>1545</v>
      </c>
      <c r="K180" s="19" t="s">
        <v>159</v>
      </c>
      <c r="L180" s="4"/>
      <c r="M180" s="38" t="s">
        <v>1004</v>
      </c>
      <c r="N180" s="34"/>
      <c r="O180" s="35"/>
      <c r="P180" s="35"/>
      <c r="Q180" s="39"/>
      <c r="R180" s="35" t="s">
        <v>892</v>
      </c>
      <c r="S180" s="35"/>
      <c r="T180" s="35"/>
      <c r="U180" s="35"/>
      <c r="V180" s="485"/>
      <c r="X180" s="7" t="s">
        <v>177</v>
      </c>
      <c r="Y180" s="7"/>
      <c r="Z180" s="69" t="s">
        <v>1020</v>
      </c>
      <c r="AA180" s="72"/>
      <c r="AB180" s="70"/>
      <c r="AC180" s="70"/>
      <c r="AD180" s="73"/>
      <c r="AE180" s="70" t="s">
        <v>896</v>
      </c>
      <c r="AF180" s="709" t="s">
        <v>5443</v>
      </c>
    </row>
    <row r="181" spans="2:32" x14ac:dyDescent="0.25">
      <c r="B181" s="484">
        <v>172100</v>
      </c>
      <c r="C181" s="483"/>
      <c r="D181" s="483"/>
      <c r="E181" s="483" t="s">
        <v>4942</v>
      </c>
      <c r="F181" s="483"/>
      <c r="G181" s="483"/>
      <c r="H181" s="484" t="s">
        <v>892</v>
      </c>
      <c r="J181" s="46" t="s">
        <v>1544</v>
      </c>
      <c r="K181" s="19" t="s">
        <v>160</v>
      </c>
      <c r="L181" s="4"/>
      <c r="M181" s="38"/>
      <c r="N181" s="35" t="s">
        <v>1005</v>
      </c>
      <c r="O181" s="34"/>
      <c r="P181" s="35"/>
      <c r="Q181" s="39"/>
      <c r="R181" s="35" t="s">
        <v>892</v>
      </c>
      <c r="S181" s="35"/>
      <c r="T181" s="35"/>
      <c r="U181" s="35"/>
      <c r="V181" s="485"/>
      <c r="X181" s="8" t="s">
        <v>178</v>
      </c>
      <c r="Y181" s="8"/>
      <c r="Z181" s="46" t="s">
        <v>1021</v>
      </c>
      <c r="AA181" s="47"/>
      <c r="AB181" s="48"/>
      <c r="AC181" s="48"/>
      <c r="AD181" s="49"/>
      <c r="AE181" s="48" t="s">
        <v>892</v>
      </c>
      <c r="AF181" s="485"/>
    </row>
    <row r="182" spans="2:32" x14ac:dyDescent="0.25">
      <c r="B182" s="494">
        <v>172110</v>
      </c>
      <c r="C182" s="493"/>
      <c r="D182" s="493"/>
      <c r="E182" s="493"/>
      <c r="F182" s="493"/>
      <c r="G182" s="493" t="s">
        <v>4943</v>
      </c>
      <c r="H182" s="494" t="s">
        <v>896</v>
      </c>
      <c r="J182" s="46" t="s">
        <v>1537</v>
      </c>
      <c r="K182" s="19" t="s">
        <v>161</v>
      </c>
      <c r="L182" s="4"/>
      <c r="M182" s="38"/>
      <c r="N182" s="35"/>
      <c r="O182" s="35" t="s">
        <v>1006</v>
      </c>
      <c r="P182" s="35"/>
      <c r="Q182" s="39"/>
      <c r="R182" s="35" t="s">
        <v>896</v>
      </c>
      <c r="S182" s="35"/>
      <c r="T182" s="35"/>
      <c r="U182" s="35"/>
      <c r="V182" s="485"/>
      <c r="X182" s="8" t="s">
        <v>179</v>
      </c>
      <c r="Y182" s="8"/>
      <c r="Z182" s="46"/>
      <c r="AA182" s="48" t="s">
        <v>1022</v>
      </c>
      <c r="AB182" s="48"/>
      <c r="AC182" s="48"/>
      <c r="AD182" s="49"/>
      <c r="AE182" s="48" t="s">
        <v>896</v>
      </c>
      <c r="AF182" s="485"/>
    </row>
    <row r="183" spans="2:32" x14ac:dyDescent="0.25">
      <c r="B183" s="494">
        <v>172120</v>
      </c>
      <c r="C183" s="493"/>
      <c r="D183" s="493"/>
      <c r="E183" s="493"/>
      <c r="F183" s="493"/>
      <c r="G183" s="493" t="s">
        <v>1007</v>
      </c>
      <c r="H183" s="494" t="s">
        <v>896</v>
      </c>
      <c r="J183" s="46" t="s">
        <v>1537</v>
      </c>
      <c r="K183" s="19" t="s">
        <v>162</v>
      </c>
      <c r="L183" s="4"/>
      <c r="M183" s="38"/>
      <c r="N183" s="35"/>
      <c r="O183" s="35" t="s">
        <v>1007</v>
      </c>
      <c r="P183" s="35"/>
      <c r="Q183" s="39"/>
      <c r="R183" s="35" t="s">
        <v>896</v>
      </c>
      <c r="S183" s="35"/>
      <c r="T183" s="35"/>
      <c r="U183" s="35"/>
      <c r="V183" s="485"/>
      <c r="X183" s="8" t="s">
        <v>180</v>
      </c>
      <c r="Y183" s="8"/>
      <c r="Z183" s="46"/>
      <c r="AA183" s="48" t="s">
        <v>1023</v>
      </c>
      <c r="AB183" s="48"/>
      <c r="AC183" s="48"/>
      <c r="AD183" s="49"/>
      <c r="AE183" s="48" t="s">
        <v>896</v>
      </c>
      <c r="AF183" s="485"/>
    </row>
    <row r="184" spans="2:32" x14ac:dyDescent="0.25">
      <c r="B184" s="494">
        <v>172130</v>
      </c>
      <c r="C184" s="493"/>
      <c r="D184" s="493"/>
      <c r="E184" s="493"/>
      <c r="F184" s="493"/>
      <c r="G184" s="493" t="s">
        <v>1008</v>
      </c>
      <c r="H184" s="494" t="s">
        <v>896</v>
      </c>
      <c r="J184" s="46" t="s">
        <v>1537</v>
      </c>
      <c r="K184" s="19" t="s">
        <v>163</v>
      </c>
      <c r="L184" s="4"/>
      <c r="M184" s="38"/>
      <c r="N184" s="35"/>
      <c r="O184" s="35" t="s">
        <v>1008</v>
      </c>
      <c r="P184" s="35"/>
      <c r="Q184" s="39"/>
      <c r="R184" s="35" t="s">
        <v>896</v>
      </c>
      <c r="S184" s="35"/>
      <c r="T184" s="35"/>
      <c r="U184" s="35"/>
      <c r="V184" s="485"/>
      <c r="X184" s="8" t="s">
        <v>181</v>
      </c>
      <c r="Y184" s="8"/>
      <c r="Z184" s="46"/>
      <c r="AA184" s="48" t="s">
        <v>1024</v>
      </c>
      <c r="AB184" s="48"/>
      <c r="AC184" s="48"/>
      <c r="AD184" s="49"/>
      <c r="AE184" s="48" t="s">
        <v>896</v>
      </c>
      <c r="AF184" s="485"/>
    </row>
    <row r="185" spans="2:32" x14ac:dyDescent="0.25">
      <c r="B185" s="494">
        <v>172140</v>
      </c>
      <c r="C185" s="493"/>
      <c r="D185" s="493"/>
      <c r="E185" s="493"/>
      <c r="F185" s="493"/>
      <c r="G185" s="493" t="s">
        <v>1009</v>
      </c>
      <c r="H185" s="494" t="s">
        <v>896</v>
      </c>
      <c r="J185" s="46" t="s">
        <v>1537</v>
      </c>
      <c r="K185" s="19" t="s">
        <v>164</v>
      </c>
      <c r="L185" s="4"/>
      <c r="M185" s="38"/>
      <c r="N185" s="35"/>
      <c r="O185" s="35" t="s">
        <v>1009</v>
      </c>
      <c r="P185" s="35"/>
      <c r="Q185" s="39"/>
      <c r="R185" s="35" t="s">
        <v>896</v>
      </c>
      <c r="S185" s="35"/>
      <c r="T185" s="35"/>
      <c r="U185" s="35"/>
      <c r="V185" s="485"/>
      <c r="X185" s="8" t="s">
        <v>182</v>
      </c>
      <c r="Y185" s="8"/>
      <c r="Z185" s="46"/>
      <c r="AA185" s="48" t="s">
        <v>1025</v>
      </c>
      <c r="AB185" s="48"/>
      <c r="AC185" s="48"/>
      <c r="AD185" s="49"/>
      <c r="AE185" s="48" t="s">
        <v>896</v>
      </c>
      <c r="AF185" s="485"/>
    </row>
    <row r="186" spans="2:32" x14ac:dyDescent="0.25">
      <c r="B186" s="484">
        <v>172200</v>
      </c>
      <c r="C186" s="483"/>
      <c r="D186" s="483"/>
      <c r="E186" s="483" t="s">
        <v>4944</v>
      </c>
      <c r="F186" s="483"/>
      <c r="G186" s="483"/>
      <c r="H186" s="484" t="s">
        <v>892</v>
      </c>
      <c r="J186" s="46" t="s">
        <v>1544</v>
      </c>
      <c r="K186" s="19" t="s">
        <v>165</v>
      </c>
      <c r="L186" s="4"/>
      <c r="M186" s="38"/>
      <c r="N186" s="35" t="s">
        <v>1010</v>
      </c>
      <c r="O186" s="34"/>
      <c r="P186" s="35"/>
      <c r="Q186" s="39"/>
      <c r="R186" s="35" t="s">
        <v>892</v>
      </c>
      <c r="S186" s="35"/>
      <c r="T186" s="35"/>
      <c r="U186" s="35"/>
      <c r="V186" s="485"/>
      <c r="X186" s="4" t="s">
        <v>183</v>
      </c>
      <c r="Y186" s="4"/>
      <c r="Z186" s="38"/>
      <c r="AA186" s="35" t="s">
        <v>1026</v>
      </c>
      <c r="AB186" s="35"/>
      <c r="AC186" s="35"/>
      <c r="AD186" s="39"/>
      <c r="AE186" s="35" t="s">
        <v>896</v>
      </c>
      <c r="AF186" s="485"/>
    </row>
    <row r="187" spans="2:32" x14ac:dyDescent="0.25">
      <c r="B187" s="494">
        <v>172210</v>
      </c>
      <c r="C187" s="493"/>
      <c r="D187" s="493"/>
      <c r="E187" s="493"/>
      <c r="F187" s="493" t="s">
        <v>965</v>
      </c>
      <c r="G187" s="493"/>
      <c r="H187" s="494" t="s">
        <v>896</v>
      </c>
      <c r="J187" s="46" t="s">
        <v>1537</v>
      </c>
      <c r="K187" s="19" t="s">
        <v>166</v>
      </c>
      <c r="L187" s="4"/>
      <c r="M187" s="38"/>
      <c r="N187" s="35"/>
      <c r="O187" s="35" t="s">
        <v>965</v>
      </c>
      <c r="P187" s="35"/>
      <c r="Q187" s="39"/>
      <c r="R187" s="35" t="s">
        <v>896</v>
      </c>
      <c r="S187" s="35"/>
      <c r="T187" s="35"/>
      <c r="U187" s="35"/>
      <c r="V187" s="485"/>
      <c r="X187" s="4" t="s">
        <v>184</v>
      </c>
      <c r="Y187" s="4"/>
      <c r="Z187" s="38"/>
      <c r="AA187" s="35" t="s">
        <v>1027</v>
      </c>
      <c r="AB187" s="35"/>
      <c r="AC187" s="35"/>
      <c r="AD187" s="39"/>
      <c r="AE187" s="35" t="s">
        <v>896</v>
      </c>
      <c r="AF187" s="485"/>
    </row>
    <row r="188" spans="2:32" x14ac:dyDescent="0.25">
      <c r="B188" s="494">
        <v>172220</v>
      </c>
      <c r="C188" s="493"/>
      <c r="D188" s="493"/>
      <c r="E188" s="493"/>
      <c r="F188" s="493" t="s">
        <v>967</v>
      </c>
      <c r="G188" s="493"/>
      <c r="H188" s="494" t="s">
        <v>896</v>
      </c>
      <c r="J188" s="46" t="s">
        <v>1537</v>
      </c>
      <c r="K188" s="19" t="s">
        <v>167</v>
      </c>
      <c r="L188" s="4"/>
      <c r="M188" s="38"/>
      <c r="N188" s="35"/>
      <c r="O188" s="35" t="s">
        <v>967</v>
      </c>
      <c r="P188" s="35"/>
      <c r="Q188" s="39"/>
      <c r="R188" s="35" t="s">
        <v>896</v>
      </c>
      <c r="S188" s="35"/>
      <c r="T188" s="35"/>
      <c r="U188" s="35"/>
      <c r="V188" s="485"/>
      <c r="X188" s="4" t="s">
        <v>185</v>
      </c>
      <c r="Y188" s="4"/>
      <c r="Z188" s="38"/>
      <c r="AA188" s="35" t="s">
        <v>1028</v>
      </c>
      <c r="AB188" s="35"/>
      <c r="AC188" s="35"/>
      <c r="AD188" s="39"/>
      <c r="AE188" s="35" t="s">
        <v>896</v>
      </c>
      <c r="AF188" s="485"/>
    </row>
    <row r="189" spans="2:32" x14ac:dyDescent="0.25">
      <c r="B189" s="484">
        <v>172230</v>
      </c>
      <c r="C189" s="483"/>
      <c r="D189" s="483"/>
      <c r="E189" s="483"/>
      <c r="F189" s="483" t="s">
        <v>4834</v>
      </c>
      <c r="G189" s="483"/>
      <c r="H189" s="484" t="s">
        <v>892</v>
      </c>
      <c r="J189" s="46" t="s">
        <v>1537</v>
      </c>
      <c r="K189" s="19" t="s">
        <v>168</v>
      </c>
      <c r="L189" s="4"/>
      <c r="M189" s="38"/>
      <c r="N189" s="35"/>
      <c r="O189" s="35" t="s">
        <v>1011</v>
      </c>
      <c r="P189" s="34"/>
      <c r="Q189" s="39"/>
      <c r="R189" s="35" t="s">
        <v>892</v>
      </c>
      <c r="S189" s="35"/>
      <c r="T189" s="35"/>
      <c r="U189" s="35"/>
      <c r="V189" s="485"/>
      <c r="X189" s="4" t="s">
        <v>186</v>
      </c>
      <c r="Y189" s="4"/>
      <c r="Z189" s="38"/>
      <c r="AA189" s="35" t="s">
        <v>1029</v>
      </c>
      <c r="AB189" s="35"/>
      <c r="AC189" s="35"/>
      <c r="AD189" s="39"/>
      <c r="AE189" s="35" t="s">
        <v>896</v>
      </c>
      <c r="AF189" s="485"/>
    </row>
    <row r="190" spans="2:32" x14ac:dyDescent="0.25">
      <c r="B190" s="494">
        <v>172231</v>
      </c>
      <c r="C190" s="493"/>
      <c r="D190" s="493"/>
      <c r="E190" s="493"/>
      <c r="F190" s="493"/>
      <c r="G190" s="493" t="s">
        <v>1012</v>
      </c>
      <c r="H190" s="494" t="s">
        <v>896</v>
      </c>
      <c r="J190" s="46" t="s">
        <v>1539</v>
      </c>
      <c r="K190" s="19" t="s">
        <v>169</v>
      </c>
      <c r="L190" s="4"/>
      <c r="M190" s="38"/>
      <c r="N190" s="35"/>
      <c r="O190" s="35"/>
      <c r="P190" s="35" t="s">
        <v>1012</v>
      </c>
      <c r="Q190" s="39"/>
      <c r="R190" s="35" t="s">
        <v>896</v>
      </c>
      <c r="S190" s="35"/>
      <c r="T190" s="35"/>
      <c r="U190" s="35"/>
      <c r="V190" s="485"/>
      <c r="X190" s="710" t="s">
        <v>890</v>
      </c>
      <c r="Y190" s="711"/>
      <c r="Z190" s="711" t="s">
        <v>974</v>
      </c>
      <c r="AA190" s="712"/>
      <c r="AB190" s="713"/>
      <c r="AC190" s="713"/>
      <c r="AD190" s="713"/>
      <c r="AE190" s="714" t="s">
        <v>896</v>
      </c>
      <c r="AF190" s="715" t="s">
        <v>5444</v>
      </c>
    </row>
    <row r="191" spans="2:32" x14ac:dyDescent="0.25">
      <c r="B191" s="494">
        <v>172232</v>
      </c>
      <c r="C191" s="493"/>
      <c r="D191" s="493"/>
      <c r="E191" s="493"/>
      <c r="F191" s="493"/>
      <c r="G191" s="493" t="s">
        <v>4945</v>
      </c>
      <c r="H191" s="494" t="s">
        <v>896</v>
      </c>
      <c r="J191" s="46" t="s">
        <v>1539</v>
      </c>
      <c r="K191" s="19" t="s">
        <v>170</v>
      </c>
      <c r="L191" s="4"/>
      <c r="M191" s="38"/>
      <c r="N191" s="35"/>
      <c r="O191" s="35"/>
      <c r="P191" s="35" t="s">
        <v>1013</v>
      </c>
      <c r="Q191" s="39"/>
      <c r="R191" s="35" t="s">
        <v>896</v>
      </c>
      <c r="S191" s="35"/>
      <c r="T191" s="35"/>
      <c r="U191" s="35"/>
      <c r="V191" s="485"/>
      <c r="X191" s="4" t="s">
        <v>187</v>
      </c>
      <c r="Y191" s="4"/>
      <c r="Z191" s="38" t="s">
        <v>1030</v>
      </c>
      <c r="AA191" s="34"/>
      <c r="AB191" s="35"/>
      <c r="AC191" s="35"/>
      <c r="AD191" s="39"/>
      <c r="AE191" s="35" t="s">
        <v>892</v>
      </c>
      <c r="AF191" s="485"/>
    </row>
    <row r="192" spans="2:32" x14ac:dyDescent="0.25">
      <c r="B192" s="494">
        <v>172233</v>
      </c>
      <c r="C192" s="493"/>
      <c r="D192" s="493"/>
      <c r="E192" s="493"/>
      <c r="F192" s="493"/>
      <c r="G192" s="493" t="s">
        <v>1014</v>
      </c>
      <c r="H192" s="494" t="s">
        <v>896</v>
      </c>
      <c r="J192" s="46" t="s">
        <v>1539</v>
      </c>
      <c r="K192" s="19" t="s">
        <v>171</v>
      </c>
      <c r="L192" s="4"/>
      <c r="M192" s="38"/>
      <c r="N192" s="35"/>
      <c r="O192" s="35"/>
      <c r="P192" s="35" t="s">
        <v>1014</v>
      </c>
      <c r="Q192" s="39"/>
      <c r="R192" s="35" t="s">
        <v>896</v>
      </c>
      <c r="S192" s="35"/>
      <c r="T192" s="35"/>
      <c r="U192" s="35"/>
      <c r="V192" s="485"/>
      <c r="X192" s="4" t="s">
        <v>188</v>
      </c>
      <c r="Y192" s="4"/>
      <c r="Z192" s="38"/>
      <c r="AA192" s="35" t="s">
        <v>1031</v>
      </c>
      <c r="AB192" s="34"/>
      <c r="AC192" s="35"/>
      <c r="AD192" s="39"/>
      <c r="AE192" s="35" t="s">
        <v>892</v>
      </c>
      <c r="AF192" s="485"/>
    </row>
    <row r="193" spans="1:32" x14ac:dyDescent="0.25">
      <c r="B193" s="494">
        <v>172300</v>
      </c>
      <c r="C193" s="493"/>
      <c r="D193" s="493"/>
      <c r="E193" s="493" t="s">
        <v>1015</v>
      </c>
      <c r="F193" s="493"/>
      <c r="G193" s="493"/>
      <c r="H193" s="494" t="s">
        <v>896</v>
      </c>
      <c r="J193" s="46" t="s">
        <v>1544</v>
      </c>
      <c r="K193" s="19" t="s">
        <v>172</v>
      </c>
      <c r="L193" s="4"/>
      <c r="M193" s="38"/>
      <c r="N193" s="35" t="s">
        <v>1015</v>
      </c>
      <c r="O193" s="35"/>
      <c r="P193" s="35"/>
      <c r="Q193" s="39"/>
      <c r="R193" s="35" t="s">
        <v>896</v>
      </c>
      <c r="S193" s="35"/>
      <c r="T193" s="35"/>
      <c r="U193" s="35"/>
      <c r="V193" s="485"/>
      <c r="X193" s="4" t="s">
        <v>189</v>
      </c>
      <c r="Y193" s="4"/>
      <c r="Z193" s="38"/>
      <c r="AA193" s="35"/>
      <c r="AB193" s="35" t="s">
        <v>1032</v>
      </c>
      <c r="AC193" s="35"/>
      <c r="AD193" s="39"/>
      <c r="AE193" s="35" t="s">
        <v>896</v>
      </c>
      <c r="AF193" s="485"/>
    </row>
    <row r="194" spans="1:32" x14ac:dyDescent="0.25">
      <c r="B194" s="491">
        <v>172400</v>
      </c>
      <c r="C194" s="490"/>
      <c r="D194" s="490"/>
      <c r="E194" s="490" t="s">
        <v>4947</v>
      </c>
      <c r="F194" s="490"/>
      <c r="G194" s="490"/>
      <c r="H194" s="491" t="s">
        <v>896</v>
      </c>
      <c r="J194" s="835" t="s">
        <v>1544</v>
      </c>
      <c r="K194" s="837" t="s">
        <v>173</v>
      </c>
      <c r="L194" s="865"/>
      <c r="M194" s="865"/>
      <c r="N194" s="816" t="s">
        <v>1016</v>
      </c>
      <c r="O194" s="845"/>
      <c r="P194" s="845"/>
      <c r="Q194" s="817"/>
      <c r="R194" s="841" t="s">
        <v>896</v>
      </c>
      <c r="S194" s="874"/>
      <c r="T194" s="874"/>
      <c r="U194" s="874"/>
      <c r="V194" s="874" t="s">
        <v>5442</v>
      </c>
      <c r="X194" s="4" t="s">
        <v>190</v>
      </c>
      <c r="Y194" s="4"/>
      <c r="Z194" s="38"/>
      <c r="AA194" s="35"/>
      <c r="AB194" s="35" t="s">
        <v>1033</v>
      </c>
      <c r="AC194" s="35"/>
      <c r="AD194" s="39"/>
      <c r="AE194" s="35" t="s">
        <v>896</v>
      </c>
      <c r="AF194" s="485"/>
    </row>
    <row r="195" spans="1:32" x14ac:dyDescent="0.25">
      <c r="B195" s="772">
        <v>153000</v>
      </c>
      <c r="C195" s="778" t="s">
        <v>4927</v>
      </c>
      <c r="D195" s="847"/>
      <c r="E195" s="847"/>
      <c r="F195" s="847"/>
      <c r="G195" s="779"/>
      <c r="H195" s="772" t="s">
        <v>896</v>
      </c>
      <c r="J195" s="836"/>
      <c r="K195" s="838"/>
      <c r="L195" s="867"/>
      <c r="M195" s="867"/>
      <c r="N195" s="818"/>
      <c r="O195" s="846"/>
      <c r="P195" s="846"/>
      <c r="Q195" s="819"/>
      <c r="R195" s="842"/>
      <c r="S195" s="875"/>
      <c r="T195" s="875"/>
      <c r="U195" s="875"/>
      <c r="V195" s="875"/>
      <c r="X195" s="4" t="s">
        <v>191</v>
      </c>
      <c r="Y195" s="4"/>
      <c r="Z195" s="38"/>
      <c r="AA195" s="35"/>
      <c r="AB195" s="35" t="s">
        <v>1034</v>
      </c>
      <c r="AC195" s="35"/>
      <c r="AD195" s="39"/>
      <c r="AE195" s="35" t="s">
        <v>896</v>
      </c>
      <c r="AF195" s="485"/>
    </row>
    <row r="196" spans="1:32" x14ac:dyDescent="0.25">
      <c r="B196" s="773"/>
      <c r="C196" s="780"/>
      <c r="D196" s="849"/>
      <c r="E196" s="849"/>
      <c r="F196" s="849"/>
      <c r="G196" s="781"/>
      <c r="H196" s="773"/>
      <c r="J196" s="519" t="s">
        <v>1544</v>
      </c>
      <c r="K196" s="520" t="s">
        <v>174</v>
      </c>
      <c r="L196" s="521"/>
      <c r="M196" s="519"/>
      <c r="N196" s="523" t="s">
        <v>1017</v>
      </c>
      <c r="O196" s="523"/>
      <c r="P196" s="523"/>
      <c r="Q196" s="524"/>
      <c r="R196" s="523" t="s">
        <v>896</v>
      </c>
      <c r="S196" s="523"/>
      <c r="T196" s="523"/>
      <c r="U196" s="523"/>
      <c r="V196" s="525"/>
      <c r="X196" s="4" t="s">
        <v>192</v>
      </c>
      <c r="Y196" s="4"/>
      <c r="Z196" s="38"/>
      <c r="AA196" s="38" t="s">
        <v>1035</v>
      </c>
      <c r="AB196" s="35"/>
      <c r="AC196" s="35"/>
      <c r="AD196" s="39"/>
      <c r="AE196" s="35" t="s">
        <v>896</v>
      </c>
      <c r="AF196" s="485"/>
    </row>
    <row r="197" spans="1:32" s="44" customFormat="1" x14ac:dyDescent="0.25">
      <c r="A197" s="410"/>
      <c r="B197" s="774"/>
      <c r="C197" s="782"/>
      <c r="D197" s="848"/>
      <c r="E197" s="848"/>
      <c r="F197" s="848"/>
      <c r="G197" s="783"/>
      <c r="H197" s="774"/>
      <c r="I197" s="410"/>
      <c r="J197" s="519" t="s">
        <v>1544</v>
      </c>
      <c r="K197" s="520" t="s">
        <v>175</v>
      </c>
      <c r="L197" s="521"/>
      <c r="M197" s="519"/>
      <c r="N197" s="523" t="s">
        <v>1018</v>
      </c>
      <c r="O197" s="523"/>
      <c r="P197" s="523"/>
      <c r="Q197" s="524"/>
      <c r="R197" s="523" t="s">
        <v>896</v>
      </c>
      <c r="S197" s="523"/>
      <c r="T197" s="523"/>
      <c r="U197" s="523"/>
      <c r="V197" s="525"/>
      <c r="X197" s="4" t="s">
        <v>193</v>
      </c>
      <c r="Y197" s="4"/>
      <c r="Z197" s="38"/>
      <c r="AA197" s="38" t="s">
        <v>1036</v>
      </c>
      <c r="AB197" s="35"/>
      <c r="AC197" s="35"/>
      <c r="AD197" s="39"/>
      <c r="AE197" s="35" t="s">
        <v>896</v>
      </c>
      <c r="AF197" s="485"/>
    </row>
    <row r="198" spans="1:32" x14ac:dyDescent="0.25">
      <c r="B198" s="491">
        <v>172290</v>
      </c>
      <c r="C198" s="490"/>
      <c r="D198" s="490"/>
      <c r="E198" s="490" t="s">
        <v>4946</v>
      </c>
      <c r="F198" s="490"/>
      <c r="G198" s="490"/>
      <c r="H198" s="491" t="s">
        <v>896</v>
      </c>
      <c r="J198" s="519" t="s">
        <v>1544</v>
      </c>
      <c r="K198" s="520" t="s">
        <v>176</v>
      </c>
      <c r="L198" s="521"/>
      <c r="M198" s="519"/>
      <c r="N198" s="523" t="s">
        <v>1019</v>
      </c>
      <c r="O198" s="523"/>
      <c r="P198" s="523"/>
      <c r="Q198" s="524"/>
      <c r="R198" s="523" t="s">
        <v>896</v>
      </c>
      <c r="S198" s="523"/>
      <c r="T198" s="523"/>
      <c r="U198" s="523"/>
      <c r="V198" s="525"/>
      <c r="X198" s="4" t="s">
        <v>194</v>
      </c>
      <c r="Y198" s="4"/>
      <c r="Z198" s="38"/>
      <c r="AA198" s="38" t="s">
        <v>1034</v>
      </c>
      <c r="AB198" s="35"/>
      <c r="AC198" s="35"/>
      <c r="AD198" s="39"/>
      <c r="AE198" s="35" t="s">
        <v>896</v>
      </c>
      <c r="AF198" s="485"/>
    </row>
    <row r="199" spans="1:32" x14ac:dyDescent="0.25">
      <c r="B199" s="494">
        <v>173000</v>
      </c>
      <c r="C199" s="493"/>
      <c r="D199" s="493" t="s">
        <v>4948</v>
      </c>
      <c r="E199" s="493"/>
      <c r="F199" s="493"/>
      <c r="G199" s="493"/>
      <c r="H199" s="494" t="s">
        <v>896</v>
      </c>
      <c r="J199" s="545" t="s">
        <v>1545</v>
      </c>
      <c r="K199" s="23" t="s">
        <v>177</v>
      </c>
      <c r="L199" s="7"/>
      <c r="M199" s="545" t="s">
        <v>1020</v>
      </c>
      <c r="N199" s="72"/>
      <c r="O199" s="72"/>
      <c r="P199" s="72"/>
      <c r="Q199" s="546"/>
      <c r="R199" s="72" t="s">
        <v>896</v>
      </c>
      <c r="S199" s="72"/>
      <c r="T199" s="72"/>
      <c r="U199" s="72"/>
      <c r="V199" s="547" t="s">
        <v>5443</v>
      </c>
      <c r="X199" s="4" t="s">
        <v>195</v>
      </c>
      <c r="Y199" s="4"/>
      <c r="Z199" s="38" t="s">
        <v>1037</v>
      </c>
      <c r="AA199" s="34"/>
      <c r="AB199" s="35"/>
      <c r="AC199" s="35"/>
      <c r="AD199" s="39"/>
      <c r="AE199" s="35" t="s">
        <v>892</v>
      </c>
      <c r="AF199" s="485"/>
    </row>
    <row r="200" spans="1:32" x14ac:dyDescent="0.25">
      <c r="B200" s="484">
        <v>174000</v>
      </c>
      <c r="C200" s="483"/>
      <c r="D200" s="483" t="s">
        <v>1506</v>
      </c>
      <c r="E200" s="483"/>
      <c r="F200" s="483"/>
      <c r="G200" s="483"/>
      <c r="H200" s="484" t="s">
        <v>892</v>
      </c>
      <c r="J200" s="46" t="s">
        <v>1545</v>
      </c>
      <c r="K200" s="19" t="s">
        <v>178</v>
      </c>
      <c r="L200" s="4"/>
      <c r="M200" s="38" t="s">
        <v>1021</v>
      </c>
      <c r="N200" s="34"/>
      <c r="O200" s="35"/>
      <c r="P200" s="35"/>
      <c r="Q200" s="39"/>
      <c r="R200" s="35" t="s">
        <v>892</v>
      </c>
      <c r="S200" s="35"/>
      <c r="T200" s="35"/>
      <c r="U200" s="35"/>
      <c r="V200" s="485"/>
      <c r="X200" s="4" t="s">
        <v>196</v>
      </c>
      <c r="Y200" s="4"/>
      <c r="Z200" s="38"/>
      <c r="AA200" s="35" t="s">
        <v>1038</v>
      </c>
      <c r="AB200" s="35"/>
      <c r="AC200" s="35"/>
      <c r="AD200" s="39"/>
      <c r="AE200" s="35" t="s">
        <v>896</v>
      </c>
      <c r="AF200" s="485"/>
    </row>
    <row r="201" spans="1:32" x14ac:dyDescent="0.25">
      <c r="B201" s="494">
        <v>174100</v>
      </c>
      <c r="C201" s="493"/>
      <c r="D201" s="493"/>
      <c r="E201" s="493" t="s">
        <v>4949</v>
      </c>
      <c r="F201" s="493"/>
      <c r="G201" s="493"/>
      <c r="H201" s="494" t="s">
        <v>896</v>
      </c>
      <c r="J201" s="46" t="s">
        <v>1544</v>
      </c>
      <c r="K201" s="19" t="s">
        <v>179</v>
      </c>
      <c r="L201" s="4"/>
      <c r="M201" s="38"/>
      <c r="N201" s="35" t="s">
        <v>1022</v>
      </c>
      <c r="O201" s="35"/>
      <c r="P201" s="35"/>
      <c r="Q201" s="39"/>
      <c r="R201" s="35" t="s">
        <v>896</v>
      </c>
      <c r="S201" s="35"/>
      <c r="T201" s="35"/>
      <c r="U201" s="35"/>
      <c r="V201" s="485"/>
      <c r="X201" s="4" t="s">
        <v>197</v>
      </c>
      <c r="Y201" s="4"/>
      <c r="Z201" s="38"/>
      <c r="AA201" s="35" t="s">
        <v>1039</v>
      </c>
      <c r="AB201" s="35"/>
      <c r="AC201" s="35"/>
      <c r="AD201" s="39"/>
      <c r="AE201" s="35" t="s">
        <v>896</v>
      </c>
      <c r="AF201" s="485"/>
    </row>
    <row r="202" spans="1:32" x14ac:dyDescent="0.25">
      <c r="B202" s="494">
        <v>174200</v>
      </c>
      <c r="C202" s="493"/>
      <c r="D202" s="493"/>
      <c r="E202" s="493" t="s">
        <v>4950</v>
      </c>
      <c r="F202" s="493"/>
      <c r="G202" s="493"/>
      <c r="H202" s="494" t="s">
        <v>896</v>
      </c>
      <c r="J202" s="46" t="s">
        <v>1544</v>
      </c>
      <c r="K202" s="19" t="s">
        <v>180</v>
      </c>
      <c r="L202" s="4"/>
      <c r="M202" s="38"/>
      <c r="N202" s="35" t="s">
        <v>1023</v>
      </c>
      <c r="O202" s="35"/>
      <c r="P202" s="35"/>
      <c r="Q202" s="39"/>
      <c r="R202" s="35" t="s">
        <v>896</v>
      </c>
      <c r="S202" s="35"/>
      <c r="T202" s="35"/>
      <c r="U202" s="35"/>
      <c r="V202" s="485"/>
      <c r="X202" s="9" t="s">
        <v>198</v>
      </c>
      <c r="Y202" s="9"/>
      <c r="Z202" s="38"/>
      <c r="AA202" s="35" t="s">
        <v>1040</v>
      </c>
      <c r="AB202" s="35"/>
      <c r="AC202" s="35"/>
      <c r="AD202" s="39"/>
      <c r="AE202" s="35" t="s">
        <v>896</v>
      </c>
      <c r="AF202" s="485"/>
    </row>
    <row r="203" spans="1:32" x14ac:dyDescent="0.25">
      <c r="B203" s="494">
        <v>174300</v>
      </c>
      <c r="C203" s="493"/>
      <c r="D203" s="493"/>
      <c r="E203" s="493" t="s">
        <v>4951</v>
      </c>
      <c r="F203" s="493"/>
      <c r="G203" s="493"/>
      <c r="H203" s="494" t="s">
        <v>896</v>
      </c>
      <c r="J203" s="46" t="s">
        <v>1544</v>
      </c>
      <c r="K203" s="19" t="s">
        <v>181</v>
      </c>
      <c r="L203" s="4"/>
      <c r="M203" s="38"/>
      <c r="N203" s="35" t="s">
        <v>1024</v>
      </c>
      <c r="O203" s="35"/>
      <c r="P203" s="35"/>
      <c r="Q203" s="39"/>
      <c r="R203" s="35" t="s">
        <v>896</v>
      </c>
      <c r="S203" s="35"/>
      <c r="T203" s="35"/>
      <c r="U203" s="35"/>
      <c r="V203" s="485"/>
      <c r="X203" s="9" t="s">
        <v>199</v>
      </c>
      <c r="Y203" s="9"/>
      <c r="Z203" s="38"/>
      <c r="AA203" s="35" t="s">
        <v>1041</v>
      </c>
      <c r="AB203" s="35"/>
      <c r="AC203" s="35"/>
      <c r="AD203" s="39"/>
      <c r="AE203" s="35" t="s">
        <v>896</v>
      </c>
      <c r="AF203" s="485"/>
    </row>
    <row r="204" spans="1:32" x14ac:dyDescent="0.25">
      <c r="B204" s="494">
        <v>174400</v>
      </c>
      <c r="C204" s="493"/>
      <c r="D204" s="493"/>
      <c r="E204" s="493" t="s">
        <v>4952</v>
      </c>
      <c r="F204" s="493"/>
      <c r="G204" s="493"/>
      <c r="H204" s="494" t="s">
        <v>896</v>
      </c>
      <c r="J204" s="46" t="s">
        <v>1544</v>
      </c>
      <c r="K204" s="19" t="s">
        <v>182</v>
      </c>
      <c r="L204" s="4"/>
      <c r="M204" s="38"/>
      <c r="N204" s="35" t="s">
        <v>1025</v>
      </c>
      <c r="O204" s="35"/>
      <c r="P204" s="35"/>
      <c r="Q204" s="39"/>
      <c r="R204" s="35" t="s">
        <v>896</v>
      </c>
      <c r="S204" s="35"/>
      <c r="T204" s="35"/>
      <c r="U204" s="35"/>
      <c r="V204" s="485"/>
      <c r="X204" s="4" t="s">
        <v>200</v>
      </c>
      <c r="Y204" s="4"/>
      <c r="Z204" s="38" t="s">
        <v>1042</v>
      </c>
      <c r="AA204" s="34"/>
      <c r="AB204" s="35"/>
      <c r="AC204" s="35"/>
      <c r="AD204" s="39"/>
      <c r="AE204" s="35" t="s">
        <v>892</v>
      </c>
      <c r="AF204" s="485"/>
    </row>
    <row r="205" spans="1:32" x14ac:dyDescent="0.25">
      <c r="B205" s="494">
        <v>174500</v>
      </c>
      <c r="C205" s="493"/>
      <c r="D205" s="493"/>
      <c r="E205" s="493" t="s">
        <v>1026</v>
      </c>
      <c r="F205" s="493"/>
      <c r="G205" s="493"/>
      <c r="H205" s="494" t="s">
        <v>896</v>
      </c>
      <c r="J205" s="46" t="s">
        <v>1544</v>
      </c>
      <c r="K205" s="19" t="s">
        <v>183</v>
      </c>
      <c r="L205" s="4"/>
      <c r="M205" s="38"/>
      <c r="N205" s="35" t="s">
        <v>1026</v>
      </c>
      <c r="O205" s="35"/>
      <c r="P205" s="35"/>
      <c r="Q205" s="39"/>
      <c r="R205" s="35" t="s">
        <v>896</v>
      </c>
      <c r="S205" s="35"/>
      <c r="T205" s="35"/>
      <c r="U205" s="35"/>
      <c r="V205" s="485"/>
      <c r="X205" s="4" t="s">
        <v>201</v>
      </c>
      <c r="Y205" s="4"/>
      <c r="Z205" s="38"/>
      <c r="AA205" s="35" t="s">
        <v>1043</v>
      </c>
      <c r="AB205" s="35"/>
      <c r="AC205" s="35"/>
      <c r="AD205" s="39"/>
      <c r="AE205" s="35" t="s">
        <v>896</v>
      </c>
      <c r="AF205" s="485"/>
    </row>
    <row r="206" spans="1:32" x14ac:dyDescent="0.25">
      <c r="B206" s="494">
        <v>174700</v>
      </c>
      <c r="C206" s="493"/>
      <c r="D206" s="493"/>
      <c r="E206" s="493" t="s">
        <v>1027</v>
      </c>
      <c r="F206" s="493"/>
      <c r="G206" s="493"/>
      <c r="H206" s="494" t="s">
        <v>896</v>
      </c>
      <c r="J206" s="46" t="s">
        <v>1544</v>
      </c>
      <c r="K206" s="19" t="s">
        <v>184</v>
      </c>
      <c r="L206" s="4"/>
      <c r="M206" s="38"/>
      <c r="N206" s="35" t="s">
        <v>1027</v>
      </c>
      <c r="O206" s="35"/>
      <c r="P206" s="35"/>
      <c r="Q206" s="39"/>
      <c r="R206" s="35" t="s">
        <v>896</v>
      </c>
      <c r="S206" s="35"/>
      <c r="T206" s="35"/>
      <c r="U206" s="35"/>
      <c r="V206" s="485"/>
      <c r="X206" s="4" t="s">
        <v>202</v>
      </c>
      <c r="Y206" s="4"/>
      <c r="Z206" s="38"/>
      <c r="AA206" s="35" t="s">
        <v>1044</v>
      </c>
      <c r="AB206" s="35"/>
      <c r="AC206" s="35"/>
      <c r="AD206" s="39"/>
      <c r="AE206" s="35" t="s">
        <v>896</v>
      </c>
      <c r="AF206" s="705"/>
    </row>
    <row r="207" spans="1:32" x14ac:dyDescent="0.25">
      <c r="A207" s="44"/>
      <c r="B207" s="491">
        <v>174800</v>
      </c>
      <c r="C207" s="490"/>
      <c r="D207" s="490"/>
      <c r="E207" s="490" t="s">
        <v>4954</v>
      </c>
      <c r="F207" s="490"/>
      <c r="G207" s="490"/>
      <c r="H207" s="491" t="s">
        <v>896</v>
      </c>
      <c r="J207" s="835" t="s">
        <v>1544</v>
      </c>
      <c r="K207" s="837" t="s">
        <v>185</v>
      </c>
      <c r="L207" s="865"/>
      <c r="M207" s="865"/>
      <c r="N207" s="816" t="s">
        <v>1028</v>
      </c>
      <c r="O207" s="845"/>
      <c r="P207" s="845"/>
      <c r="Q207" s="817"/>
      <c r="R207" s="841" t="s">
        <v>896</v>
      </c>
      <c r="S207" s="874"/>
      <c r="T207" s="874"/>
      <c r="U207" s="874"/>
      <c r="V207" s="874"/>
      <c r="X207" s="4" t="s">
        <v>203</v>
      </c>
      <c r="Y207" s="4"/>
      <c r="Z207" s="38"/>
      <c r="AA207" s="35" t="s">
        <v>1045</v>
      </c>
      <c r="AB207" s="35"/>
      <c r="AC207" s="35"/>
      <c r="AD207" s="39"/>
      <c r="AE207" s="35" t="s">
        <v>896</v>
      </c>
      <c r="AF207" s="705"/>
    </row>
    <row r="208" spans="1:32" x14ac:dyDescent="0.25">
      <c r="B208" s="491">
        <v>174600</v>
      </c>
      <c r="C208" s="490"/>
      <c r="D208" s="490"/>
      <c r="E208" s="490" t="s">
        <v>4953</v>
      </c>
      <c r="F208" s="490"/>
      <c r="G208" s="490"/>
      <c r="H208" s="491" t="s">
        <v>896</v>
      </c>
      <c r="J208" s="836"/>
      <c r="K208" s="838"/>
      <c r="L208" s="867"/>
      <c r="M208" s="867"/>
      <c r="N208" s="818"/>
      <c r="O208" s="846"/>
      <c r="P208" s="846"/>
      <c r="Q208" s="819"/>
      <c r="R208" s="842"/>
      <c r="S208" s="875"/>
      <c r="T208" s="875"/>
      <c r="U208" s="875"/>
      <c r="V208" s="875"/>
      <c r="X208" s="4" t="s">
        <v>204</v>
      </c>
      <c r="Y208" s="4" t="s">
        <v>1046</v>
      </c>
      <c r="Z208" s="34"/>
      <c r="AA208" s="35"/>
      <c r="AB208" s="35"/>
      <c r="AC208" s="35"/>
      <c r="AD208" s="39"/>
      <c r="AE208" s="35" t="s">
        <v>892</v>
      </c>
      <c r="AF208" s="705"/>
    </row>
    <row r="209" spans="2:32" x14ac:dyDescent="0.25">
      <c r="B209" s="494">
        <v>174900</v>
      </c>
      <c r="C209" s="493"/>
      <c r="D209" s="493"/>
      <c r="E209" s="493" t="s">
        <v>4955</v>
      </c>
      <c r="F209" s="493"/>
      <c r="G209" s="493"/>
      <c r="H209" s="494" t="s">
        <v>896</v>
      </c>
      <c r="J209" s="46" t="s">
        <v>1544</v>
      </c>
      <c r="K209" s="19" t="s">
        <v>186</v>
      </c>
      <c r="L209" s="4"/>
      <c r="M209" s="38"/>
      <c r="N209" s="35" t="s">
        <v>1029</v>
      </c>
      <c r="O209" s="35"/>
      <c r="P209" s="35"/>
      <c r="Q209" s="39"/>
      <c r="R209" s="35" t="s">
        <v>896</v>
      </c>
      <c r="S209" s="35"/>
      <c r="T209" s="35"/>
      <c r="U209" s="35"/>
      <c r="V209" s="485"/>
      <c r="X209" s="4" t="s">
        <v>205</v>
      </c>
      <c r="Y209" s="4"/>
      <c r="Z209" s="38" t="s">
        <v>1047</v>
      </c>
      <c r="AA209" s="35"/>
      <c r="AB209" s="35"/>
      <c r="AC209" s="35"/>
      <c r="AD209" s="39"/>
      <c r="AE209" s="35" t="s">
        <v>896</v>
      </c>
      <c r="AF209" s="705"/>
    </row>
    <row r="210" spans="2:32" x14ac:dyDescent="0.25">
      <c r="B210" s="491">
        <v>176900</v>
      </c>
      <c r="C210" s="490"/>
      <c r="D210" s="490"/>
      <c r="E210" s="490" t="s">
        <v>4961</v>
      </c>
      <c r="F210" s="490"/>
      <c r="G210" s="490"/>
      <c r="H210" s="491" t="s">
        <v>896</v>
      </c>
      <c r="J210" s="548" t="s">
        <v>1545</v>
      </c>
      <c r="K210" s="549" t="s">
        <v>890</v>
      </c>
      <c r="L210" s="550"/>
      <c r="M210" s="550" t="s">
        <v>974</v>
      </c>
      <c r="N210" s="551"/>
      <c r="O210" s="552"/>
      <c r="P210" s="552"/>
      <c r="Q210" s="552"/>
      <c r="R210" s="553" t="s">
        <v>896</v>
      </c>
      <c r="S210" s="554"/>
      <c r="T210" s="554"/>
      <c r="U210" s="554"/>
      <c r="V210" s="555" t="s">
        <v>5444</v>
      </c>
      <c r="X210" s="4" t="s">
        <v>206</v>
      </c>
      <c r="Y210" s="4"/>
      <c r="Z210" s="38" t="s">
        <v>920</v>
      </c>
      <c r="AA210" s="35"/>
      <c r="AB210" s="35"/>
      <c r="AC210" s="35"/>
      <c r="AD210" s="39"/>
      <c r="AE210" s="35" t="s">
        <v>896</v>
      </c>
      <c r="AF210" s="485"/>
    </row>
    <row r="211" spans="2:32" x14ac:dyDescent="0.25">
      <c r="B211" s="484">
        <v>175000</v>
      </c>
      <c r="C211" s="483"/>
      <c r="D211" s="483" t="s">
        <v>1507</v>
      </c>
      <c r="E211" s="483"/>
      <c r="F211" s="483"/>
      <c r="G211" s="483"/>
      <c r="H211" s="484" t="s">
        <v>892</v>
      </c>
      <c r="J211" s="46" t="s">
        <v>1545</v>
      </c>
      <c r="K211" s="19" t="s">
        <v>187</v>
      </c>
      <c r="L211" s="4"/>
      <c r="M211" s="38" t="s">
        <v>1030</v>
      </c>
      <c r="N211" s="34"/>
      <c r="O211" s="35"/>
      <c r="P211" s="35"/>
      <c r="Q211" s="39"/>
      <c r="R211" s="35" t="s">
        <v>892</v>
      </c>
      <c r="S211" s="35"/>
      <c r="T211" s="35"/>
      <c r="U211" s="35"/>
      <c r="V211" s="485"/>
      <c r="X211" s="4" t="s">
        <v>207</v>
      </c>
      <c r="Y211" s="4"/>
      <c r="Z211" s="38" t="s">
        <v>927</v>
      </c>
      <c r="AA211" s="35"/>
      <c r="AB211" s="35"/>
      <c r="AC211" s="35"/>
      <c r="AD211" s="39"/>
      <c r="AE211" s="35" t="s">
        <v>896</v>
      </c>
      <c r="AF211" s="485"/>
    </row>
    <row r="212" spans="2:32" x14ac:dyDescent="0.25">
      <c r="B212" s="772">
        <v>175100</v>
      </c>
      <c r="C212" s="775"/>
      <c r="D212" s="775" t="s">
        <v>5445</v>
      </c>
      <c r="E212" s="868" t="s">
        <v>4956</v>
      </c>
      <c r="F212" s="869"/>
      <c r="G212" s="775"/>
      <c r="H212" s="772" t="s">
        <v>896</v>
      </c>
      <c r="J212" s="519" t="s">
        <v>1544</v>
      </c>
      <c r="K212" s="520" t="s">
        <v>188</v>
      </c>
      <c r="L212" s="521"/>
      <c r="M212" s="519"/>
      <c r="N212" s="523" t="s">
        <v>1031</v>
      </c>
      <c r="O212" s="522"/>
      <c r="P212" s="523"/>
      <c r="Q212" s="524"/>
      <c r="R212" s="523" t="s">
        <v>892</v>
      </c>
      <c r="S212" s="523"/>
      <c r="T212" s="523"/>
      <c r="U212" s="523"/>
      <c r="V212" s="525"/>
      <c r="X212" s="4" t="s">
        <v>208</v>
      </c>
      <c r="Y212" s="4"/>
      <c r="Z212" s="38" t="s">
        <v>963</v>
      </c>
      <c r="AA212" s="35"/>
      <c r="AB212" s="35"/>
      <c r="AC212" s="35"/>
      <c r="AD212" s="39"/>
      <c r="AE212" s="35" t="s">
        <v>896</v>
      </c>
      <c r="AF212" s="485"/>
    </row>
    <row r="213" spans="2:32" x14ac:dyDescent="0.25">
      <c r="B213" s="773"/>
      <c r="C213" s="776"/>
      <c r="D213" s="776"/>
      <c r="E213" s="870"/>
      <c r="F213" s="871"/>
      <c r="G213" s="776"/>
      <c r="H213" s="773"/>
      <c r="J213" s="519" t="s">
        <v>1537</v>
      </c>
      <c r="K213" s="520" t="s">
        <v>189</v>
      </c>
      <c r="L213" s="521"/>
      <c r="M213" s="519"/>
      <c r="N213" s="523"/>
      <c r="O213" s="523" t="s">
        <v>1032</v>
      </c>
      <c r="P213" s="523"/>
      <c r="Q213" s="524"/>
      <c r="R213" s="523" t="s">
        <v>896</v>
      </c>
      <c r="S213" s="523"/>
      <c r="T213" s="523"/>
      <c r="U213" s="523"/>
      <c r="V213" s="525"/>
      <c r="X213" s="4" t="s">
        <v>209</v>
      </c>
      <c r="Y213" s="4"/>
      <c r="Z213" s="38" t="s">
        <v>1048</v>
      </c>
      <c r="AA213" s="35"/>
      <c r="AB213" s="35"/>
      <c r="AC213" s="35"/>
      <c r="AD213" s="39"/>
      <c r="AE213" s="35" t="s">
        <v>896</v>
      </c>
      <c r="AF213" s="485"/>
    </row>
    <row r="214" spans="2:32" x14ac:dyDescent="0.25">
      <c r="B214" s="773"/>
      <c r="C214" s="776"/>
      <c r="D214" s="776"/>
      <c r="E214" s="870"/>
      <c r="F214" s="871"/>
      <c r="G214" s="776"/>
      <c r="H214" s="773"/>
      <c r="J214" s="519" t="s">
        <v>1537</v>
      </c>
      <c r="K214" s="520" t="s">
        <v>190</v>
      </c>
      <c r="L214" s="521"/>
      <c r="M214" s="519"/>
      <c r="N214" s="523"/>
      <c r="O214" s="523" t="s">
        <v>1033</v>
      </c>
      <c r="P214" s="523"/>
      <c r="Q214" s="524"/>
      <c r="R214" s="523" t="s">
        <v>896</v>
      </c>
      <c r="S214" s="523"/>
      <c r="T214" s="523"/>
      <c r="U214" s="523"/>
      <c r="V214" s="525"/>
      <c r="X214" s="4" t="s">
        <v>210</v>
      </c>
      <c r="Y214" s="4"/>
      <c r="Z214" s="38" t="s">
        <v>1049</v>
      </c>
      <c r="AA214" s="35"/>
      <c r="AB214" s="35"/>
      <c r="AC214" s="35"/>
      <c r="AD214" s="39"/>
      <c r="AE214" s="35" t="s">
        <v>896</v>
      </c>
      <c r="AF214" s="485"/>
    </row>
    <row r="215" spans="2:32" x14ac:dyDescent="0.25">
      <c r="B215" s="774"/>
      <c r="C215" s="777"/>
      <c r="D215" s="777"/>
      <c r="E215" s="872"/>
      <c r="F215" s="873"/>
      <c r="G215" s="777"/>
      <c r="H215" s="774"/>
      <c r="J215" s="519" t="s">
        <v>1537</v>
      </c>
      <c r="K215" s="520" t="s">
        <v>191</v>
      </c>
      <c r="L215" s="521"/>
      <c r="M215" s="519"/>
      <c r="N215" s="523"/>
      <c r="O215" s="523" t="s">
        <v>1034</v>
      </c>
      <c r="P215" s="523"/>
      <c r="Q215" s="524"/>
      <c r="R215" s="523" t="s">
        <v>896</v>
      </c>
      <c r="S215" s="523"/>
      <c r="T215" s="523"/>
      <c r="U215" s="523"/>
      <c r="V215" s="525"/>
      <c r="X215" s="4" t="s">
        <v>211</v>
      </c>
      <c r="Y215" s="4"/>
      <c r="Z215" s="38" t="s">
        <v>994</v>
      </c>
      <c r="AA215" s="35"/>
      <c r="AB215" s="35"/>
      <c r="AC215" s="35"/>
      <c r="AD215" s="39"/>
      <c r="AE215" s="35" t="s">
        <v>896</v>
      </c>
      <c r="AF215" s="485"/>
    </row>
    <row r="216" spans="2:32" x14ac:dyDescent="0.25">
      <c r="B216" s="494">
        <v>175200</v>
      </c>
      <c r="C216" s="493"/>
      <c r="D216" s="493"/>
      <c r="E216" s="493" t="s">
        <v>4957</v>
      </c>
      <c r="F216" s="493"/>
      <c r="G216" s="493"/>
      <c r="H216" s="494" t="s">
        <v>896</v>
      </c>
      <c r="J216" s="46" t="s">
        <v>1544</v>
      </c>
      <c r="K216" s="19" t="s">
        <v>192</v>
      </c>
      <c r="L216" s="4"/>
      <c r="M216" s="38"/>
      <c r="N216" s="38" t="s">
        <v>1035</v>
      </c>
      <c r="O216" s="35"/>
      <c r="P216" s="35"/>
      <c r="Q216" s="39"/>
      <c r="R216" s="35" t="s">
        <v>896</v>
      </c>
      <c r="S216" s="35"/>
      <c r="T216" s="35"/>
      <c r="U216" s="35"/>
      <c r="V216" s="485"/>
      <c r="X216" s="4" t="s">
        <v>212</v>
      </c>
      <c r="Y216" s="4"/>
      <c r="Z216" s="38" t="s">
        <v>1050</v>
      </c>
      <c r="AA216" s="35"/>
      <c r="AB216" s="35"/>
      <c r="AC216" s="35"/>
      <c r="AD216" s="39"/>
      <c r="AE216" s="35" t="s">
        <v>896</v>
      </c>
      <c r="AF216" s="485"/>
    </row>
    <row r="217" spans="2:32" x14ac:dyDescent="0.25">
      <c r="B217" s="494">
        <v>175300</v>
      </c>
      <c r="C217" s="493"/>
      <c r="D217" s="493"/>
      <c r="E217" s="493" t="s">
        <v>4958</v>
      </c>
      <c r="F217" s="493"/>
      <c r="G217" s="493"/>
      <c r="H217" s="494" t="s">
        <v>896</v>
      </c>
      <c r="J217" s="46" t="s">
        <v>1544</v>
      </c>
      <c r="K217" s="19" t="s">
        <v>193</v>
      </c>
      <c r="L217" s="4"/>
      <c r="M217" s="38"/>
      <c r="N217" s="38" t="s">
        <v>1036</v>
      </c>
      <c r="O217" s="35"/>
      <c r="P217" s="35"/>
      <c r="Q217" s="39"/>
      <c r="R217" s="35" t="s">
        <v>896</v>
      </c>
      <c r="S217" s="35"/>
      <c r="T217" s="35"/>
      <c r="U217" s="35"/>
      <c r="V217" s="485"/>
      <c r="X217" s="4" t="s">
        <v>213</v>
      </c>
      <c r="Y217" s="4"/>
      <c r="Z217" s="38" t="s">
        <v>1051</v>
      </c>
      <c r="AA217" s="35"/>
      <c r="AB217" s="35"/>
      <c r="AC217" s="35"/>
      <c r="AD217" s="39"/>
      <c r="AE217" s="35" t="s">
        <v>896</v>
      </c>
      <c r="AF217" s="485"/>
    </row>
    <row r="218" spans="2:32" x14ac:dyDescent="0.25">
      <c r="B218" s="494">
        <v>175900</v>
      </c>
      <c r="C218" s="493"/>
      <c r="D218" s="493"/>
      <c r="E218" s="493" t="s">
        <v>1034</v>
      </c>
      <c r="F218" s="493"/>
      <c r="G218" s="493"/>
      <c r="H218" s="494" t="s">
        <v>896</v>
      </c>
      <c r="J218" s="46" t="s">
        <v>1544</v>
      </c>
      <c r="K218" s="19" t="s">
        <v>194</v>
      </c>
      <c r="L218" s="4"/>
      <c r="M218" s="38"/>
      <c r="N218" s="38" t="s">
        <v>1034</v>
      </c>
      <c r="O218" s="35"/>
      <c r="P218" s="35"/>
      <c r="Q218" s="39"/>
      <c r="R218" s="35" t="s">
        <v>896</v>
      </c>
      <c r="S218" s="35"/>
      <c r="T218" s="35"/>
      <c r="U218" s="35"/>
      <c r="V218" s="485"/>
      <c r="X218" s="4" t="s">
        <v>214</v>
      </c>
      <c r="Y218" s="4" t="s">
        <v>1052</v>
      </c>
      <c r="Z218" s="34"/>
      <c r="AA218" s="74"/>
      <c r="AB218" s="35"/>
      <c r="AC218" s="35"/>
      <c r="AD218" s="39"/>
      <c r="AE218" s="35" t="s">
        <v>892</v>
      </c>
      <c r="AF218" s="485"/>
    </row>
    <row r="219" spans="2:32" x14ac:dyDescent="0.25">
      <c r="B219" s="484">
        <v>176000</v>
      </c>
      <c r="C219" s="483"/>
      <c r="D219" s="483" t="s">
        <v>4959</v>
      </c>
      <c r="E219" s="483"/>
      <c r="F219" s="483"/>
      <c r="G219" s="483"/>
      <c r="H219" s="484" t="s">
        <v>892</v>
      </c>
      <c r="J219" s="46" t="s">
        <v>1545</v>
      </c>
      <c r="K219" s="19" t="s">
        <v>195</v>
      </c>
      <c r="L219" s="4"/>
      <c r="M219" s="38" t="s">
        <v>1037</v>
      </c>
      <c r="N219" s="34"/>
      <c r="O219" s="35"/>
      <c r="P219" s="35"/>
      <c r="Q219" s="39"/>
      <c r="R219" s="35" t="s">
        <v>892</v>
      </c>
      <c r="S219" s="35"/>
      <c r="T219" s="35"/>
      <c r="U219" s="35"/>
      <c r="V219" s="485"/>
      <c r="X219" s="4" t="s">
        <v>215</v>
      </c>
      <c r="Y219" s="4"/>
      <c r="Z219" s="34" t="s">
        <v>1053</v>
      </c>
      <c r="AA219" s="74"/>
      <c r="AB219" s="74"/>
      <c r="AC219" s="51"/>
      <c r="AD219" s="39"/>
      <c r="AE219" s="35" t="s">
        <v>896</v>
      </c>
      <c r="AF219" s="485"/>
    </row>
    <row r="220" spans="2:32" x14ac:dyDescent="0.25">
      <c r="B220" s="494">
        <v>176100</v>
      </c>
      <c r="C220" s="493"/>
      <c r="D220" s="493"/>
      <c r="E220" s="493" t="s">
        <v>1038</v>
      </c>
      <c r="F220" s="493"/>
      <c r="G220" s="493"/>
      <c r="H220" s="494" t="s">
        <v>896</v>
      </c>
      <c r="J220" s="46" t="s">
        <v>1544</v>
      </c>
      <c r="K220" s="19" t="s">
        <v>196</v>
      </c>
      <c r="L220" s="4"/>
      <c r="M220" s="38"/>
      <c r="N220" s="35" t="s">
        <v>1038</v>
      </c>
      <c r="O220" s="35"/>
      <c r="P220" s="35"/>
      <c r="Q220" s="39"/>
      <c r="R220" s="35" t="s">
        <v>896</v>
      </c>
      <c r="S220" s="35"/>
      <c r="T220" s="35"/>
      <c r="U220" s="35"/>
      <c r="V220" s="485"/>
      <c r="X220" s="4" t="s">
        <v>216</v>
      </c>
      <c r="Y220" s="4"/>
      <c r="Z220" s="34" t="s">
        <v>1054</v>
      </c>
      <c r="AA220" s="74"/>
      <c r="AB220" s="74"/>
      <c r="AC220" s="51"/>
      <c r="AD220" s="39"/>
      <c r="AE220" s="35" t="s">
        <v>892</v>
      </c>
      <c r="AF220" s="485"/>
    </row>
    <row r="221" spans="2:32" x14ac:dyDescent="0.25">
      <c r="B221" s="556">
        <v>176200</v>
      </c>
      <c r="C221" s="557"/>
      <c r="D221" s="557"/>
      <c r="E221" s="557" t="s">
        <v>1039</v>
      </c>
      <c r="F221" s="557"/>
      <c r="G221" s="557"/>
      <c r="H221" s="556" t="s">
        <v>896</v>
      </c>
      <c r="J221" s="46" t="s">
        <v>1544</v>
      </c>
      <c r="K221" s="19" t="s">
        <v>197</v>
      </c>
      <c r="L221" s="4"/>
      <c r="M221" s="38"/>
      <c r="N221" s="35" t="s">
        <v>1039</v>
      </c>
      <c r="O221" s="35"/>
      <c r="P221" s="35"/>
      <c r="Q221" s="39"/>
      <c r="R221" s="35" t="s">
        <v>896</v>
      </c>
      <c r="S221" s="35"/>
      <c r="T221" s="35"/>
      <c r="U221" s="35"/>
      <c r="V221" s="485"/>
      <c r="X221" s="4" t="s">
        <v>217</v>
      </c>
      <c r="Y221" s="4"/>
      <c r="Z221" s="38" t="s">
        <v>1055</v>
      </c>
      <c r="AA221" s="35"/>
      <c r="AB221" s="75"/>
      <c r="AC221" s="75"/>
      <c r="AD221" s="39"/>
      <c r="AE221" s="35" t="s">
        <v>896</v>
      </c>
      <c r="AF221" s="485"/>
    </row>
    <row r="222" spans="2:32" x14ac:dyDescent="0.25">
      <c r="B222" s="494">
        <v>176300</v>
      </c>
      <c r="C222" s="493"/>
      <c r="D222" s="493"/>
      <c r="E222" s="493" t="s">
        <v>4960</v>
      </c>
      <c r="F222" s="493"/>
      <c r="G222" s="493"/>
      <c r="H222" s="494" t="s">
        <v>896</v>
      </c>
      <c r="J222" s="46" t="s">
        <v>1544</v>
      </c>
      <c r="K222" s="25" t="s">
        <v>198</v>
      </c>
      <c r="L222" s="9"/>
      <c r="M222" s="38"/>
      <c r="N222" s="35" t="s">
        <v>1040</v>
      </c>
      <c r="O222" s="35"/>
      <c r="P222" s="35"/>
      <c r="Q222" s="39"/>
      <c r="R222" s="35" t="s">
        <v>896</v>
      </c>
      <c r="S222" s="35"/>
      <c r="T222" s="35"/>
      <c r="U222" s="35"/>
      <c r="V222" s="485"/>
      <c r="X222" s="4" t="s">
        <v>218</v>
      </c>
      <c r="Y222" s="4"/>
      <c r="Z222" s="38" t="s">
        <v>1056</v>
      </c>
      <c r="AA222" s="35"/>
      <c r="AB222" s="75"/>
      <c r="AC222" s="75"/>
      <c r="AD222" s="39"/>
      <c r="AE222" s="35" t="s">
        <v>896</v>
      </c>
      <c r="AF222" s="485"/>
    </row>
    <row r="223" spans="2:32" ht="15" customHeight="1" x14ac:dyDescent="0.25">
      <c r="B223" s="772">
        <v>176900</v>
      </c>
      <c r="C223" s="772"/>
      <c r="D223" s="772"/>
      <c r="E223" s="868" t="s">
        <v>4961</v>
      </c>
      <c r="F223" s="869"/>
      <c r="G223" s="775"/>
      <c r="H223" s="772" t="s">
        <v>896</v>
      </c>
      <c r="J223" s="519" t="s">
        <v>1544</v>
      </c>
      <c r="K223" s="558" t="s">
        <v>199</v>
      </c>
      <c r="L223" s="559"/>
      <c r="M223" s="519"/>
      <c r="N223" s="523" t="s">
        <v>1041</v>
      </c>
      <c r="O223" s="523"/>
      <c r="P223" s="523"/>
      <c r="Q223" s="524"/>
      <c r="R223" s="523" t="s">
        <v>896</v>
      </c>
      <c r="S223" s="523"/>
      <c r="T223" s="523"/>
      <c r="U223" s="523"/>
      <c r="V223" s="525"/>
      <c r="X223" s="4" t="s">
        <v>219</v>
      </c>
      <c r="Y223" s="4"/>
      <c r="Z223" s="38" t="s">
        <v>1057</v>
      </c>
      <c r="AA223" s="35"/>
      <c r="AB223" s="75"/>
      <c r="AC223" s="75"/>
      <c r="AD223" s="39"/>
      <c r="AE223" s="35" t="s">
        <v>896</v>
      </c>
      <c r="AF223" s="485"/>
    </row>
    <row r="224" spans="2:32" x14ac:dyDescent="0.25">
      <c r="B224" s="773"/>
      <c r="C224" s="773"/>
      <c r="D224" s="773"/>
      <c r="E224" s="870"/>
      <c r="F224" s="871"/>
      <c r="G224" s="776"/>
      <c r="H224" s="773"/>
      <c r="J224" s="519" t="s">
        <v>1545</v>
      </c>
      <c r="K224" s="520" t="s">
        <v>200</v>
      </c>
      <c r="L224" s="521"/>
      <c r="M224" s="519" t="s">
        <v>1042</v>
      </c>
      <c r="N224" s="522"/>
      <c r="O224" s="523"/>
      <c r="P224" s="523"/>
      <c r="Q224" s="524"/>
      <c r="R224" s="523" t="s">
        <v>892</v>
      </c>
      <c r="S224" s="523"/>
      <c r="T224" s="523"/>
      <c r="U224" s="523"/>
      <c r="V224" s="525"/>
      <c r="X224" s="4" t="s">
        <v>220</v>
      </c>
      <c r="Y224" s="4"/>
      <c r="Z224" s="38" t="s">
        <v>1058</v>
      </c>
      <c r="AA224" s="35"/>
      <c r="AB224" s="75"/>
      <c r="AC224" s="75"/>
      <c r="AD224" s="39"/>
      <c r="AE224" s="35" t="s">
        <v>896</v>
      </c>
      <c r="AF224" s="485"/>
    </row>
    <row r="225" spans="2:32" x14ac:dyDescent="0.25">
      <c r="B225" s="773"/>
      <c r="C225" s="773"/>
      <c r="D225" s="773"/>
      <c r="E225" s="870"/>
      <c r="F225" s="871"/>
      <c r="G225" s="776"/>
      <c r="H225" s="773"/>
      <c r="J225" s="519" t="s">
        <v>1544</v>
      </c>
      <c r="K225" s="520" t="s">
        <v>201</v>
      </c>
      <c r="L225" s="521"/>
      <c r="M225" s="519"/>
      <c r="N225" s="523" t="s">
        <v>1043</v>
      </c>
      <c r="O225" s="523"/>
      <c r="P225" s="523"/>
      <c r="Q225" s="524"/>
      <c r="R225" s="523" t="s">
        <v>896</v>
      </c>
      <c r="S225" s="523"/>
      <c r="T225" s="523"/>
      <c r="U225" s="523"/>
      <c r="V225" s="525"/>
      <c r="X225" s="4" t="s">
        <v>221</v>
      </c>
      <c r="Y225" s="4"/>
      <c r="Z225" s="38" t="s">
        <v>1059</v>
      </c>
      <c r="AA225" s="76"/>
      <c r="AB225" s="74"/>
      <c r="AC225" s="74"/>
      <c r="AD225" s="77"/>
      <c r="AE225" s="76" t="s">
        <v>896</v>
      </c>
      <c r="AF225" s="485"/>
    </row>
    <row r="226" spans="2:32" x14ac:dyDescent="0.25">
      <c r="B226" s="773"/>
      <c r="C226" s="773"/>
      <c r="D226" s="773"/>
      <c r="E226" s="870"/>
      <c r="F226" s="871"/>
      <c r="G226" s="776"/>
      <c r="H226" s="773"/>
      <c r="J226" s="519" t="s">
        <v>1544</v>
      </c>
      <c r="K226" s="520" t="s">
        <v>202</v>
      </c>
      <c r="L226" s="521"/>
      <c r="M226" s="519"/>
      <c r="N226" s="523" t="s">
        <v>1044</v>
      </c>
      <c r="O226" s="523"/>
      <c r="P226" s="523"/>
      <c r="Q226" s="524"/>
      <c r="R226" s="523" t="s">
        <v>896</v>
      </c>
      <c r="S226" s="523"/>
      <c r="T226" s="523"/>
      <c r="U226" s="523"/>
      <c r="V226" s="525"/>
      <c r="X226" s="4" t="s">
        <v>222</v>
      </c>
      <c r="Y226" s="4"/>
      <c r="Z226" s="34" t="s">
        <v>1060</v>
      </c>
      <c r="AA226" s="74"/>
      <c r="AB226" s="74"/>
      <c r="AC226" s="51"/>
      <c r="AD226" s="39"/>
      <c r="AE226" s="35" t="s">
        <v>896</v>
      </c>
      <c r="AF226" s="485"/>
    </row>
    <row r="227" spans="2:32" x14ac:dyDescent="0.25">
      <c r="B227" s="773"/>
      <c r="C227" s="773"/>
      <c r="D227" s="773"/>
      <c r="E227" s="870"/>
      <c r="F227" s="871"/>
      <c r="G227" s="776"/>
      <c r="H227" s="773"/>
      <c r="J227" s="519" t="s">
        <v>1544</v>
      </c>
      <c r="K227" s="520" t="s">
        <v>203</v>
      </c>
      <c r="L227" s="521"/>
      <c r="M227" s="519"/>
      <c r="N227" s="523" t="s">
        <v>1045</v>
      </c>
      <c r="O227" s="523"/>
      <c r="P227" s="523"/>
      <c r="Q227" s="524"/>
      <c r="R227" s="523" t="s">
        <v>896</v>
      </c>
      <c r="S227" s="523"/>
      <c r="T227" s="523"/>
      <c r="U227" s="523"/>
      <c r="V227" s="525"/>
      <c r="X227" s="3" t="s">
        <v>223</v>
      </c>
      <c r="Y227" s="3" t="s">
        <v>1061</v>
      </c>
      <c r="Z227" s="78"/>
      <c r="AA227" s="44"/>
      <c r="AB227" s="44"/>
      <c r="AC227" s="79"/>
      <c r="AD227" s="79"/>
      <c r="AE227" s="42" t="s">
        <v>892</v>
      </c>
      <c r="AF227" s="485"/>
    </row>
    <row r="228" spans="2:32" x14ac:dyDescent="0.25">
      <c r="B228" s="773"/>
      <c r="C228" s="773"/>
      <c r="D228" s="773"/>
      <c r="E228" s="870"/>
      <c r="F228" s="871"/>
      <c r="G228" s="776"/>
      <c r="H228" s="773"/>
      <c r="J228" s="519" t="s">
        <v>1546</v>
      </c>
      <c r="K228" s="520" t="s">
        <v>204</v>
      </c>
      <c r="L228" s="521" t="s">
        <v>1046</v>
      </c>
      <c r="M228" s="522"/>
      <c r="N228" s="523"/>
      <c r="O228" s="523"/>
      <c r="P228" s="523"/>
      <c r="Q228" s="524"/>
      <c r="R228" s="523" t="s">
        <v>892</v>
      </c>
      <c r="S228" s="523"/>
      <c r="T228" s="523"/>
      <c r="U228" s="523"/>
      <c r="V228" s="525"/>
      <c r="X228" s="3" t="s">
        <v>224</v>
      </c>
      <c r="Y228" s="3"/>
      <c r="Z228" s="43" t="s">
        <v>982</v>
      </c>
      <c r="AA228" s="42"/>
      <c r="AB228" s="80"/>
      <c r="AC228" s="80"/>
      <c r="AD228" s="45"/>
      <c r="AE228" s="42" t="s">
        <v>896</v>
      </c>
      <c r="AF228" s="485"/>
    </row>
    <row r="229" spans="2:32" x14ac:dyDescent="0.25">
      <c r="B229" s="773"/>
      <c r="C229" s="773"/>
      <c r="D229" s="773"/>
      <c r="E229" s="870"/>
      <c r="F229" s="871"/>
      <c r="G229" s="776"/>
      <c r="H229" s="773"/>
      <c r="J229" s="519" t="s">
        <v>1545</v>
      </c>
      <c r="K229" s="520" t="s">
        <v>205</v>
      </c>
      <c r="L229" s="521"/>
      <c r="M229" s="519" t="s">
        <v>1047</v>
      </c>
      <c r="N229" s="523"/>
      <c r="O229" s="523"/>
      <c r="P229" s="523"/>
      <c r="Q229" s="524"/>
      <c r="R229" s="523" t="s">
        <v>896</v>
      </c>
      <c r="S229" s="523"/>
      <c r="T229" s="523"/>
      <c r="U229" s="523"/>
      <c r="V229" s="525"/>
      <c r="X229" s="3" t="s">
        <v>225</v>
      </c>
      <c r="Y229" s="3"/>
      <c r="Z229" s="43" t="s">
        <v>1062</v>
      </c>
      <c r="AA229" s="42"/>
      <c r="AB229" s="80"/>
      <c r="AC229" s="80"/>
      <c r="AD229" s="45"/>
      <c r="AE229" s="42" t="s">
        <v>896</v>
      </c>
      <c r="AF229" s="485"/>
    </row>
    <row r="230" spans="2:32" x14ac:dyDescent="0.25">
      <c r="B230" s="773"/>
      <c r="C230" s="773"/>
      <c r="D230" s="773"/>
      <c r="E230" s="870"/>
      <c r="F230" s="871"/>
      <c r="G230" s="776"/>
      <c r="H230" s="773"/>
      <c r="J230" s="519" t="s">
        <v>1545</v>
      </c>
      <c r="K230" s="520" t="s">
        <v>206</v>
      </c>
      <c r="L230" s="521"/>
      <c r="M230" s="519" t="s">
        <v>920</v>
      </c>
      <c r="N230" s="523"/>
      <c r="O230" s="523"/>
      <c r="P230" s="523"/>
      <c r="Q230" s="524"/>
      <c r="R230" s="523" t="s">
        <v>896</v>
      </c>
      <c r="S230" s="523"/>
      <c r="T230" s="523"/>
      <c r="U230" s="523"/>
      <c r="V230" s="525"/>
      <c r="X230" s="3" t="s">
        <v>226</v>
      </c>
      <c r="Y230" s="3"/>
      <c r="Z230" s="43" t="s">
        <v>1045</v>
      </c>
      <c r="AA230" s="42"/>
      <c r="AB230" s="80"/>
      <c r="AC230" s="80"/>
      <c r="AD230" s="45"/>
      <c r="AE230" s="42" t="s">
        <v>896</v>
      </c>
      <c r="AF230" s="485"/>
    </row>
    <row r="231" spans="2:32" x14ac:dyDescent="0.25">
      <c r="B231" s="773"/>
      <c r="C231" s="773"/>
      <c r="D231" s="773"/>
      <c r="E231" s="870"/>
      <c r="F231" s="871"/>
      <c r="G231" s="776"/>
      <c r="H231" s="773"/>
      <c r="J231" s="519" t="s">
        <v>1545</v>
      </c>
      <c r="K231" s="520" t="s">
        <v>207</v>
      </c>
      <c r="L231" s="521"/>
      <c r="M231" s="519" t="s">
        <v>927</v>
      </c>
      <c r="N231" s="523"/>
      <c r="O231" s="523"/>
      <c r="P231" s="523"/>
      <c r="Q231" s="524"/>
      <c r="R231" s="523" t="s">
        <v>896</v>
      </c>
      <c r="S231" s="523"/>
      <c r="T231" s="523"/>
      <c r="U231" s="523"/>
      <c r="V231" s="525"/>
      <c r="X231" s="4"/>
      <c r="Y231" s="4"/>
      <c r="Z231" s="51"/>
      <c r="AA231" s="51"/>
      <c r="AB231" s="51"/>
      <c r="AC231" s="51"/>
      <c r="AD231" s="51"/>
      <c r="AE231" s="35"/>
      <c r="AF231" s="485"/>
    </row>
    <row r="232" spans="2:32" x14ac:dyDescent="0.25">
      <c r="B232" s="773"/>
      <c r="C232" s="773"/>
      <c r="D232" s="773"/>
      <c r="E232" s="870"/>
      <c r="F232" s="871"/>
      <c r="G232" s="776"/>
      <c r="H232" s="773"/>
      <c r="J232" s="519" t="s">
        <v>1545</v>
      </c>
      <c r="K232" s="520" t="s">
        <v>208</v>
      </c>
      <c r="L232" s="521"/>
      <c r="M232" s="519" t="s">
        <v>963</v>
      </c>
      <c r="N232" s="523"/>
      <c r="O232" s="523"/>
      <c r="P232" s="523"/>
      <c r="Q232" s="524"/>
      <c r="R232" s="523" t="s">
        <v>896</v>
      </c>
      <c r="S232" s="523"/>
      <c r="T232" s="523"/>
      <c r="U232" s="523"/>
      <c r="V232" s="525"/>
      <c r="X232" s="2" t="s">
        <v>227</v>
      </c>
      <c r="Y232" s="2" t="s">
        <v>1063</v>
      </c>
      <c r="Z232" s="81"/>
      <c r="AA232" s="82"/>
      <c r="AB232" s="82"/>
      <c r="AC232" s="82"/>
      <c r="AD232" s="82"/>
      <c r="AE232" s="40" t="s">
        <v>892</v>
      </c>
      <c r="AF232" s="485"/>
    </row>
    <row r="233" spans="2:32" x14ac:dyDescent="0.25">
      <c r="B233" s="773"/>
      <c r="C233" s="773"/>
      <c r="D233" s="773"/>
      <c r="E233" s="870"/>
      <c r="F233" s="871"/>
      <c r="G233" s="776"/>
      <c r="H233" s="773"/>
      <c r="J233" s="519" t="s">
        <v>1545</v>
      </c>
      <c r="K233" s="520" t="s">
        <v>209</v>
      </c>
      <c r="L233" s="521"/>
      <c r="M233" s="519" t="s">
        <v>1048</v>
      </c>
      <c r="N233" s="523"/>
      <c r="O233" s="523"/>
      <c r="P233" s="523"/>
      <c r="Q233" s="524"/>
      <c r="R233" s="523" t="s">
        <v>896</v>
      </c>
      <c r="S233" s="523"/>
      <c r="T233" s="523"/>
      <c r="U233" s="523"/>
      <c r="V233" s="525"/>
      <c r="X233" s="4" t="s">
        <v>228</v>
      </c>
      <c r="Y233" s="4" t="s">
        <v>1064</v>
      </c>
      <c r="Z233" s="50"/>
      <c r="AA233" s="51"/>
      <c r="AB233" s="51"/>
      <c r="AC233" s="51"/>
      <c r="AD233" s="51"/>
      <c r="AE233" s="35" t="s">
        <v>892</v>
      </c>
      <c r="AF233" s="485"/>
    </row>
    <row r="234" spans="2:32" x14ac:dyDescent="0.25">
      <c r="B234" s="773"/>
      <c r="C234" s="773"/>
      <c r="D234" s="773"/>
      <c r="E234" s="870"/>
      <c r="F234" s="871"/>
      <c r="G234" s="776"/>
      <c r="H234" s="773"/>
      <c r="J234" s="519" t="s">
        <v>1545</v>
      </c>
      <c r="K234" s="520" t="s">
        <v>210</v>
      </c>
      <c r="L234" s="521"/>
      <c r="M234" s="519" t="s">
        <v>1049</v>
      </c>
      <c r="N234" s="523"/>
      <c r="O234" s="523"/>
      <c r="P234" s="523"/>
      <c r="Q234" s="524"/>
      <c r="R234" s="523" t="s">
        <v>896</v>
      </c>
      <c r="S234" s="523"/>
      <c r="T234" s="523"/>
      <c r="U234" s="523"/>
      <c r="V234" s="525"/>
      <c r="X234" s="4" t="s">
        <v>229</v>
      </c>
      <c r="Y234" s="4"/>
      <c r="Z234" s="38" t="s">
        <v>1065</v>
      </c>
      <c r="AA234" s="34"/>
      <c r="AB234" s="35"/>
      <c r="AC234" s="35"/>
      <c r="AD234" s="39"/>
      <c r="AE234" s="35" t="s">
        <v>892</v>
      </c>
      <c r="AF234" s="485"/>
    </row>
    <row r="235" spans="2:32" x14ac:dyDescent="0.25">
      <c r="B235" s="773"/>
      <c r="C235" s="773"/>
      <c r="D235" s="773"/>
      <c r="E235" s="870"/>
      <c r="F235" s="871"/>
      <c r="G235" s="776"/>
      <c r="H235" s="773"/>
      <c r="J235" s="519" t="s">
        <v>1545</v>
      </c>
      <c r="K235" s="520" t="s">
        <v>211</v>
      </c>
      <c r="L235" s="521"/>
      <c r="M235" s="519" t="s">
        <v>994</v>
      </c>
      <c r="N235" s="523"/>
      <c r="O235" s="523"/>
      <c r="P235" s="523"/>
      <c r="Q235" s="524"/>
      <c r="R235" s="523" t="s">
        <v>896</v>
      </c>
      <c r="S235" s="523"/>
      <c r="T235" s="523"/>
      <c r="U235" s="523"/>
      <c r="V235" s="525"/>
      <c r="X235" s="4" t="s">
        <v>230</v>
      </c>
      <c r="Y235" s="4"/>
      <c r="Z235" s="38"/>
      <c r="AA235" s="35" t="s">
        <v>1066</v>
      </c>
      <c r="AB235" s="34"/>
      <c r="AC235" s="35"/>
      <c r="AD235" s="39"/>
      <c r="AE235" s="35" t="s">
        <v>892</v>
      </c>
      <c r="AF235" s="485"/>
    </row>
    <row r="236" spans="2:32" x14ac:dyDescent="0.25">
      <c r="B236" s="773"/>
      <c r="C236" s="773"/>
      <c r="D236" s="773"/>
      <c r="E236" s="870"/>
      <c r="F236" s="871"/>
      <c r="G236" s="776"/>
      <c r="H236" s="773"/>
      <c r="J236" s="519" t="s">
        <v>1545</v>
      </c>
      <c r="K236" s="520" t="s">
        <v>212</v>
      </c>
      <c r="L236" s="521"/>
      <c r="M236" s="519" t="s">
        <v>1050</v>
      </c>
      <c r="N236" s="523"/>
      <c r="O236" s="523"/>
      <c r="P236" s="523"/>
      <c r="Q236" s="524"/>
      <c r="R236" s="523" t="s">
        <v>896</v>
      </c>
      <c r="S236" s="523"/>
      <c r="T236" s="523"/>
      <c r="U236" s="523"/>
      <c r="V236" s="525"/>
      <c r="X236" s="4" t="s">
        <v>231</v>
      </c>
      <c r="Y236" s="4"/>
      <c r="Z236" s="38"/>
      <c r="AA236" s="35"/>
      <c r="AB236" s="35" t="s">
        <v>1067</v>
      </c>
      <c r="AC236" s="35"/>
      <c r="AD236" s="39"/>
      <c r="AE236" s="35" t="s">
        <v>896</v>
      </c>
      <c r="AF236" s="485"/>
    </row>
    <row r="237" spans="2:32" x14ac:dyDescent="0.25">
      <c r="B237" s="774"/>
      <c r="C237" s="774"/>
      <c r="D237" s="774"/>
      <c r="E237" s="872"/>
      <c r="F237" s="873"/>
      <c r="G237" s="777"/>
      <c r="H237" s="774"/>
      <c r="J237" s="519" t="s">
        <v>1545</v>
      </c>
      <c r="K237" s="520" t="s">
        <v>213</v>
      </c>
      <c r="L237" s="521"/>
      <c r="M237" s="519" t="s">
        <v>1051</v>
      </c>
      <c r="N237" s="523"/>
      <c r="O237" s="523"/>
      <c r="P237" s="523"/>
      <c r="Q237" s="524"/>
      <c r="R237" s="523" t="s">
        <v>896</v>
      </c>
      <c r="S237" s="523"/>
      <c r="T237" s="523"/>
      <c r="U237" s="523"/>
      <c r="V237" s="525"/>
      <c r="X237" s="4" t="s">
        <v>232</v>
      </c>
      <c r="Y237" s="4"/>
      <c r="Z237" s="38"/>
      <c r="AA237" s="35"/>
      <c r="AB237" s="35" t="s">
        <v>1068</v>
      </c>
      <c r="AC237" s="35"/>
      <c r="AD237" s="39"/>
      <c r="AE237" s="35" t="s">
        <v>896</v>
      </c>
      <c r="AF237" s="485"/>
    </row>
    <row r="238" spans="2:32" x14ac:dyDescent="0.25">
      <c r="B238" s="484">
        <v>171000</v>
      </c>
      <c r="C238" s="483"/>
      <c r="D238" s="483" t="s">
        <v>4936</v>
      </c>
      <c r="E238" s="483"/>
      <c r="F238" s="483"/>
      <c r="G238" s="483"/>
      <c r="H238" s="484" t="s">
        <v>892</v>
      </c>
      <c r="J238" s="46" t="s">
        <v>1546</v>
      </c>
      <c r="K238" s="19" t="s">
        <v>214</v>
      </c>
      <c r="L238" s="4" t="s">
        <v>1052</v>
      </c>
      <c r="M238" s="34"/>
      <c r="N238" s="485"/>
      <c r="O238" s="35"/>
      <c r="P238" s="35"/>
      <c r="Q238" s="39"/>
      <c r="R238" s="35" t="s">
        <v>892</v>
      </c>
      <c r="S238" s="35"/>
      <c r="T238" s="35"/>
      <c r="U238" s="35"/>
      <c r="V238" s="485"/>
      <c r="X238" s="4" t="s">
        <v>233</v>
      </c>
      <c r="Y238" s="4"/>
      <c r="Z238" s="38"/>
      <c r="AA238" s="35"/>
      <c r="AB238" s="35" t="s">
        <v>1069</v>
      </c>
      <c r="AC238" s="35"/>
      <c r="AD238" s="39"/>
      <c r="AE238" s="35" t="s">
        <v>896</v>
      </c>
      <c r="AF238" s="485"/>
    </row>
    <row r="239" spans="2:32" x14ac:dyDescent="0.25">
      <c r="B239" s="494">
        <v>171100</v>
      </c>
      <c r="C239" s="493"/>
      <c r="D239" s="493"/>
      <c r="E239" s="876" t="s">
        <v>5446</v>
      </c>
      <c r="F239" s="877"/>
      <c r="G239" s="878"/>
      <c r="H239" s="494" t="s">
        <v>896</v>
      </c>
      <c r="J239" s="46" t="s">
        <v>1545</v>
      </c>
      <c r="K239" s="19" t="s">
        <v>215</v>
      </c>
      <c r="L239" s="4"/>
      <c r="M239" s="34" t="s">
        <v>1053</v>
      </c>
      <c r="N239" s="485"/>
      <c r="O239" s="485"/>
      <c r="P239" s="35"/>
      <c r="Q239" s="39"/>
      <c r="R239" s="35" t="s">
        <v>896</v>
      </c>
      <c r="S239" s="35"/>
      <c r="T239" s="35"/>
      <c r="U239" s="35"/>
      <c r="V239" s="485"/>
      <c r="X239" s="4" t="s">
        <v>234</v>
      </c>
      <c r="Y239" s="4"/>
      <c r="Z239" s="38"/>
      <c r="AA239" s="35"/>
      <c r="AB239" s="35" t="s">
        <v>1012</v>
      </c>
      <c r="AC239" s="35"/>
      <c r="AD239" s="39"/>
      <c r="AE239" s="35" t="s">
        <v>896</v>
      </c>
      <c r="AF239" s="485"/>
    </row>
    <row r="240" spans="2:32" x14ac:dyDescent="0.25">
      <c r="B240" s="488">
        <v>171200</v>
      </c>
      <c r="C240" s="487"/>
      <c r="D240" s="487"/>
      <c r="E240" s="879" t="s">
        <v>5447</v>
      </c>
      <c r="F240" s="880"/>
      <c r="G240" s="880"/>
      <c r="H240" s="488" t="s">
        <v>892</v>
      </c>
      <c r="J240" s="835" t="s">
        <v>1545</v>
      </c>
      <c r="K240" s="837" t="s">
        <v>216</v>
      </c>
      <c r="L240" s="881"/>
      <c r="M240" s="882" t="s">
        <v>1054</v>
      </c>
      <c r="N240" s="882"/>
      <c r="O240" s="882"/>
      <c r="P240" s="882"/>
      <c r="Q240" s="766"/>
      <c r="R240" s="769" t="s">
        <v>892</v>
      </c>
      <c r="S240" s="766"/>
      <c r="T240" s="766"/>
      <c r="U240" s="766"/>
      <c r="V240" s="766"/>
      <c r="X240" s="4" t="s">
        <v>235</v>
      </c>
      <c r="Y240" s="4"/>
      <c r="Z240" s="38"/>
      <c r="AA240" s="35" t="s">
        <v>1070</v>
      </c>
      <c r="AB240" s="34"/>
      <c r="AC240" s="35"/>
      <c r="AD240" s="39"/>
      <c r="AE240" s="35" t="s">
        <v>892</v>
      </c>
      <c r="AF240" s="485"/>
    </row>
    <row r="241" spans="2:32" x14ac:dyDescent="0.25">
      <c r="B241" s="560">
        <v>171299</v>
      </c>
      <c r="C241" s="561"/>
      <c r="D241" s="525"/>
      <c r="E241" s="525" t="s">
        <v>5448</v>
      </c>
      <c r="F241" s="487"/>
      <c r="G241" s="487"/>
      <c r="H241" s="488" t="s">
        <v>896</v>
      </c>
      <c r="J241" s="863"/>
      <c r="K241" s="864"/>
      <c r="L241" s="881"/>
      <c r="M241" s="882"/>
      <c r="N241" s="882"/>
      <c r="O241" s="882"/>
      <c r="P241" s="882"/>
      <c r="Q241" s="767"/>
      <c r="R241" s="770"/>
      <c r="S241" s="767"/>
      <c r="T241" s="767"/>
      <c r="U241" s="767"/>
      <c r="V241" s="767"/>
      <c r="X241" s="4" t="s">
        <v>236</v>
      </c>
      <c r="Y241" s="4"/>
      <c r="Z241" s="38"/>
      <c r="AA241" s="35"/>
      <c r="AB241" s="35" t="s">
        <v>1067</v>
      </c>
      <c r="AC241" s="34"/>
      <c r="AD241" s="39"/>
      <c r="AE241" s="35" t="s">
        <v>892</v>
      </c>
      <c r="AF241" s="485"/>
    </row>
    <row r="242" spans="2:32" x14ac:dyDescent="0.25">
      <c r="B242" s="491">
        <v>171300</v>
      </c>
      <c r="C242" s="490"/>
      <c r="D242" s="490"/>
      <c r="E242" s="490" t="s">
        <v>4940</v>
      </c>
      <c r="F242" s="562"/>
      <c r="G242" s="562"/>
      <c r="H242" s="491" t="s">
        <v>896</v>
      </c>
      <c r="J242" s="836"/>
      <c r="K242" s="838"/>
      <c r="L242" s="881"/>
      <c r="M242" s="882"/>
      <c r="N242" s="882"/>
      <c r="O242" s="882"/>
      <c r="P242" s="882"/>
      <c r="Q242" s="768"/>
      <c r="R242" s="771"/>
      <c r="S242" s="768"/>
      <c r="T242" s="768"/>
      <c r="U242" s="768"/>
      <c r="V242" s="768"/>
      <c r="X242" s="4" t="s">
        <v>237</v>
      </c>
      <c r="Y242" s="4"/>
      <c r="Z242" s="38"/>
      <c r="AA242" s="35"/>
      <c r="AB242" s="35"/>
      <c r="AC242" s="35" t="s">
        <v>912</v>
      </c>
      <c r="AD242" s="39"/>
      <c r="AE242" s="35" t="s">
        <v>896</v>
      </c>
      <c r="AF242" s="485"/>
    </row>
    <row r="243" spans="2:32" x14ac:dyDescent="0.25">
      <c r="B243" s="494">
        <v>171201</v>
      </c>
      <c r="C243" s="483"/>
      <c r="D243" s="483"/>
      <c r="E243" s="483"/>
      <c r="F243" s="493" t="s">
        <v>1055</v>
      </c>
      <c r="G243" s="493"/>
      <c r="H243" s="494" t="s">
        <v>896</v>
      </c>
      <c r="J243" s="46" t="s">
        <v>1544</v>
      </c>
      <c r="K243" s="19" t="s">
        <v>217</v>
      </c>
      <c r="L243" s="4"/>
      <c r="M243" s="38" t="s">
        <v>1055</v>
      </c>
      <c r="N243" s="35"/>
      <c r="O243" s="75"/>
      <c r="P243" s="75"/>
      <c r="Q243" s="39"/>
      <c r="R243" s="35" t="s">
        <v>896</v>
      </c>
      <c r="S243" s="35"/>
      <c r="T243" s="35"/>
      <c r="U243" s="35"/>
      <c r="V243" s="485"/>
      <c r="X243" s="4" t="s">
        <v>238</v>
      </c>
      <c r="Y243" s="4"/>
      <c r="Z243" s="38"/>
      <c r="AA243" s="35"/>
      <c r="AB243" s="35"/>
      <c r="AC243" s="35" t="s">
        <v>1071</v>
      </c>
      <c r="AD243" s="39"/>
      <c r="AE243" s="35" t="s">
        <v>896</v>
      </c>
      <c r="AF243" s="485"/>
    </row>
    <row r="244" spans="2:32" x14ac:dyDescent="0.25">
      <c r="B244" s="494">
        <v>171202</v>
      </c>
      <c r="C244" s="483"/>
      <c r="D244" s="483"/>
      <c r="E244" s="483"/>
      <c r="F244" s="493" t="s">
        <v>4939</v>
      </c>
      <c r="G244" s="493"/>
      <c r="H244" s="494" t="s">
        <v>896</v>
      </c>
      <c r="J244" s="46" t="s">
        <v>1544</v>
      </c>
      <c r="K244" s="19" t="s">
        <v>218</v>
      </c>
      <c r="L244" s="4"/>
      <c r="M244" s="38" t="s">
        <v>1056</v>
      </c>
      <c r="N244" s="35"/>
      <c r="O244" s="75"/>
      <c r="P244" s="75"/>
      <c r="Q244" s="39"/>
      <c r="R244" s="35" t="s">
        <v>896</v>
      </c>
      <c r="S244" s="35"/>
      <c r="T244" s="35"/>
      <c r="U244" s="35"/>
      <c r="V244" s="485"/>
      <c r="X244" s="4" t="s">
        <v>239</v>
      </c>
      <c r="Y244" s="4"/>
      <c r="Z244" s="38"/>
      <c r="AA244" s="35"/>
      <c r="AB244" s="35"/>
      <c r="AC244" s="35" t="s">
        <v>1072</v>
      </c>
      <c r="AD244" s="39"/>
      <c r="AE244" s="35" t="s">
        <v>896</v>
      </c>
      <c r="AF244" s="485"/>
    </row>
    <row r="245" spans="2:32" x14ac:dyDescent="0.25">
      <c r="B245" s="494">
        <v>171203</v>
      </c>
      <c r="C245" s="483"/>
      <c r="D245" s="483"/>
      <c r="E245" s="483"/>
      <c r="F245" s="493" t="s">
        <v>1057</v>
      </c>
      <c r="G245" s="493"/>
      <c r="H245" s="494" t="s">
        <v>896</v>
      </c>
      <c r="J245" s="46" t="s">
        <v>1544</v>
      </c>
      <c r="K245" s="19" t="s">
        <v>219</v>
      </c>
      <c r="L245" s="4"/>
      <c r="M245" s="38" t="s">
        <v>1057</v>
      </c>
      <c r="N245" s="35"/>
      <c r="O245" s="75"/>
      <c r="P245" s="75"/>
      <c r="Q245" s="39"/>
      <c r="R245" s="35" t="s">
        <v>896</v>
      </c>
      <c r="S245" s="35"/>
      <c r="T245" s="35"/>
      <c r="U245" s="35"/>
      <c r="V245" s="485"/>
      <c r="X245" s="4" t="s">
        <v>240</v>
      </c>
      <c r="Y245" s="4"/>
      <c r="Z245" s="38"/>
      <c r="AA245" s="35"/>
      <c r="AB245" s="35" t="s">
        <v>1068</v>
      </c>
      <c r="AC245" s="34"/>
      <c r="AD245" s="39"/>
      <c r="AE245" s="35" t="s">
        <v>892</v>
      </c>
      <c r="AF245" s="485"/>
    </row>
    <row r="246" spans="2:32" x14ac:dyDescent="0.25">
      <c r="B246" s="494">
        <v>171204</v>
      </c>
      <c r="C246" s="483"/>
      <c r="D246" s="483"/>
      <c r="E246" s="483"/>
      <c r="F246" s="493" t="s">
        <v>1058</v>
      </c>
      <c r="G246" s="493"/>
      <c r="H246" s="494" t="s">
        <v>896</v>
      </c>
      <c r="J246" s="46" t="s">
        <v>1544</v>
      </c>
      <c r="K246" s="19" t="s">
        <v>220</v>
      </c>
      <c r="L246" s="4"/>
      <c r="M246" s="38" t="s">
        <v>1058</v>
      </c>
      <c r="N246" s="35"/>
      <c r="O246" s="75"/>
      <c r="P246" s="75"/>
      <c r="Q246" s="39"/>
      <c r="R246" s="35" t="s">
        <v>896</v>
      </c>
      <c r="S246" s="35"/>
      <c r="T246" s="35"/>
      <c r="U246" s="35"/>
      <c r="V246" s="485"/>
      <c r="X246" s="4" t="s">
        <v>241</v>
      </c>
      <c r="Y246" s="4"/>
      <c r="Z246" s="38"/>
      <c r="AA246" s="35"/>
      <c r="AB246" s="35"/>
      <c r="AC246" s="35" t="s">
        <v>912</v>
      </c>
      <c r="AD246" s="39"/>
      <c r="AE246" s="35" t="s">
        <v>896</v>
      </c>
      <c r="AF246" s="485"/>
    </row>
    <row r="247" spans="2:32" x14ac:dyDescent="0.25">
      <c r="B247" s="494">
        <v>171205</v>
      </c>
      <c r="C247" s="483"/>
      <c r="D247" s="483"/>
      <c r="E247" s="483"/>
      <c r="F247" s="493" t="s">
        <v>1059</v>
      </c>
      <c r="G247" s="493"/>
      <c r="H247" s="494" t="s">
        <v>896</v>
      </c>
      <c r="J247" s="46" t="s">
        <v>1544</v>
      </c>
      <c r="K247" s="19" t="s">
        <v>221</v>
      </c>
      <c r="L247" s="4"/>
      <c r="M247" s="38" t="s">
        <v>1059</v>
      </c>
      <c r="N247" s="76"/>
      <c r="O247" s="74"/>
      <c r="P247" s="74"/>
      <c r="Q247" s="77"/>
      <c r="R247" s="76" t="s">
        <v>896</v>
      </c>
      <c r="S247" s="76"/>
      <c r="T247" s="76"/>
      <c r="U247" s="76"/>
      <c r="V247" s="485"/>
      <c r="X247" s="4" t="s">
        <v>242</v>
      </c>
      <c r="Y247" s="4"/>
      <c r="Z247" s="38"/>
      <c r="AA247" s="35"/>
      <c r="AB247" s="35"/>
      <c r="AC247" s="35" t="s">
        <v>1071</v>
      </c>
      <c r="AD247" s="39"/>
      <c r="AE247" s="35" t="s">
        <v>896</v>
      </c>
      <c r="AF247" s="485"/>
    </row>
    <row r="248" spans="2:32" x14ac:dyDescent="0.25">
      <c r="B248" s="494">
        <v>171400</v>
      </c>
      <c r="C248" s="493"/>
      <c r="D248" s="493"/>
      <c r="E248" s="493" t="s">
        <v>4941</v>
      </c>
      <c r="F248" s="563"/>
      <c r="G248" s="563"/>
      <c r="H248" s="494" t="s">
        <v>896</v>
      </c>
      <c r="J248" s="43" t="s">
        <v>1545</v>
      </c>
      <c r="K248" s="28" t="s">
        <v>222</v>
      </c>
      <c r="L248" s="12"/>
      <c r="M248" s="564" t="s">
        <v>1060</v>
      </c>
      <c r="N248" s="74"/>
      <c r="O248" s="74"/>
      <c r="P248" s="37"/>
      <c r="Q248" s="565"/>
      <c r="R248" s="35" t="s">
        <v>896</v>
      </c>
      <c r="S248" s="35"/>
      <c r="T248" s="35"/>
      <c r="U248" s="35"/>
      <c r="V248" s="485"/>
      <c r="X248" s="4" t="s">
        <v>243</v>
      </c>
      <c r="Y248" s="4"/>
      <c r="Z248" s="38"/>
      <c r="AA248" s="35"/>
      <c r="AB248" s="35"/>
      <c r="AC248" s="35" t="s">
        <v>1072</v>
      </c>
      <c r="AD248" s="39"/>
      <c r="AE248" s="35" t="s">
        <v>896</v>
      </c>
      <c r="AF248" s="485"/>
    </row>
    <row r="249" spans="2:32" x14ac:dyDescent="0.25">
      <c r="B249" s="527">
        <v>150000</v>
      </c>
      <c r="C249" s="516" t="s">
        <v>4924</v>
      </c>
      <c r="D249" s="516"/>
      <c r="E249" s="516"/>
      <c r="F249" s="516"/>
      <c r="G249" s="516"/>
      <c r="H249" s="527" t="s">
        <v>892</v>
      </c>
      <c r="I249" s="44"/>
      <c r="J249" s="498" t="s">
        <v>1546</v>
      </c>
      <c r="K249" s="499" t="s">
        <v>223</v>
      </c>
      <c r="L249" s="500" t="s">
        <v>1061</v>
      </c>
      <c r="M249" s="566"/>
      <c r="N249" s="503"/>
      <c r="O249" s="503"/>
      <c r="P249" s="501"/>
      <c r="Q249" s="501"/>
      <c r="R249" s="501" t="s">
        <v>892</v>
      </c>
      <c r="S249" s="501"/>
      <c r="T249" s="501"/>
      <c r="U249" s="501"/>
      <c r="V249" s="503"/>
      <c r="X249" s="4" t="s">
        <v>244</v>
      </c>
      <c r="Y249" s="4"/>
      <c r="Z249" s="38"/>
      <c r="AA249" s="35"/>
      <c r="AB249" s="35" t="s">
        <v>1069</v>
      </c>
      <c r="AC249" s="34"/>
      <c r="AD249" s="39"/>
      <c r="AE249" s="35" t="s">
        <v>892</v>
      </c>
      <c r="AF249" s="485"/>
    </row>
    <row r="250" spans="2:32" x14ac:dyDescent="0.25">
      <c r="B250" s="883">
        <v>151000</v>
      </c>
      <c r="C250" s="883" t="s">
        <v>4925</v>
      </c>
      <c r="D250" s="883"/>
      <c r="E250" s="883"/>
      <c r="F250" s="883"/>
      <c r="G250" s="883"/>
      <c r="H250" s="883" t="s">
        <v>896</v>
      </c>
      <c r="I250" s="44"/>
      <c r="J250" s="498" t="s">
        <v>1545</v>
      </c>
      <c r="K250" s="499" t="s">
        <v>224</v>
      </c>
      <c r="L250" s="500"/>
      <c r="M250" s="498" t="s">
        <v>982</v>
      </c>
      <c r="N250" s="501"/>
      <c r="O250" s="503"/>
      <c r="P250" s="503"/>
      <c r="Q250" s="501"/>
      <c r="R250" s="501" t="s">
        <v>896</v>
      </c>
      <c r="S250" s="501"/>
      <c r="T250" s="501"/>
      <c r="U250" s="501"/>
      <c r="V250" s="503"/>
      <c r="X250" s="4" t="s">
        <v>245</v>
      </c>
      <c r="Y250" s="4"/>
      <c r="Z250" s="38"/>
      <c r="AA250" s="35"/>
      <c r="AB250" s="35"/>
      <c r="AC250" s="35" t="s">
        <v>912</v>
      </c>
      <c r="AD250" s="39"/>
      <c r="AE250" s="35" t="s">
        <v>896</v>
      </c>
      <c r="AF250" s="485"/>
    </row>
    <row r="251" spans="2:32" x14ac:dyDescent="0.25">
      <c r="B251" s="883"/>
      <c r="C251" s="883"/>
      <c r="D251" s="883"/>
      <c r="E251" s="883"/>
      <c r="F251" s="883"/>
      <c r="G251" s="883"/>
      <c r="H251" s="883"/>
      <c r="I251" s="44"/>
      <c r="J251" s="498" t="s">
        <v>1545</v>
      </c>
      <c r="K251" s="499" t="s">
        <v>225</v>
      </c>
      <c r="L251" s="500"/>
      <c r="M251" s="498" t="s">
        <v>1062</v>
      </c>
      <c r="N251" s="501"/>
      <c r="O251" s="503"/>
      <c r="P251" s="503"/>
      <c r="Q251" s="501"/>
      <c r="R251" s="501" t="s">
        <v>896</v>
      </c>
      <c r="S251" s="501"/>
      <c r="T251" s="501"/>
      <c r="U251" s="501"/>
      <c r="V251" s="503"/>
      <c r="X251" s="4" t="s">
        <v>246</v>
      </c>
      <c r="Y251" s="4"/>
      <c r="Z251" s="38"/>
      <c r="AA251" s="35"/>
      <c r="AB251" s="35"/>
      <c r="AC251" s="35" t="s">
        <v>1071</v>
      </c>
      <c r="AD251" s="39"/>
      <c r="AE251" s="35" t="s">
        <v>896</v>
      </c>
      <c r="AF251" s="485"/>
    </row>
    <row r="252" spans="2:32" x14ac:dyDescent="0.25">
      <c r="B252" s="527">
        <v>152000</v>
      </c>
      <c r="C252" s="516" t="s">
        <v>4926</v>
      </c>
      <c r="D252" s="516"/>
      <c r="E252" s="516"/>
      <c r="F252" s="516"/>
      <c r="G252" s="516"/>
      <c r="H252" s="527" t="s">
        <v>896</v>
      </c>
      <c r="I252" s="44"/>
      <c r="J252" s="567" t="s">
        <v>1545</v>
      </c>
      <c r="K252" s="499" t="s">
        <v>226</v>
      </c>
      <c r="L252" s="500"/>
      <c r="M252" s="498" t="s">
        <v>1045</v>
      </c>
      <c r="N252" s="501"/>
      <c r="O252" s="503"/>
      <c r="P252" s="503"/>
      <c r="Q252" s="501"/>
      <c r="R252" s="501" t="s">
        <v>896</v>
      </c>
      <c r="S252" s="501"/>
      <c r="T252" s="501"/>
      <c r="U252" s="501"/>
      <c r="V252" s="503"/>
      <c r="X252" s="4" t="s">
        <v>247</v>
      </c>
      <c r="Y252" s="4"/>
      <c r="Z252" s="38"/>
      <c r="AA252" s="35"/>
      <c r="AB252" s="35"/>
      <c r="AC252" s="35" t="s">
        <v>1072</v>
      </c>
      <c r="AD252" s="39"/>
      <c r="AE252" s="35" t="s">
        <v>896</v>
      </c>
      <c r="AF252" s="485"/>
    </row>
    <row r="253" spans="2:32" x14ac:dyDescent="0.25">
      <c r="B253" s="119"/>
      <c r="C253" s="568"/>
      <c r="D253" s="568"/>
      <c r="E253" s="568"/>
      <c r="F253" s="568"/>
      <c r="G253" s="568"/>
      <c r="H253" s="568"/>
      <c r="J253" s="83"/>
      <c r="K253" s="569"/>
      <c r="L253" s="570"/>
      <c r="M253" s="571"/>
      <c r="N253" s="51"/>
      <c r="O253" s="75"/>
      <c r="P253" s="75"/>
      <c r="Q253" s="572"/>
      <c r="R253" s="573"/>
      <c r="S253" s="70"/>
      <c r="T253" s="70"/>
      <c r="U253" s="70"/>
      <c r="V253" s="568"/>
      <c r="X253" s="4" t="s">
        <v>248</v>
      </c>
      <c r="Y253" s="4"/>
      <c r="Z253" s="38"/>
      <c r="AA253" s="35"/>
      <c r="AB253" s="35" t="s">
        <v>1012</v>
      </c>
      <c r="AC253" s="34"/>
      <c r="AD253" s="39"/>
      <c r="AE253" s="35" t="s">
        <v>892</v>
      </c>
      <c r="AF253" s="485"/>
    </row>
    <row r="254" spans="2:32" x14ac:dyDescent="0.25">
      <c r="B254" s="574">
        <v>200000</v>
      </c>
      <c r="C254" s="884" t="s">
        <v>4967</v>
      </c>
      <c r="D254" s="885"/>
      <c r="E254" s="885"/>
      <c r="F254" s="885"/>
      <c r="G254" s="886"/>
      <c r="H254" s="574" t="s">
        <v>892</v>
      </c>
      <c r="J254" s="575" t="s">
        <v>1595</v>
      </c>
      <c r="K254" s="576" t="s">
        <v>227</v>
      </c>
      <c r="L254" s="577" t="s">
        <v>1063</v>
      </c>
      <c r="M254" s="578"/>
      <c r="N254" s="578"/>
      <c r="O254" s="578"/>
      <c r="P254" s="578"/>
      <c r="Q254" s="578"/>
      <c r="R254" s="579" t="s">
        <v>892</v>
      </c>
      <c r="S254" s="579"/>
      <c r="T254" s="579"/>
      <c r="U254" s="579"/>
      <c r="V254" s="580"/>
      <c r="X254" s="4" t="s">
        <v>249</v>
      </c>
      <c r="Y254" s="4"/>
      <c r="Z254" s="38"/>
      <c r="AA254" s="35"/>
      <c r="AB254" s="35"/>
      <c r="AC254" s="35" t="s">
        <v>912</v>
      </c>
      <c r="AD254" s="39"/>
      <c r="AE254" s="35" t="s">
        <v>896</v>
      </c>
      <c r="AF254" s="485"/>
    </row>
    <row r="255" spans="2:32" x14ac:dyDescent="0.25">
      <c r="B255" s="484">
        <v>210000</v>
      </c>
      <c r="C255" s="483" t="s">
        <v>4968</v>
      </c>
      <c r="D255" s="483"/>
      <c r="E255" s="483"/>
      <c r="F255" s="483"/>
      <c r="G255" s="483"/>
      <c r="H255" s="484" t="s">
        <v>892</v>
      </c>
      <c r="J255" s="46" t="s">
        <v>1546</v>
      </c>
      <c r="K255" s="19" t="s">
        <v>228</v>
      </c>
      <c r="L255" s="4" t="s">
        <v>1064</v>
      </c>
      <c r="M255" s="50"/>
      <c r="N255" s="51"/>
      <c r="O255" s="51"/>
      <c r="P255" s="51"/>
      <c r="Q255" s="51"/>
      <c r="R255" s="35" t="s">
        <v>892</v>
      </c>
      <c r="S255" s="35"/>
      <c r="T255" s="35"/>
      <c r="U255" s="35"/>
      <c r="V255" s="485"/>
      <c r="X255" s="4" t="s">
        <v>250</v>
      </c>
      <c r="Y255" s="4"/>
      <c r="Z255" s="38"/>
      <c r="AA255" s="35"/>
      <c r="AB255" s="35"/>
      <c r="AC255" s="35" t="s">
        <v>1071</v>
      </c>
      <c r="AD255" s="39"/>
      <c r="AE255" s="35" t="s">
        <v>896</v>
      </c>
      <c r="AF255" s="485"/>
    </row>
    <row r="256" spans="2:32" x14ac:dyDescent="0.25">
      <c r="B256" s="484"/>
      <c r="C256" s="483"/>
      <c r="D256" s="483"/>
      <c r="E256" s="483"/>
      <c r="F256" s="483"/>
      <c r="G256" s="483"/>
      <c r="H256" s="484"/>
      <c r="J256" s="46" t="s">
        <v>1545</v>
      </c>
      <c r="K256" s="19" t="s">
        <v>229</v>
      </c>
      <c r="L256" s="4"/>
      <c r="M256" s="50" t="s">
        <v>1065</v>
      </c>
      <c r="N256" s="51"/>
      <c r="O256" s="51"/>
      <c r="P256" s="51"/>
      <c r="Q256" s="51"/>
      <c r="R256" s="35" t="s">
        <v>892</v>
      </c>
      <c r="S256" s="35"/>
      <c r="T256" s="35"/>
      <c r="U256" s="35"/>
      <c r="V256" s="485"/>
      <c r="X256" s="4" t="s">
        <v>251</v>
      </c>
      <c r="Y256" s="4"/>
      <c r="Z256" s="38"/>
      <c r="AA256" s="35"/>
      <c r="AB256" s="35"/>
      <c r="AC256" s="35" t="s">
        <v>1072</v>
      </c>
      <c r="AD256" s="39"/>
      <c r="AE256" s="35" t="s">
        <v>896</v>
      </c>
      <c r="AF256" s="485"/>
    </row>
    <row r="257" spans="2:32" x14ac:dyDescent="0.25">
      <c r="B257" s="484"/>
      <c r="C257" s="483"/>
      <c r="D257" s="483"/>
      <c r="E257" s="581"/>
      <c r="F257" s="483"/>
      <c r="G257" s="483"/>
      <c r="H257" s="484"/>
      <c r="J257" s="46" t="s">
        <v>1544</v>
      </c>
      <c r="K257" s="19" t="s">
        <v>230</v>
      </c>
      <c r="L257" s="4"/>
      <c r="M257" s="38"/>
      <c r="N257" s="35" t="s">
        <v>1066</v>
      </c>
      <c r="O257" s="34"/>
      <c r="P257" s="35"/>
      <c r="Q257" s="39"/>
      <c r="R257" s="35" t="s">
        <v>892</v>
      </c>
      <c r="S257" s="35"/>
      <c r="T257" s="35"/>
      <c r="U257" s="35"/>
      <c r="V257" s="485"/>
      <c r="X257" s="4" t="s">
        <v>252</v>
      </c>
      <c r="Y257" s="4"/>
      <c r="Z257" s="38"/>
      <c r="AA257" s="35" t="s">
        <v>1073</v>
      </c>
      <c r="AB257" s="34"/>
      <c r="AC257" s="35"/>
      <c r="AD257" s="39"/>
      <c r="AE257" s="35" t="s">
        <v>892</v>
      </c>
      <c r="AF257" s="485"/>
    </row>
    <row r="258" spans="2:32" x14ac:dyDescent="0.25">
      <c r="B258" s="494">
        <v>211021</v>
      </c>
      <c r="C258" s="493"/>
      <c r="D258" s="493"/>
      <c r="E258" s="493"/>
      <c r="F258" s="493" t="s">
        <v>1067</v>
      </c>
      <c r="G258" s="493"/>
      <c r="H258" s="494" t="s">
        <v>896</v>
      </c>
      <c r="J258" s="46" t="s">
        <v>1537</v>
      </c>
      <c r="K258" s="19" t="s">
        <v>231</v>
      </c>
      <c r="L258" s="4"/>
      <c r="M258" s="38"/>
      <c r="N258" s="35"/>
      <c r="O258" s="35" t="s">
        <v>1067</v>
      </c>
      <c r="P258" s="35"/>
      <c r="Q258" s="39"/>
      <c r="R258" s="35" t="s">
        <v>896</v>
      </c>
      <c r="S258" s="35"/>
      <c r="T258" s="35"/>
      <c r="U258" s="35"/>
      <c r="V258" s="485"/>
      <c r="X258" s="4" t="s">
        <v>253</v>
      </c>
      <c r="Y258" s="4"/>
      <c r="Z258" s="38"/>
      <c r="AA258" s="35"/>
      <c r="AB258" s="35" t="s">
        <v>1067</v>
      </c>
      <c r="AC258" s="35"/>
      <c r="AD258" s="39"/>
      <c r="AE258" s="35" t="s">
        <v>896</v>
      </c>
      <c r="AF258" s="485"/>
    </row>
    <row r="259" spans="2:32" x14ac:dyDescent="0.25">
      <c r="B259" s="494">
        <v>211022</v>
      </c>
      <c r="C259" s="493"/>
      <c r="D259" s="493"/>
      <c r="E259" s="493"/>
      <c r="F259" s="493" t="s">
        <v>4973</v>
      </c>
      <c r="G259" s="493"/>
      <c r="H259" s="494" t="s">
        <v>896</v>
      </c>
      <c r="J259" s="46" t="s">
        <v>1537</v>
      </c>
      <c r="K259" s="19" t="s">
        <v>232</v>
      </c>
      <c r="L259" s="4"/>
      <c r="M259" s="38"/>
      <c r="N259" s="35"/>
      <c r="O259" s="35" t="s">
        <v>1068</v>
      </c>
      <c r="P259" s="35"/>
      <c r="Q259" s="39"/>
      <c r="R259" s="35" t="s">
        <v>896</v>
      </c>
      <c r="S259" s="35"/>
      <c r="T259" s="35"/>
      <c r="U259" s="35"/>
      <c r="V259" s="485"/>
      <c r="X259" s="4" t="s">
        <v>254</v>
      </c>
      <c r="Y259" s="4"/>
      <c r="Z259" s="38"/>
      <c r="AA259" s="35"/>
      <c r="AB259" s="35" t="s">
        <v>1074</v>
      </c>
      <c r="AC259" s="35"/>
      <c r="AD259" s="39"/>
      <c r="AE259" s="35" t="s">
        <v>896</v>
      </c>
      <c r="AF259" s="485"/>
    </row>
    <row r="260" spans="2:32" x14ac:dyDescent="0.25">
      <c r="B260" s="515">
        <v>211023</v>
      </c>
      <c r="C260" s="514"/>
      <c r="D260" s="514"/>
      <c r="E260" s="514"/>
      <c r="F260" s="514" t="s">
        <v>1009</v>
      </c>
      <c r="G260" s="514"/>
      <c r="H260" s="515" t="s">
        <v>896</v>
      </c>
      <c r="J260" s="46" t="s">
        <v>1537</v>
      </c>
      <c r="K260" s="19" t="s">
        <v>233</v>
      </c>
      <c r="L260" s="4"/>
      <c r="M260" s="38"/>
      <c r="N260" s="35"/>
      <c r="O260" s="35" t="s">
        <v>1069</v>
      </c>
      <c r="P260" s="35"/>
      <c r="Q260" s="39"/>
      <c r="R260" s="35" t="s">
        <v>896</v>
      </c>
      <c r="S260" s="35"/>
      <c r="T260" s="35"/>
      <c r="U260" s="35"/>
      <c r="V260" s="485"/>
      <c r="X260" s="4" t="s">
        <v>255</v>
      </c>
      <c r="Y260" s="4"/>
      <c r="Z260" s="38"/>
      <c r="AA260" s="35" t="s">
        <v>1075</v>
      </c>
      <c r="AB260" s="34"/>
      <c r="AC260" s="35"/>
      <c r="AD260" s="39"/>
      <c r="AE260" s="35" t="s">
        <v>892</v>
      </c>
      <c r="AF260" s="485"/>
    </row>
    <row r="261" spans="2:32" x14ac:dyDescent="0.25">
      <c r="B261" s="494">
        <v>211010</v>
      </c>
      <c r="C261" s="493"/>
      <c r="D261" s="493"/>
      <c r="E261" s="483" t="s">
        <v>1126</v>
      </c>
      <c r="F261" s="493"/>
      <c r="G261" s="493"/>
      <c r="H261" s="494" t="s">
        <v>896</v>
      </c>
      <c r="J261" s="46" t="s">
        <v>1537</v>
      </c>
      <c r="K261" s="19" t="s">
        <v>234</v>
      </c>
      <c r="L261" s="4"/>
      <c r="M261" s="38"/>
      <c r="N261" s="35"/>
      <c r="O261" s="35" t="s">
        <v>1012</v>
      </c>
      <c r="P261" s="35"/>
      <c r="Q261" s="39"/>
      <c r="R261" s="35" t="s">
        <v>896</v>
      </c>
      <c r="S261" s="35"/>
      <c r="T261" s="35"/>
      <c r="U261" s="35"/>
      <c r="V261" s="485"/>
      <c r="X261" s="4" t="s">
        <v>256</v>
      </c>
      <c r="Y261" s="4"/>
      <c r="Z261" s="38"/>
      <c r="AA261" s="35"/>
      <c r="AB261" s="35" t="s">
        <v>1067</v>
      </c>
      <c r="AC261" s="35"/>
      <c r="AD261" s="39"/>
      <c r="AE261" s="35" t="s">
        <v>896</v>
      </c>
      <c r="AF261" s="485"/>
    </row>
    <row r="262" spans="2:32" x14ac:dyDescent="0.25">
      <c r="B262" s="484"/>
      <c r="C262" s="483"/>
      <c r="D262" s="483"/>
      <c r="E262" s="483"/>
      <c r="F262" s="483"/>
      <c r="G262" s="483"/>
      <c r="H262" s="484"/>
      <c r="J262" s="46" t="s">
        <v>1544</v>
      </c>
      <c r="K262" s="19" t="s">
        <v>235</v>
      </c>
      <c r="L262" s="4"/>
      <c r="M262" s="38"/>
      <c r="N262" s="35" t="s">
        <v>1070</v>
      </c>
      <c r="O262" s="34"/>
      <c r="P262" s="35"/>
      <c r="Q262" s="39"/>
      <c r="R262" s="35" t="s">
        <v>892</v>
      </c>
      <c r="S262" s="35"/>
      <c r="T262" s="35"/>
      <c r="U262" s="35"/>
      <c r="V262" s="485"/>
      <c r="X262" s="4" t="s">
        <v>257</v>
      </c>
      <c r="Y262" s="4"/>
      <c r="Z262" s="38"/>
      <c r="AA262" s="35"/>
      <c r="AB262" s="35" t="s">
        <v>1074</v>
      </c>
      <c r="AC262" s="35"/>
      <c r="AD262" s="39"/>
      <c r="AE262" s="35" t="s">
        <v>896</v>
      </c>
      <c r="AF262" s="485"/>
    </row>
    <row r="263" spans="2:32" x14ac:dyDescent="0.25">
      <c r="B263" s="515">
        <v>212110</v>
      </c>
      <c r="C263" s="514"/>
      <c r="D263" s="514"/>
      <c r="E263" s="514"/>
      <c r="F263" s="508" t="s">
        <v>1067</v>
      </c>
      <c r="G263" s="514"/>
      <c r="H263" s="509" t="s">
        <v>892</v>
      </c>
      <c r="J263" s="46" t="s">
        <v>1537</v>
      </c>
      <c r="K263" s="19" t="s">
        <v>236</v>
      </c>
      <c r="L263" s="4"/>
      <c r="M263" s="38"/>
      <c r="N263" s="35"/>
      <c r="O263" s="35" t="s">
        <v>1067</v>
      </c>
      <c r="P263" s="34"/>
      <c r="Q263" s="39"/>
      <c r="R263" s="35" t="s">
        <v>892</v>
      </c>
      <c r="S263" s="35"/>
      <c r="T263" s="35"/>
      <c r="U263" s="35"/>
      <c r="V263" s="485"/>
      <c r="X263" s="4" t="s">
        <v>258</v>
      </c>
      <c r="Y263" s="4"/>
      <c r="Z263" s="38" t="s">
        <v>1076</v>
      </c>
      <c r="AA263" s="34"/>
      <c r="AB263" s="35"/>
      <c r="AC263" s="35"/>
      <c r="AD263" s="39"/>
      <c r="AE263" s="35" t="s">
        <v>892</v>
      </c>
      <c r="AF263" s="485"/>
    </row>
    <row r="264" spans="2:32" x14ac:dyDescent="0.25">
      <c r="B264" s="512">
        <v>212111</v>
      </c>
      <c r="C264" s="511"/>
      <c r="D264" s="511"/>
      <c r="E264" s="511"/>
      <c r="F264" s="511"/>
      <c r="G264" s="511" t="s">
        <v>912</v>
      </c>
      <c r="H264" s="512" t="s">
        <v>896</v>
      </c>
      <c r="J264" s="835" t="s">
        <v>1555</v>
      </c>
      <c r="K264" s="837" t="s">
        <v>237</v>
      </c>
      <c r="L264" s="839"/>
      <c r="M264" s="754"/>
      <c r="N264" s="766"/>
      <c r="O264" s="766"/>
      <c r="P264" s="816" t="s">
        <v>912</v>
      </c>
      <c r="Q264" s="817"/>
      <c r="R264" s="769" t="s">
        <v>896</v>
      </c>
      <c r="S264" s="766"/>
      <c r="T264" s="766"/>
      <c r="U264" s="766"/>
      <c r="V264" s="766"/>
      <c r="X264" s="4" t="s">
        <v>259</v>
      </c>
      <c r="Y264" s="4"/>
      <c r="Z264" s="38"/>
      <c r="AA264" s="35" t="s">
        <v>1077</v>
      </c>
      <c r="AB264" s="34"/>
      <c r="AC264" s="35"/>
      <c r="AD264" s="39"/>
      <c r="AE264" s="35" t="s">
        <v>892</v>
      </c>
      <c r="AF264" s="485"/>
    </row>
    <row r="265" spans="2:32" x14ac:dyDescent="0.25">
      <c r="B265" s="512">
        <v>212119</v>
      </c>
      <c r="C265" s="511"/>
      <c r="D265" s="511"/>
      <c r="E265" s="511"/>
      <c r="F265" s="511"/>
      <c r="G265" s="511" t="s">
        <v>5055</v>
      </c>
      <c r="H265" s="512" t="s">
        <v>896</v>
      </c>
      <c r="J265" s="836"/>
      <c r="K265" s="838"/>
      <c r="L265" s="840"/>
      <c r="M265" s="756"/>
      <c r="N265" s="768"/>
      <c r="O265" s="768"/>
      <c r="P265" s="818"/>
      <c r="Q265" s="819"/>
      <c r="R265" s="771"/>
      <c r="S265" s="768"/>
      <c r="T265" s="768"/>
      <c r="U265" s="768"/>
      <c r="V265" s="768"/>
      <c r="X265" s="4" t="s">
        <v>260</v>
      </c>
      <c r="Y265" s="4"/>
      <c r="Z265" s="38"/>
      <c r="AA265" s="35"/>
      <c r="AB265" s="35" t="s">
        <v>1078</v>
      </c>
      <c r="AC265" s="35"/>
      <c r="AD265" s="39"/>
      <c r="AE265" s="35" t="s">
        <v>896</v>
      </c>
      <c r="AF265" s="485"/>
    </row>
    <row r="266" spans="2:32" x14ac:dyDescent="0.25">
      <c r="B266" s="515">
        <v>212112</v>
      </c>
      <c r="C266" s="514"/>
      <c r="D266" s="514"/>
      <c r="E266" s="514"/>
      <c r="F266" s="514"/>
      <c r="G266" s="514" t="s">
        <v>1071</v>
      </c>
      <c r="H266" s="515" t="s">
        <v>896</v>
      </c>
      <c r="J266" s="46" t="s">
        <v>1555</v>
      </c>
      <c r="K266" s="19" t="s">
        <v>238</v>
      </c>
      <c r="L266" s="4"/>
      <c r="M266" s="38"/>
      <c r="N266" s="35"/>
      <c r="O266" s="35"/>
      <c r="P266" s="35" t="s">
        <v>1071</v>
      </c>
      <c r="Q266" s="39"/>
      <c r="R266" s="35" t="s">
        <v>896</v>
      </c>
      <c r="S266" s="35"/>
      <c r="T266" s="35"/>
      <c r="U266" s="35"/>
      <c r="V266" s="485"/>
      <c r="X266" s="4" t="s">
        <v>261</v>
      </c>
      <c r="Y266" s="4"/>
      <c r="Z266" s="38"/>
      <c r="AA266" s="35"/>
      <c r="AB266" s="35" t="s">
        <v>1008</v>
      </c>
      <c r="AC266" s="35"/>
      <c r="AD266" s="39"/>
      <c r="AE266" s="35" t="s">
        <v>896</v>
      </c>
      <c r="AF266" s="485"/>
    </row>
    <row r="267" spans="2:32" x14ac:dyDescent="0.25">
      <c r="B267" s="515">
        <v>212113</v>
      </c>
      <c r="C267" s="514"/>
      <c r="D267" s="514"/>
      <c r="E267" s="514"/>
      <c r="F267" s="514"/>
      <c r="G267" s="514" t="s">
        <v>5429</v>
      </c>
      <c r="H267" s="515" t="s">
        <v>896</v>
      </c>
      <c r="J267" s="46" t="s">
        <v>1555</v>
      </c>
      <c r="K267" s="19" t="s">
        <v>239</v>
      </c>
      <c r="L267" s="4"/>
      <c r="M267" s="38"/>
      <c r="N267" s="35"/>
      <c r="O267" s="35"/>
      <c r="P267" s="35" t="s">
        <v>1072</v>
      </c>
      <c r="Q267" s="39"/>
      <c r="R267" s="35" t="s">
        <v>896</v>
      </c>
      <c r="S267" s="35"/>
      <c r="T267" s="35"/>
      <c r="U267" s="35"/>
      <c r="V267" s="485"/>
      <c r="X267" s="4" t="s">
        <v>262</v>
      </c>
      <c r="Y267" s="4"/>
      <c r="Z267" s="38"/>
      <c r="AA267" s="35"/>
      <c r="AB267" s="35" t="s">
        <v>1079</v>
      </c>
      <c r="AC267" s="35"/>
      <c r="AD267" s="39"/>
      <c r="AE267" s="35" t="s">
        <v>896</v>
      </c>
      <c r="AF267" s="485"/>
    </row>
    <row r="268" spans="2:32" x14ac:dyDescent="0.25">
      <c r="B268" s="515">
        <v>212120</v>
      </c>
      <c r="C268" s="514"/>
      <c r="D268" s="514"/>
      <c r="E268" s="514"/>
      <c r="F268" s="508" t="s">
        <v>4973</v>
      </c>
      <c r="G268" s="514"/>
      <c r="H268" s="509" t="s">
        <v>892</v>
      </c>
      <c r="J268" s="46" t="s">
        <v>1537</v>
      </c>
      <c r="K268" s="19" t="s">
        <v>240</v>
      </c>
      <c r="L268" s="4"/>
      <c r="M268" s="38"/>
      <c r="N268" s="35"/>
      <c r="O268" s="35" t="s">
        <v>1068</v>
      </c>
      <c r="P268" s="34"/>
      <c r="Q268" s="39"/>
      <c r="R268" s="35" t="s">
        <v>892</v>
      </c>
      <c r="S268" s="35"/>
      <c r="T268" s="35"/>
      <c r="U268" s="35"/>
      <c r="V268" s="485"/>
      <c r="X268" s="4" t="s">
        <v>263</v>
      </c>
      <c r="Y268" s="4"/>
      <c r="Z268" s="38"/>
      <c r="AA268" s="35"/>
      <c r="AB268" s="35" t="s">
        <v>1080</v>
      </c>
      <c r="AC268" s="35"/>
      <c r="AD268" s="39"/>
      <c r="AE268" s="35" t="s">
        <v>896</v>
      </c>
      <c r="AF268" s="485"/>
    </row>
    <row r="269" spans="2:32" x14ac:dyDescent="0.25">
      <c r="B269" s="512">
        <v>212121</v>
      </c>
      <c r="C269" s="511"/>
      <c r="D269" s="511"/>
      <c r="E269" s="511"/>
      <c r="F269" s="511"/>
      <c r="G269" s="511" t="s">
        <v>912</v>
      </c>
      <c r="H269" s="512" t="s">
        <v>896</v>
      </c>
      <c r="J269" s="835" t="s">
        <v>1555</v>
      </c>
      <c r="K269" s="837" t="s">
        <v>241</v>
      </c>
      <c r="L269" s="839"/>
      <c r="M269" s="754"/>
      <c r="N269" s="766"/>
      <c r="O269" s="766"/>
      <c r="P269" s="816" t="s">
        <v>912</v>
      </c>
      <c r="Q269" s="817"/>
      <c r="R269" s="769" t="s">
        <v>896</v>
      </c>
      <c r="S269" s="766"/>
      <c r="T269" s="766"/>
      <c r="U269" s="766"/>
      <c r="V269" s="766"/>
      <c r="X269" s="4" t="s">
        <v>264</v>
      </c>
      <c r="Y269" s="4"/>
      <c r="Z269" s="38"/>
      <c r="AA269" s="35" t="s">
        <v>1081</v>
      </c>
      <c r="AB269" s="34"/>
      <c r="AC269" s="35"/>
      <c r="AD269" s="39"/>
      <c r="AE269" s="35" t="s">
        <v>892</v>
      </c>
      <c r="AF269" s="485"/>
    </row>
    <row r="270" spans="2:32" x14ac:dyDescent="0.25">
      <c r="B270" s="512">
        <v>212129</v>
      </c>
      <c r="C270" s="511"/>
      <c r="D270" s="511"/>
      <c r="E270" s="511"/>
      <c r="F270" s="511"/>
      <c r="G270" s="511" t="s">
        <v>5056</v>
      </c>
      <c r="H270" s="512" t="s">
        <v>896</v>
      </c>
      <c r="J270" s="836"/>
      <c r="K270" s="838"/>
      <c r="L270" s="840"/>
      <c r="M270" s="756"/>
      <c r="N270" s="768"/>
      <c r="O270" s="768"/>
      <c r="P270" s="818"/>
      <c r="Q270" s="819"/>
      <c r="R270" s="771"/>
      <c r="S270" s="768"/>
      <c r="T270" s="768"/>
      <c r="U270" s="768"/>
      <c r="V270" s="768"/>
      <c r="X270" s="4" t="s">
        <v>265</v>
      </c>
      <c r="Y270" s="4"/>
      <c r="Z270" s="38"/>
      <c r="AA270" s="35"/>
      <c r="AB270" s="35" t="s">
        <v>1078</v>
      </c>
      <c r="AC270" s="34"/>
      <c r="AD270" s="39"/>
      <c r="AE270" s="35" t="s">
        <v>892</v>
      </c>
      <c r="AF270" s="485"/>
    </row>
    <row r="271" spans="2:32" x14ac:dyDescent="0.25">
      <c r="B271" s="515">
        <v>212122</v>
      </c>
      <c r="C271" s="514"/>
      <c r="D271" s="514"/>
      <c r="E271" s="514"/>
      <c r="F271" s="514"/>
      <c r="G271" s="514" t="s">
        <v>1071</v>
      </c>
      <c r="H271" s="515" t="s">
        <v>896</v>
      </c>
      <c r="J271" s="46" t="s">
        <v>1555</v>
      </c>
      <c r="K271" s="19" t="s">
        <v>242</v>
      </c>
      <c r="L271" s="4"/>
      <c r="M271" s="38"/>
      <c r="N271" s="35"/>
      <c r="O271" s="35"/>
      <c r="P271" s="35" t="s">
        <v>1071</v>
      </c>
      <c r="Q271" s="39"/>
      <c r="R271" s="35" t="s">
        <v>896</v>
      </c>
      <c r="S271" s="35"/>
      <c r="T271" s="35"/>
      <c r="U271" s="35"/>
      <c r="V271" s="485"/>
      <c r="X271" s="4" t="s">
        <v>266</v>
      </c>
      <c r="Y271" s="4"/>
      <c r="Z271" s="38"/>
      <c r="AA271" s="35"/>
      <c r="AB271" s="35"/>
      <c r="AC271" s="38" t="s">
        <v>912</v>
      </c>
      <c r="AD271" s="39"/>
      <c r="AE271" s="35" t="s">
        <v>896</v>
      </c>
      <c r="AF271" s="485"/>
    </row>
    <row r="272" spans="2:32" x14ac:dyDescent="0.25">
      <c r="B272" s="515">
        <v>212123</v>
      </c>
      <c r="C272" s="514"/>
      <c r="D272" s="514"/>
      <c r="E272" s="514"/>
      <c r="F272" s="514"/>
      <c r="G272" s="514" t="s">
        <v>5429</v>
      </c>
      <c r="H272" s="515" t="s">
        <v>896</v>
      </c>
      <c r="J272" s="46" t="s">
        <v>1555</v>
      </c>
      <c r="K272" s="19" t="s">
        <v>243</v>
      </c>
      <c r="L272" s="4"/>
      <c r="M272" s="38"/>
      <c r="N272" s="35"/>
      <c r="O272" s="35"/>
      <c r="P272" s="35" t="s">
        <v>1072</v>
      </c>
      <c r="Q272" s="39"/>
      <c r="R272" s="35" t="s">
        <v>896</v>
      </c>
      <c r="S272" s="35"/>
      <c r="T272" s="35"/>
      <c r="U272" s="35"/>
      <c r="V272" s="485"/>
      <c r="X272" s="4" t="s">
        <v>267</v>
      </c>
      <c r="Y272" s="4"/>
      <c r="Z272" s="38"/>
      <c r="AA272" s="35"/>
      <c r="AB272" s="35"/>
      <c r="AC272" s="35" t="s">
        <v>1071</v>
      </c>
      <c r="AD272" s="39"/>
      <c r="AE272" s="35" t="s">
        <v>896</v>
      </c>
      <c r="AF272" s="485"/>
    </row>
    <row r="273" spans="2:32" x14ac:dyDescent="0.25">
      <c r="B273" s="887">
        <v>212033</v>
      </c>
      <c r="C273" s="890"/>
      <c r="D273" s="890"/>
      <c r="E273" s="890"/>
      <c r="F273" s="893" t="s">
        <v>1009</v>
      </c>
      <c r="G273" s="894"/>
      <c r="H273" s="887" t="s">
        <v>896</v>
      </c>
      <c r="J273" s="519" t="s">
        <v>1537</v>
      </c>
      <c r="K273" s="520" t="s">
        <v>244</v>
      </c>
      <c r="L273" s="521"/>
      <c r="M273" s="519"/>
      <c r="N273" s="523"/>
      <c r="O273" s="523" t="s">
        <v>1069</v>
      </c>
      <c r="P273" s="522"/>
      <c r="Q273" s="524"/>
      <c r="R273" s="523" t="s">
        <v>892</v>
      </c>
      <c r="S273" s="523"/>
      <c r="T273" s="523"/>
      <c r="U273" s="523"/>
      <c r="V273" s="525"/>
      <c r="X273" s="4" t="s">
        <v>268</v>
      </c>
      <c r="Y273" s="4"/>
      <c r="Z273" s="38"/>
      <c r="AA273" s="35"/>
      <c r="AB273" s="35"/>
      <c r="AC273" s="35" t="s">
        <v>1072</v>
      </c>
      <c r="AD273" s="39"/>
      <c r="AE273" s="35" t="s">
        <v>896</v>
      </c>
      <c r="AF273" s="485"/>
    </row>
    <row r="274" spans="2:32" x14ac:dyDescent="0.25">
      <c r="B274" s="888"/>
      <c r="C274" s="891"/>
      <c r="D274" s="891"/>
      <c r="E274" s="891"/>
      <c r="F274" s="895"/>
      <c r="G274" s="896"/>
      <c r="H274" s="888"/>
      <c r="J274" s="519" t="s">
        <v>1555</v>
      </c>
      <c r="K274" s="520" t="s">
        <v>245</v>
      </c>
      <c r="L274" s="521"/>
      <c r="M274" s="519"/>
      <c r="N274" s="523"/>
      <c r="O274" s="523"/>
      <c r="P274" s="523" t="s">
        <v>912</v>
      </c>
      <c r="Q274" s="524"/>
      <c r="R274" s="523" t="s">
        <v>896</v>
      </c>
      <c r="S274" s="523"/>
      <c r="T274" s="523"/>
      <c r="U274" s="523"/>
      <c r="V274" s="525"/>
      <c r="X274" s="4" t="s">
        <v>269</v>
      </c>
      <c r="Y274" s="4"/>
      <c r="Z274" s="38"/>
      <c r="AA274" s="35"/>
      <c r="AB274" s="35" t="s">
        <v>1008</v>
      </c>
      <c r="AC274" s="34"/>
      <c r="AD274" s="39"/>
      <c r="AE274" s="35" t="s">
        <v>892</v>
      </c>
      <c r="AF274" s="485"/>
    </row>
    <row r="275" spans="2:32" x14ac:dyDescent="0.25">
      <c r="B275" s="888"/>
      <c r="C275" s="891"/>
      <c r="D275" s="891"/>
      <c r="E275" s="891"/>
      <c r="F275" s="895"/>
      <c r="G275" s="896"/>
      <c r="H275" s="888"/>
      <c r="J275" s="519" t="s">
        <v>1555</v>
      </c>
      <c r="K275" s="520" t="s">
        <v>246</v>
      </c>
      <c r="L275" s="521"/>
      <c r="M275" s="519"/>
      <c r="N275" s="523"/>
      <c r="O275" s="523"/>
      <c r="P275" s="523" t="s">
        <v>1071</v>
      </c>
      <c r="Q275" s="524"/>
      <c r="R275" s="523" t="s">
        <v>896</v>
      </c>
      <c r="S275" s="523"/>
      <c r="T275" s="523"/>
      <c r="U275" s="523"/>
      <c r="V275" s="525"/>
      <c r="X275" s="4" t="s">
        <v>270</v>
      </c>
      <c r="Y275" s="4"/>
      <c r="Z275" s="38"/>
      <c r="AA275" s="35"/>
      <c r="AB275" s="35"/>
      <c r="AC275" s="35" t="s">
        <v>912</v>
      </c>
      <c r="AD275" s="39"/>
      <c r="AE275" s="35" t="s">
        <v>896</v>
      </c>
      <c r="AF275" s="485"/>
    </row>
    <row r="276" spans="2:32" x14ac:dyDescent="0.25">
      <c r="B276" s="889"/>
      <c r="C276" s="892"/>
      <c r="D276" s="892"/>
      <c r="E276" s="892"/>
      <c r="F276" s="897"/>
      <c r="G276" s="898"/>
      <c r="H276" s="889"/>
      <c r="J276" s="519" t="s">
        <v>1555</v>
      </c>
      <c r="K276" s="520" t="s">
        <v>247</v>
      </c>
      <c r="L276" s="521"/>
      <c r="M276" s="519"/>
      <c r="N276" s="523"/>
      <c r="O276" s="523"/>
      <c r="P276" s="523" t="s">
        <v>1072</v>
      </c>
      <c r="Q276" s="524"/>
      <c r="R276" s="523" t="s">
        <v>896</v>
      </c>
      <c r="S276" s="523"/>
      <c r="T276" s="523"/>
      <c r="U276" s="523"/>
      <c r="V276" s="525"/>
      <c r="X276" s="4" t="s">
        <v>271</v>
      </c>
      <c r="Y276" s="4"/>
      <c r="Z276" s="38"/>
      <c r="AA276" s="35"/>
      <c r="AB276" s="35"/>
      <c r="AC276" s="35" t="s">
        <v>1071</v>
      </c>
      <c r="AD276" s="39"/>
      <c r="AE276" s="35" t="s">
        <v>896</v>
      </c>
      <c r="AF276" s="485"/>
    </row>
    <row r="277" spans="2:32" x14ac:dyDescent="0.25">
      <c r="B277" s="515">
        <v>212010</v>
      </c>
      <c r="C277" s="514"/>
      <c r="D277" s="514"/>
      <c r="E277" s="508" t="s">
        <v>1126</v>
      </c>
      <c r="F277" s="508"/>
      <c r="G277" s="514"/>
      <c r="H277" s="509" t="s">
        <v>892</v>
      </c>
      <c r="J277" s="46" t="s">
        <v>1537</v>
      </c>
      <c r="K277" s="19" t="s">
        <v>248</v>
      </c>
      <c r="L277" s="4"/>
      <c r="M277" s="38"/>
      <c r="N277" s="35"/>
      <c r="O277" s="35" t="s">
        <v>1012</v>
      </c>
      <c r="P277" s="34"/>
      <c r="Q277" s="39"/>
      <c r="R277" s="35" t="s">
        <v>892</v>
      </c>
      <c r="S277" s="35"/>
      <c r="T277" s="35"/>
      <c r="U277" s="35"/>
      <c r="V277" s="485"/>
      <c r="X277" s="4" t="s">
        <v>272</v>
      </c>
      <c r="Y277" s="4"/>
      <c r="Z277" s="38"/>
      <c r="AA277" s="35"/>
      <c r="AB277" s="35"/>
      <c r="AC277" s="35" t="s">
        <v>1072</v>
      </c>
      <c r="AD277" s="39"/>
      <c r="AE277" s="35" t="s">
        <v>896</v>
      </c>
      <c r="AF277" s="485"/>
    </row>
    <row r="278" spans="2:32" x14ac:dyDescent="0.25">
      <c r="B278" s="515">
        <v>212011</v>
      </c>
      <c r="C278" s="514"/>
      <c r="D278" s="514"/>
      <c r="E278" s="514"/>
      <c r="F278" s="514"/>
      <c r="G278" s="514" t="s">
        <v>912</v>
      </c>
      <c r="H278" s="515" t="s">
        <v>896</v>
      </c>
      <c r="J278" s="46" t="s">
        <v>1555</v>
      </c>
      <c r="K278" s="19" t="s">
        <v>249</v>
      </c>
      <c r="L278" s="4"/>
      <c r="M278" s="38"/>
      <c r="N278" s="35"/>
      <c r="O278" s="35"/>
      <c r="P278" s="35" t="s">
        <v>912</v>
      </c>
      <c r="Q278" s="39"/>
      <c r="R278" s="35" t="s">
        <v>896</v>
      </c>
      <c r="S278" s="35"/>
      <c r="T278" s="35"/>
      <c r="U278" s="35"/>
      <c r="V278" s="485"/>
      <c r="X278" s="4" t="s">
        <v>273</v>
      </c>
      <c r="Y278" s="4"/>
      <c r="Z278" s="38"/>
      <c r="AA278" s="35"/>
      <c r="AB278" s="35" t="s">
        <v>1079</v>
      </c>
      <c r="AC278" s="34"/>
      <c r="AD278" s="39"/>
      <c r="AE278" s="35" t="s">
        <v>892</v>
      </c>
      <c r="AF278" s="485"/>
    </row>
    <row r="279" spans="2:32" x14ac:dyDescent="0.25">
      <c r="B279" s="515">
        <v>212012</v>
      </c>
      <c r="C279" s="514"/>
      <c r="D279" s="514"/>
      <c r="E279" s="514"/>
      <c r="F279" s="514"/>
      <c r="G279" s="514" t="s">
        <v>1071</v>
      </c>
      <c r="H279" s="515" t="s">
        <v>896</v>
      </c>
      <c r="J279" s="46" t="s">
        <v>1555</v>
      </c>
      <c r="K279" s="19" t="s">
        <v>250</v>
      </c>
      <c r="L279" s="4"/>
      <c r="M279" s="38"/>
      <c r="N279" s="35"/>
      <c r="O279" s="35"/>
      <c r="P279" s="35" t="s">
        <v>1071</v>
      </c>
      <c r="Q279" s="39"/>
      <c r="R279" s="35" t="s">
        <v>896</v>
      </c>
      <c r="S279" s="35"/>
      <c r="T279" s="35"/>
      <c r="U279" s="35"/>
      <c r="V279" s="485"/>
      <c r="X279" s="4" t="s">
        <v>274</v>
      </c>
      <c r="Y279" s="4"/>
      <c r="Z279" s="38"/>
      <c r="AA279" s="35"/>
      <c r="AB279" s="35"/>
      <c r="AC279" s="35" t="s">
        <v>912</v>
      </c>
      <c r="AD279" s="39"/>
      <c r="AE279" s="35" t="s">
        <v>896</v>
      </c>
      <c r="AF279" s="485"/>
    </row>
    <row r="280" spans="2:32" x14ac:dyDescent="0.25">
      <c r="B280" s="515">
        <v>212013</v>
      </c>
      <c r="C280" s="514"/>
      <c r="D280" s="514"/>
      <c r="E280" s="514"/>
      <c r="F280" s="514"/>
      <c r="G280" s="514" t="s">
        <v>5429</v>
      </c>
      <c r="H280" s="515" t="s">
        <v>896</v>
      </c>
      <c r="J280" s="46" t="s">
        <v>1555</v>
      </c>
      <c r="K280" s="19" t="s">
        <v>251</v>
      </c>
      <c r="L280" s="4"/>
      <c r="M280" s="38"/>
      <c r="N280" s="35"/>
      <c r="O280" s="35"/>
      <c r="P280" s="35" t="s">
        <v>1072</v>
      </c>
      <c r="Q280" s="39"/>
      <c r="R280" s="35" t="s">
        <v>896</v>
      </c>
      <c r="S280" s="35"/>
      <c r="T280" s="35"/>
      <c r="U280" s="35"/>
      <c r="V280" s="485"/>
      <c r="X280" s="4" t="s">
        <v>275</v>
      </c>
      <c r="Y280" s="4"/>
      <c r="Z280" s="38"/>
      <c r="AA280" s="35"/>
      <c r="AB280" s="35"/>
      <c r="AC280" s="35" t="s">
        <v>1071</v>
      </c>
      <c r="AD280" s="39"/>
      <c r="AE280" s="35" t="s">
        <v>896</v>
      </c>
      <c r="AF280" s="485"/>
    </row>
    <row r="281" spans="2:32" x14ac:dyDescent="0.25">
      <c r="B281" s="488">
        <v>213000</v>
      </c>
      <c r="C281" s="487"/>
      <c r="D281" s="487" t="s">
        <v>4976</v>
      </c>
      <c r="E281" s="487"/>
      <c r="F281" s="487"/>
      <c r="G281" s="487"/>
      <c r="H281" s="488" t="s">
        <v>892</v>
      </c>
      <c r="J281" s="835" t="s">
        <v>1544</v>
      </c>
      <c r="K281" s="837" t="s">
        <v>252</v>
      </c>
      <c r="L281" s="839"/>
      <c r="M281" s="754"/>
      <c r="N281" s="816" t="s">
        <v>1073</v>
      </c>
      <c r="O281" s="845"/>
      <c r="P281" s="845"/>
      <c r="Q281" s="817"/>
      <c r="R281" s="769" t="s">
        <v>892</v>
      </c>
      <c r="S281" s="766"/>
      <c r="T281" s="766"/>
      <c r="U281" s="766"/>
      <c r="V281" s="766"/>
      <c r="X281" s="4" t="s">
        <v>276</v>
      </c>
      <c r="Y281" s="4"/>
      <c r="Z281" s="38"/>
      <c r="AA281" s="35"/>
      <c r="AB281" s="35"/>
      <c r="AC281" s="35" t="s">
        <v>1072</v>
      </c>
      <c r="AD281" s="39"/>
      <c r="AE281" s="35" t="s">
        <v>896</v>
      </c>
      <c r="AF281" s="485"/>
    </row>
    <row r="282" spans="2:32" ht="23.25" customHeight="1" x14ac:dyDescent="0.25">
      <c r="B282" s="488">
        <v>213010</v>
      </c>
      <c r="C282" s="487"/>
      <c r="D282" s="487"/>
      <c r="E282" s="487"/>
      <c r="F282" s="487" t="s">
        <v>1561</v>
      </c>
      <c r="G282" s="487"/>
      <c r="H282" s="488" t="s">
        <v>892</v>
      </c>
      <c r="J282" s="836"/>
      <c r="K282" s="838"/>
      <c r="L282" s="840"/>
      <c r="M282" s="756"/>
      <c r="N282" s="818"/>
      <c r="O282" s="846"/>
      <c r="P282" s="846"/>
      <c r="Q282" s="819"/>
      <c r="R282" s="771"/>
      <c r="S282" s="768"/>
      <c r="T282" s="768"/>
      <c r="U282" s="768"/>
      <c r="V282" s="768"/>
      <c r="X282" s="4" t="s">
        <v>277</v>
      </c>
      <c r="Y282" s="4"/>
      <c r="Z282" s="38"/>
      <c r="AA282" s="35"/>
      <c r="AB282" s="35" t="s">
        <v>1082</v>
      </c>
      <c r="AC282" s="34"/>
      <c r="AD282" s="39"/>
      <c r="AE282" s="35" t="s">
        <v>892</v>
      </c>
      <c r="AF282" s="485"/>
    </row>
    <row r="283" spans="2:32" x14ac:dyDescent="0.25">
      <c r="B283" s="494">
        <v>213011</v>
      </c>
      <c r="C283" s="493"/>
      <c r="D283" s="493"/>
      <c r="E283" s="493"/>
      <c r="F283" s="493"/>
      <c r="G283" s="493" t="s">
        <v>1067</v>
      </c>
      <c r="H283" s="494" t="s">
        <v>896</v>
      </c>
      <c r="J283" s="46" t="s">
        <v>1537</v>
      </c>
      <c r="K283" s="19" t="s">
        <v>253</v>
      </c>
      <c r="L283" s="4"/>
      <c r="M283" s="38"/>
      <c r="N283" s="35"/>
      <c r="O283" s="35" t="s">
        <v>1067</v>
      </c>
      <c r="P283" s="35"/>
      <c r="Q283" s="39"/>
      <c r="R283" s="35" t="s">
        <v>896</v>
      </c>
      <c r="S283" s="35"/>
      <c r="T283" s="35"/>
      <c r="U283" s="35"/>
      <c r="V283" s="485"/>
      <c r="X283" s="4" t="s">
        <v>278</v>
      </c>
      <c r="Y283" s="4"/>
      <c r="Z283" s="38"/>
      <c r="AA283" s="35"/>
      <c r="AB283" s="35"/>
      <c r="AC283" s="35" t="s">
        <v>912</v>
      </c>
      <c r="AD283" s="39"/>
      <c r="AE283" s="35" t="s">
        <v>896</v>
      </c>
      <c r="AF283" s="485"/>
    </row>
    <row r="284" spans="2:32" x14ac:dyDescent="0.25">
      <c r="B284" s="494">
        <v>213012</v>
      </c>
      <c r="C284" s="493"/>
      <c r="D284" s="493"/>
      <c r="E284" s="493"/>
      <c r="F284" s="493"/>
      <c r="G284" s="493" t="s">
        <v>4969</v>
      </c>
      <c r="H284" s="494" t="s">
        <v>896</v>
      </c>
      <c r="J284" s="46" t="s">
        <v>1537</v>
      </c>
      <c r="K284" s="19" t="s">
        <v>254</v>
      </c>
      <c r="L284" s="4"/>
      <c r="M284" s="38"/>
      <c r="N284" s="35"/>
      <c r="O284" s="35" t="s">
        <v>1074</v>
      </c>
      <c r="P284" s="35"/>
      <c r="Q284" s="39"/>
      <c r="R284" s="35" t="s">
        <v>896</v>
      </c>
      <c r="S284" s="35"/>
      <c r="T284" s="35"/>
      <c r="U284" s="35"/>
      <c r="V284" s="485"/>
      <c r="X284" s="4" t="s">
        <v>279</v>
      </c>
      <c r="Y284" s="4"/>
      <c r="Z284" s="38"/>
      <c r="AA284" s="35"/>
      <c r="AB284" s="35"/>
      <c r="AC284" s="35" t="s">
        <v>1071</v>
      </c>
      <c r="AD284" s="39"/>
      <c r="AE284" s="35" t="s">
        <v>896</v>
      </c>
      <c r="AF284" s="485"/>
    </row>
    <row r="285" spans="2:32" x14ac:dyDescent="0.25">
      <c r="B285" s="488">
        <v>215000</v>
      </c>
      <c r="C285" s="487"/>
      <c r="D285" s="487" t="s">
        <v>4978</v>
      </c>
      <c r="E285" s="487"/>
      <c r="F285" s="487"/>
      <c r="G285" s="487"/>
      <c r="H285" s="488" t="s">
        <v>892</v>
      </c>
      <c r="J285" s="835" t="s">
        <v>1544</v>
      </c>
      <c r="K285" s="837" t="s">
        <v>255</v>
      </c>
      <c r="L285" s="839"/>
      <c r="M285" s="754"/>
      <c r="N285" s="816" t="s">
        <v>1075</v>
      </c>
      <c r="O285" s="845"/>
      <c r="P285" s="845"/>
      <c r="Q285" s="817"/>
      <c r="R285" s="841" t="s">
        <v>892</v>
      </c>
      <c r="S285" s="766"/>
      <c r="T285" s="766"/>
      <c r="U285" s="766"/>
      <c r="V285" s="766"/>
      <c r="X285" s="4" t="s">
        <v>280</v>
      </c>
      <c r="Y285" s="4"/>
      <c r="Z285" s="38"/>
      <c r="AA285" s="35"/>
      <c r="AB285" s="35"/>
      <c r="AC285" s="35" t="s">
        <v>1072</v>
      </c>
      <c r="AD285" s="39"/>
      <c r="AE285" s="35" t="s">
        <v>896</v>
      </c>
      <c r="AF285" s="485"/>
    </row>
    <row r="286" spans="2:32" x14ac:dyDescent="0.25">
      <c r="B286" s="488">
        <v>215010</v>
      </c>
      <c r="C286" s="487"/>
      <c r="D286" s="487"/>
      <c r="E286" s="487"/>
      <c r="F286" s="487" t="s">
        <v>1561</v>
      </c>
      <c r="G286" s="487"/>
      <c r="H286" s="488" t="s">
        <v>892</v>
      </c>
      <c r="J286" s="836"/>
      <c r="K286" s="838"/>
      <c r="L286" s="840"/>
      <c r="M286" s="756"/>
      <c r="N286" s="818"/>
      <c r="O286" s="846"/>
      <c r="P286" s="846"/>
      <c r="Q286" s="819"/>
      <c r="R286" s="842"/>
      <c r="S286" s="768"/>
      <c r="T286" s="768"/>
      <c r="U286" s="768"/>
      <c r="V286" s="768"/>
      <c r="X286" s="4" t="s">
        <v>281</v>
      </c>
      <c r="Y286" s="4"/>
      <c r="Z286" s="38" t="s">
        <v>1083</v>
      </c>
      <c r="AA286" s="35"/>
      <c r="AB286" s="35"/>
      <c r="AC286" s="35"/>
      <c r="AD286" s="39"/>
      <c r="AE286" s="35" t="s">
        <v>896</v>
      </c>
      <c r="AF286" s="485"/>
    </row>
    <row r="287" spans="2:32" x14ac:dyDescent="0.25">
      <c r="B287" s="494">
        <v>215011</v>
      </c>
      <c r="C287" s="493"/>
      <c r="D287" s="493"/>
      <c r="E287" s="493"/>
      <c r="F287" s="493"/>
      <c r="G287" s="493" t="s">
        <v>1067</v>
      </c>
      <c r="H287" s="494" t="s">
        <v>896</v>
      </c>
      <c r="J287" s="46" t="s">
        <v>1537</v>
      </c>
      <c r="K287" s="19" t="s">
        <v>256</v>
      </c>
      <c r="L287" s="4"/>
      <c r="M287" s="38"/>
      <c r="N287" s="35"/>
      <c r="O287" s="35" t="s">
        <v>1067</v>
      </c>
      <c r="P287" s="35"/>
      <c r="Q287" s="39"/>
      <c r="R287" s="35" t="s">
        <v>896</v>
      </c>
      <c r="S287" s="35"/>
      <c r="T287" s="35"/>
      <c r="U287" s="35"/>
      <c r="V287" s="485"/>
      <c r="X287" s="4" t="s">
        <v>282</v>
      </c>
      <c r="Y287" s="4" t="s">
        <v>1084</v>
      </c>
      <c r="Z287" s="34"/>
      <c r="AA287" s="35"/>
      <c r="AB287" s="35"/>
      <c r="AC287" s="35"/>
      <c r="AD287" s="39"/>
      <c r="AE287" s="706" t="s">
        <v>892</v>
      </c>
      <c r="AF287" s="485"/>
    </row>
    <row r="288" spans="2:32" x14ac:dyDescent="0.25">
      <c r="B288" s="494">
        <v>215012</v>
      </c>
      <c r="C288" s="493"/>
      <c r="D288" s="493"/>
      <c r="E288" s="493"/>
      <c r="F288" s="493"/>
      <c r="G288" s="493" t="s">
        <v>4969</v>
      </c>
      <c r="H288" s="494" t="s">
        <v>896</v>
      </c>
      <c r="J288" s="46" t="s">
        <v>1537</v>
      </c>
      <c r="K288" s="19" t="s">
        <v>257</v>
      </c>
      <c r="L288" s="4"/>
      <c r="M288" s="38"/>
      <c r="N288" s="35"/>
      <c r="O288" s="35" t="s">
        <v>1074</v>
      </c>
      <c r="P288" s="35"/>
      <c r="Q288" s="39"/>
      <c r="R288" s="35" t="s">
        <v>896</v>
      </c>
      <c r="S288" s="35"/>
      <c r="T288" s="35"/>
      <c r="U288" s="35"/>
      <c r="V288" s="485"/>
      <c r="X288" s="5" t="s">
        <v>283</v>
      </c>
      <c r="Y288" s="5"/>
      <c r="Z288" s="52" t="s">
        <v>928</v>
      </c>
      <c r="AA288" s="53"/>
      <c r="AB288" s="54"/>
      <c r="AC288" s="53"/>
      <c r="AD288" s="54"/>
      <c r="AE288" s="52" t="s">
        <v>892</v>
      </c>
      <c r="AF288" s="1024" t="s">
        <v>5430</v>
      </c>
    </row>
    <row r="289" spans="2:32" x14ac:dyDescent="0.25">
      <c r="B289" s="484"/>
      <c r="C289" s="483"/>
      <c r="D289" s="483"/>
      <c r="E289" s="483"/>
      <c r="F289" s="483"/>
      <c r="G289" s="483"/>
      <c r="H289" s="484"/>
      <c r="J289" s="46" t="s">
        <v>1545</v>
      </c>
      <c r="K289" s="19" t="s">
        <v>258</v>
      </c>
      <c r="L289" s="4"/>
      <c r="M289" s="38" t="s">
        <v>1076</v>
      </c>
      <c r="N289" s="34"/>
      <c r="O289" s="35"/>
      <c r="P289" s="35"/>
      <c r="Q289" s="39"/>
      <c r="R289" s="35" t="s">
        <v>892</v>
      </c>
      <c r="S289" s="35"/>
      <c r="T289" s="35"/>
      <c r="U289" s="35"/>
      <c r="V289" s="485"/>
      <c r="X289" s="6" t="s">
        <v>284</v>
      </c>
      <c r="Y289" s="6"/>
      <c r="Z289" s="55"/>
      <c r="AA289" s="55" t="s">
        <v>929</v>
      </c>
      <c r="AB289" s="56"/>
      <c r="AC289" s="55"/>
      <c r="AD289" s="56"/>
      <c r="AE289" s="57" t="s">
        <v>896</v>
      </c>
      <c r="AF289" s="1024"/>
    </row>
    <row r="290" spans="2:32" x14ac:dyDescent="0.25">
      <c r="B290" s="509">
        <v>211030</v>
      </c>
      <c r="C290" s="508"/>
      <c r="D290" s="508"/>
      <c r="E290" s="508" t="s">
        <v>4970</v>
      </c>
      <c r="F290" s="508"/>
      <c r="G290" s="508"/>
      <c r="H290" s="509" t="s">
        <v>892</v>
      </c>
      <c r="J290" s="46" t="s">
        <v>1544</v>
      </c>
      <c r="K290" s="19" t="s">
        <v>259</v>
      </c>
      <c r="L290" s="4"/>
      <c r="M290" s="38"/>
      <c r="N290" s="35" t="s">
        <v>1077</v>
      </c>
      <c r="O290" s="34"/>
      <c r="P290" s="35"/>
      <c r="Q290" s="39"/>
      <c r="R290" s="35" t="s">
        <v>892</v>
      </c>
      <c r="S290" s="35"/>
      <c r="T290" s="35"/>
      <c r="U290" s="35"/>
      <c r="V290" s="485"/>
      <c r="X290" s="6" t="s">
        <v>285</v>
      </c>
      <c r="Y290" s="6"/>
      <c r="Z290" s="55"/>
      <c r="AA290" s="55" t="s">
        <v>930</v>
      </c>
      <c r="AB290" s="56"/>
      <c r="AC290" s="55"/>
      <c r="AD290" s="56"/>
      <c r="AE290" s="57" t="s">
        <v>896</v>
      </c>
      <c r="AF290" s="1024"/>
    </row>
    <row r="291" spans="2:32" x14ac:dyDescent="0.25">
      <c r="B291" s="515">
        <v>211031</v>
      </c>
      <c r="C291" s="514"/>
      <c r="D291" s="514"/>
      <c r="E291" s="514"/>
      <c r="F291" s="514" t="s">
        <v>4971</v>
      </c>
      <c r="G291" s="514"/>
      <c r="H291" s="515" t="s">
        <v>896</v>
      </c>
      <c r="J291" s="46" t="s">
        <v>1537</v>
      </c>
      <c r="K291" s="19" t="s">
        <v>260</v>
      </c>
      <c r="L291" s="4"/>
      <c r="M291" s="38"/>
      <c r="N291" s="35"/>
      <c r="O291" s="35" t="s">
        <v>1078</v>
      </c>
      <c r="P291" s="35"/>
      <c r="Q291" s="39"/>
      <c r="R291" s="35" t="s">
        <v>896</v>
      </c>
      <c r="S291" s="35"/>
      <c r="T291" s="35"/>
      <c r="U291" s="35"/>
      <c r="V291" s="485"/>
      <c r="X291" s="6" t="s">
        <v>286</v>
      </c>
      <c r="Y291" s="6"/>
      <c r="Z291" s="55"/>
      <c r="AA291" s="55" t="s">
        <v>931</v>
      </c>
      <c r="AB291" s="56"/>
      <c r="AC291" s="55"/>
      <c r="AD291" s="56"/>
      <c r="AE291" s="57" t="s">
        <v>896</v>
      </c>
      <c r="AF291" s="1024"/>
    </row>
    <row r="292" spans="2:32" x14ac:dyDescent="0.25">
      <c r="B292" s="515">
        <v>211032</v>
      </c>
      <c r="C292" s="514"/>
      <c r="D292" s="514"/>
      <c r="E292" s="514"/>
      <c r="F292" s="514" t="s">
        <v>1008</v>
      </c>
      <c r="G292" s="514"/>
      <c r="H292" s="515" t="s">
        <v>896</v>
      </c>
      <c r="J292" s="46" t="s">
        <v>1537</v>
      </c>
      <c r="K292" s="19" t="s">
        <v>261</v>
      </c>
      <c r="L292" s="4"/>
      <c r="M292" s="38"/>
      <c r="N292" s="35"/>
      <c r="O292" s="35" t="s">
        <v>1008</v>
      </c>
      <c r="P292" s="35"/>
      <c r="Q292" s="39"/>
      <c r="R292" s="35" t="s">
        <v>896</v>
      </c>
      <c r="S292" s="35"/>
      <c r="T292" s="35"/>
      <c r="U292" s="35"/>
      <c r="V292" s="485"/>
      <c r="X292" s="6" t="s">
        <v>287</v>
      </c>
      <c r="Y292" s="6"/>
      <c r="Z292" s="55"/>
      <c r="AA292" s="55" t="s">
        <v>932</v>
      </c>
      <c r="AB292" s="56"/>
      <c r="AC292" s="55"/>
      <c r="AD292" s="56"/>
      <c r="AE292" s="57" t="s">
        <v>896</v>
      </c>
      <c r="AF292" s="1024"/>
    </row>
    <row r="293" spans="2:32" x14ac:dyDescent="0.25">
      <c r="B293" s="515">
        <v>211034</v>
      </c>
      <c r="C293" s="514"/>
      <c r="D293" s="514"/>
      <c r="E293" s="514"/>
      <c r="F293" s="514" t="s">
        <v>1079</v>
      </c>
      <c r="G293" s="514"/>
      <c r="H293" s="515" t="s">
        <v>896</v>
      </c>
      <c r="J293" s="46" t="s">
        <v>1537</v>
      </c>
      <c r="K293" s="19" t="s">
        <v>262</v>
      </c>
      <c r="L293" s="4"/>
      <c r="M293" s="38"/>
      <c r="N293" s="35"/>
      <c r="O293" s="35" t="s">
        <v>1079</v>
      </c>
      <c r="P293" s="35"/>
      <c r="Q293" s="39"/>
      <c r="R293" s="35" t="s">
        <v>896</v>
      </c>
      <c r="S293" s="35"/>
      <c r="T293" s="35"/>
      <c r="U293" s="35"/>
      <c r="V293" s="485"/>
      <c r="X293" s="6" t="s">
        <v>288</v>
      </c>
      <c r="Y293" s="6"/>
      <c r="Z293" s="55"/>
      <c r="AA293" s="55" t="s">
        <v>933</v>
      </c>
      <c r="AB293" s="56"/>
      <c r="AC293" s="55"/>
      <c r="AD293" s="56"/>
      <c r="AE293" s="57" t="s">
        <v>896</v>
      </c>
      <c r="AF293" s="1024"/>
    </row>
    <row r="294" spans="2:32" x14ac:dyDescent="0.25">
      <c r="B294" s="515">
        <v>211033</v>
      </c>
      <c r="C294" s="514"/>
      <c r="D294" s="514"/>
      <c r="E294" s="514"/>
      <c r="F294" s="514" t="s">
        <v>5449</v>
      </c>
      <c r="G294" s="514"/>
      <c r="H294" s="515" t="s">
        <v>896</v>
      </c>
      <c r="J294" s="46" t="s">
        <v>1537</v>
      </c>
      <c r="K294" s="19" t="s">
        <v>263</v>
      </c>
      <c r="L294" s="4"/>
      <c r="M294" s="38"/>
      <c r="N294" s="35"/>
      <c r="O294" s="35" t="s">
        <v>1080</v>
      </c>
      <c r="P294" s="35"/>
      <c r="Q294" s="39"/>
      <c r="R294" s="35" t="s">
        <v>896</v>
      </c>
      <c r="S294" s="35"/>
      <c r="T294" s="35"/>
      <c r="U294" s="35"/>
      <c r="V294" s="485"/>
      <c r="X294" s="6" t="s">
        <v>289</v>
      </c>
      <c r="Y294" s="6"/>
      <c r="Z294" s="55"/>
      <c r="AA294" s="55" t="s">
        <v>934</v>
      </c>
      <c r="AB294" s="56"/>
      <c r="AC294" s="55"/>
      <c r="AD294" s="56"/>
      <c r="AE294" s="57" t="s">
        <v>896</v>
      </c>
      <c r="AF294" s="1024"/>
    </row>
    <row r="295" spans="2:32" x14ac:dyDescent="0.25">
      <c r="B295" s="509">
        <v>212200</v>
      </c>
      <c r="C295" s="508"/>
      <c r="D295" s="508"/>
      <c r="E295" s="508" t="s">
        <v>4970</v>
      </c>
      <c r="F295" s="508"/>
      <c r="G295" s="508"/>
      <c r="H295" s="509" t="s">
        <v>892</v>
      </c>
      <c r="J295" s="46" t="s">
        <v>1544</v>
      </c>
      <c r="K295" s="19" t="s">
        <v>264</v>
      </c>
      <c r="L295" s="4"/>
      <c r="M295" s="38"/>
      <c r="N295" s="35" t="s">
        <v>1081</v>
      </c>
      <c r="O295" s="34"/>
      <c r="P295" s="35"/>
      <c r="Q295" s="39"/>
      <c r="R295" s="35" t="s">
        <v>892</v>
      </c>
      <c r="S295" s="35"/>
      <c r="T295" s="35"/>
      <c r="U295" s="35"/>
      <c r="V295" s="485"/>
      <c r="X295" s="6" t="s">
        <v>290</v>
      </c>
      <c r="Y295" s="6"/>
      <c r="Z295" s="55"/>
      <c r="AA295" s="58" t="s">
        <v>935</v>
      </c>
      <c r="AB295" s="59"/>
      <c r="AC295" s="58"/>
      <c r="AD295" s="59"/>
      <c r="AE295" s="57" t="s">
        <v>892</v>
      </c>
      <c r="AF295" s="1024"/>
    </row>
    <row r="296" spans="2:32" x14ac:dyDescent="0.25">
      <c r="B296" s="515">
        <v>212210</v>
      </c>
      <c r="C296" s="514"/>
      <c r="D296" s="514"/>
      <c r="E296" s="514"/>
      <c r="F296" s="508" t="s">
        <v>4971</v>
      </c>
      <c r="G296" s="514"/>
      <c r="H296" s="509" t="s">
        <v>892</v>
      </c>
      <c r="J296" s="46" t="s">
        <v>1537</v>
      </c>
      <c r="K296" s="19" t="s">
        <v>265</v>
      </c>
      <c r="L296" s="4"/>
      <c r="M296" s="38"/>
      <c r="N296" s="35"/>
      <c r="O296" s="35" t="s">
        <v>1078</v>
      </c>
      <c r="P296" s="34"/>
      <c r="Q296" s="39"/>
      <c r="R296" s="35" t="s">
        <v>892</v>
      </c>
      <c r="S296" s="35"/>
      <c r="T296" s="35"/>
      <c r="U296" s="35"/>
      <c r="V296" s="485"/>
      <c r="X296" s="707" t="s">
        <v>291</v>
      </c>
      <c r="Y296" s="6"/>
      <c r="Z296" s="60"/>
      <c r="AA296" s="60"/>
      <c r="AB296" s="61" t="s">
        <v>936</v>
      </c>
      <c r="AC296" s="60"/>
      <c r="AD296" s="61"/>
      <c r="AE296" s="60" t="s">
        <v>896</v>
      </c>
      <c r="AF296" s="1024"/>
    </row>
    <row r="297" spans="2:32" x14ac:dyDescent="0.25">
      <c r="B297" s="515">
        <v>212211</v>
      </c>
      <c r="C297" s="514"/>
      <c r="D297" s="514"/>
      <c r="E297" s="514"/>
      <c r="F297" s="514"/>
      <c r="G297" s="514" t="s">
        <v>912</v>
      </c>
      <c r="H297" s="515" t="s">
        <v>896</v>
      </c>
      <c r="J297" s="46" t="s">
        <v>1539</v>
      </c>
      <c r="K297" s="19" t="s">
        <v>266</v>
      </c>
      <c r="L297" s="4"/>
      <c r="M297" s="38"/>
      <c r="N297" s="35"/>
      <c r="O297" s="35"/>
      <c r="P297" s="38" t="s">
        <v>912</v>
      </c>
      <c r="Q297" s="39"/>
      <c r="R297" s="35" t="s">
        <v>896</v>
      </c>
      <c r="S297" s="35"/>
      <c r="T297" s="35"/>
      <c r="U297" s="35"/>
      <c r="V297" s="485"/>
      <c r="X297" s="707" t="s">
        <v>292</v>
      </c>
      <c r="Y297" s="6"/>
      <c r="Z297" s="60"/>
      <c r="AA297" s="60"/>
      <c r="AB297" s="61" t="s">
        <v>937</v>
      </c>
      <c r="AC297" s="60"/>
      <c r="AD297" s="61"/>
      <c r="AE297" s="60" t="s">
        <v>896</v>
      </c>
      <c r="AF297" s="1024"/>
    </row>
    <row r="298" spans="2:32" x14ac:dyDescent="0.25">
      <c r="B298" s="515">
        <v>212212</v>
      </c>
      <c r="C298" s="514"/>
      <c r="D298" s="514"/>
      <c r="E298" s="514"/>
      <c r="F298" s="514"/>
      <c r="G298" s="514" t="s">
        <v>1071</v>
      </c>
      <c r="H298" s="515" t="s">
        <v>896</v>
      </c>
      <c r="J298" s="46" t="s">
        <v>1539</v>
      </c>
      <c r="K298" s="19" t="s">
        <v>267</v>
      </c>
      <c r="L298" s="4"/>
      <c r="M298" s="38"/>
      <c r="N298" s="35"/>
      <c r="O298" s="35"/>
      <c r="P298" s="35" t="s">
        <v>1071</v>
      </c>
      <c r="Q298" s="39"/>
      <c r="R298" s="35" t="s">
        <v>896</v>
      </c>
      <c r="S298" s="35"/>
      <c r="T298" s="35"/>
      <c r="U298" s="35"/>
      <c r="V298" s="485"/>
      <c r="X298" s="707" t="s">
        <v>293</v>
      </c>
      <c r="Y298" s="6"/>
      <c r="Z298" s="60"/>
      <c r="AA298" s="60"/>
      <c r="AB298" s="61" t="s">
        <v>938</v>
      </c>
      <c r="AC298" s="60"/>
      <c r="AD298" s="61"/>
      <c r="AE298" s="60" t="s">
        <v>896</v>
      </c>
      <c r="AF298" s="1024"/>
    </row>
    <row r="299" spans="2:32" x14ac:dyDescent="0.25">
      <c r="B299" s="515">
        <v>212213</v>
      </c>
      <c r="C299" s="514"/>
      <c r="D299" s="514"/>
      <c r="E299" s="514"/>
      <c r="F299" s="514"/>
      <c r="G299" s="514" t="s">
        <v>5429</v>
      </c>
      <c r="H299" s="515" t="s">
        <v>896</v>
      </c>
      <c r="J299" s="46" t="s">
        <v>1539</v>
      </c>
      <c r="K299" s="19" t="s">
        <v>268</v>
      </c>
      <c r="L299" s="4"/>
      <c r="M299" s="38"/>
      <c r="N299" s="35"/>
      <c r="O299" s="35"/>
      <c r="P299" s="35" t="s">
        <v>1072</v>
      </c>
      <c r="Q299" s="39"/>
      <c r="R299" s="35" t="s">
        <v>896</v>
      </c>
      <c r="S299" s="35"/>
      <c r="T299" s="35"/>
      <c r="U299" s="35"/>
      <c r="V299" s="485"/>
      <c r="X299" s="707" t="s">
        <v>294</v>
      </c>
      <c r="Y299" s="6"/>
      <c r="Z299" s="60"/>
      <c r="AA299" s="60"/>
      <c r="AB299" s="61" t="s">
        <v>939</v>
      </c>
      <c r="AC299" s="60"/>
      <c r="AD299" s="61"/>
      <c r="AE299" s="60" t="s">
        <v>896</v>
      </c>
      <c r="AF299" s="1024"/>
    </row>
    <row r="300" spans="2:32" x14ac:dyDescent="0.25">
      <c r="B300" s="515">
        <v>212220</v>
      </c>
      <c r="C300" s="514"/>
      <c r="D300" s="514"/>
      <c r="E300" s="514"/>
      <c r="F300" s="508" t="s">
        <v>1008</v>
      </c>
      <c r="G300" s="514"/>
      <c r="H300" s="509" t="s">
        <v>892</v>
      </c>
      <c r="J300" s="46" t="s">
        <v>1537</v>
      </c>
      <c r="K300" s="19" t="s">
        <v>269</v>
      </c>
      <c r="L300" s="4"/>
      <c r="M300" s="38"/>
      <c r="N300" s="35"/>
      <c r="O300" s="35" t="s">
        <v>1008</v>
      </c>
      <c r="P300" s="34"/>
      <c r="Q300" s="39"/>
      <c r="R300" s="35" t="s">
        <v>892</v>
      </c>
      <c r="S300" s="35"/>
      <c r="T300" s="35"/>
      <c r="U300" s="35"/>
      <c r="V300" s="485"/>
      <c r="X300" s="707" t="s">
        <v>295</v>
      </c>
      <c r="Y300" s="6"/>
      <c r="Z300" s="60"/>
      <c r="AA300" s="60"/>
      <c r="AB300" s="61" t="s">
        <v>940</v>
      </c>
      <c r="AC300" s="60"/>
      <c r="AD300" s="61"/>
      <c r="AE300" s="60" t="s">
        <v>896</v>
      </c>
      <c r="AF300" s="1024"/>
    </row>
    <row r="301" spans="2:32" x14ac:dyDescent="0.25">
      <c r="B301" s="512">
        <v>212221</v>
      </c>
      <c r="C301" s="511"/>
      <c r="D301" s="511"/>
      <c r="E301" s="511"/>
      <c r="F301" s="511"/>
      <c r="G301" s="511" t="s">
        <v>912</v>
      </c>
      <c r="H301" s="512" t="s">
        <v>896</v>
      </c>
      <c r="J301" s="835" t="s">
        <v>1539</v>
      </c>
      <c r="K301" s="837" t="s">
        <v>270</v>
      </c>
      <c r="L301" s="839"/>
      <c r="M301" s="754"/>
      <c r="N301" s="766"/>
      <c r="O301" s="766"/>
      <c r="P301" s="816" t="s">
        <v>912</v>
      </c>
      <c r="Q301" s="817"/>
      <c r="R301" s="769" t="s">
        <v>896</v>
      </c>
      <c r="S301" s="766"/>
      <c r="T301" s="766"/>
      <c r="U301" s="766"/>
      <c r="V301" s="766"/>
      <c r="X301" s="707" t="s">
        <v>296</v>
      </c>
      <c r="Y301" s="6"/>
      <c r="Z301" s="60"/>
      <c r="AA301" s="60"/>
      <c r="AB301" s="62" t="s">
        <v>941</v>
      </c>
      <c r="AC301" s="60"/>
      <c r="AD301" s="62"/>
      <c r="AE301" s="60" t="s">
        <v>896</v>
      </c>
      <c r="AF301" s="1024"/>
    </row>
    <row r="302" spans="2:32" x14ac:dyDescent="0.25">
      <c r="B302" s="512">
        <v>212229</v>
      </c>
      <c r="C302" s="511"/>
      <c r="D302" s="511"/>
      <c r="E302" s="511"/>
      <c r="F302" s="511"/>
      <c r="G302" s="511" t="s">
        <v>5058</v>
      </c>
      <c r="H302" s="512" t="s">
        <v>896</v>
      </c>
      <c r="J302" s="836"/>
      <c r="K302" s="838"/>
      <c r="L302" s="840"/>
      <c r="M302" s="756"/>
      <c r="N302" s="768"/>
      <c r="O302" s="768"/>
      <c r="P302" s="818"/>
      <c r="Q302" s="819"/>
      <c r="R302" s="771"/>
      <c r="S302" s="768"/>
      <c r="T302" s="768"/>
      <c r="U302" s="768"/>
      <c r="V302" s="768"/>
      <c r="X302" s="5" t="s">
        <v>297</v>
      </c>
      <c r="Y302" s="5"/>
      <c r="Z302" s="63" t="s">
        <v>942</v>
      </c>
      <c r="AA302" s="63"/>
      <c r="AB302" s="64"/>
      <c r="AC302" s="63"/>
      <c r="AD302" s="64"/>
      <c r="AE302" s="52" t="s">
        <v>892</v>
      </c>
      <c r="AF302" s="1024"/>
    </row>
    <row r="303" spans="2:32" x14ac:dyDescent="0.25">
      <c r="B303" s="515">
        <v>212222</v>
      </c>
      <c r="C303" s="514"/>
      <c r="D303" s="514"/>
      <c r="E303" s="514"/>
      <c r="F303" s="514"/>
      <c r="G303" s="514" t="s">
        <v>1071</v>
      </c>
      <c r="H303" s="515" t="s">
        <v>896</v>
      </c>
      <c r="J303" s="46" t="s">
        <v>1539</v>
      </c>
      <c r="K303" s="19" t="s">
        <v>271</v>
      </c>
      <c r="L303" s="4"/>
      <c r="M303" s="38"/>
      <c r="N303" s="35"/>
      <c r="O303" s="35"/>
      <c r="P303" s="35" t="s">
        <v>1071</v>
      </c>
      <c r="Q303" s="39"/>
      <c r="R303" s="35" t="s">
        <v>896</v>
      </c>
      <c r="S303" s="35"/>
      <c r="T303" s="35"/>
      <c r="U303" s="35"/>
      <c r="V303" s="485"/>
      <c r="X303" s="6" t="s">
        <v>298</v>
      </c>
      <c r="Y303" s="6"/>
      <c r="Z303" s="57"/>
      <c r="AA303" s="56" t="s">
        <v>943</v>
      </c>
      <c r="AB303" s="57"/>
      <c r="AC303" s="57"/>
      <c r="AD303" s="56"/>
      <c r="AE303" s="57" t="s">
        <v>896</v>
      </c>
      <c r="AF303" s="1024"/>
    </row>
    <row r="304" spans="2:32" x14ac:dyDescent="0.25">
      <c r="B304" s="515">
        <v>212223</v>
      </c>
      <c r="C304" s="514"/>
      <c r="D304" s="514"/>
      <c r="E304" s="514"/>
      <c r="F304" s="514"/>
      <c r="G304" s="514" t="s">
        <v>5429</v>
      </c>
      <c r="H304" s="515" t="s">
        <v>896</v>
      </c>
      <c r="J304" s="46" t="s">
        <v>1539</v>
      </c>
      <c r="K304" s="19" t="s">
        <v>272</v>
      </c>
      <c r="L304" s="4"/>
      <c r="M304" s="38"/>
      <c r="N304" s="35"/>
      <c r="O304" s="35"/>
      <c r="P304" s="35" t="s">
        <v>1072</v>
      </c>
      <c r="Q304" s="39"/>
      <c r="R304" s="35" t="s">
        <v>896</v>
      </c>
      <c r="S304" s="35"/>
      <c r="T304" s="35"/>
      <c r="U304" s="35"/>
      <c r="V304" s="485"/>
      <c r="X304" s="6" t="s">
        <v>299</v>
      </c>
      <c r="Y304" s="6"/>
      <c r="Z304" s="57"/>
      <c r="AA304" s="56" t="s">
        <v>944</v>
      </c>
      <c r="AB304" s="57"/>
      <c r="AC304" s="57"/>
      <c r="AD304" s="56"/>
      <c r="AE304" s="57" t="s">
        <v>896</v>
      </c>
      <c r="AF304" s="1024"/>
    </row>
    <row r="305" spans="2:32" x14ac:dyDescent="0.25">
      <c r="B305" s="515">
        <v>212230</v>
      </c>
      <c r="C305" s="514"/>
      <c r="D305" s="514"/>
      <c r="E305" s="514"/>
      <c r="F305" s="508" t="s">
        <v>1079</v>
      </c>
      <c r="G305" s="514"/>
      <c r="H305" s="509" t="s">
        <v>892</v>
      </c>
      <c r="J305" s="46" t="s">
        <v>1537</v>
      </c>
      <c r="K305" s="19" t="s">
        <v>273</v>
      </c>
      <c r="L305" s="4"/>
      <c r="M305" s="38"/>
      <c r="N305" s="35"/>
      <c r="O305" s="35" t="s">
        <v>1079</v>
      </c>
      <c r="P305" s="34"/>
      <c r="Q305" s="39"/>
      <c r="R305" s="35" t="s">
        <v>892</v>
      </c>
      <c r="S305" s="35"/>
      <c r="T305" s="35"/>
      <c r="U305" s="35"/>
      <c r="V305" s="485"/>
      <c r="X305" s="5" t="s">
        <v>300</v>
      </c>
      <c r="Y305" s="6"/>
      <c r="Z305" s="65" t="s">
        <v>945</v>
      </c>
      <c r="AA305" s="53"/>
      <c r="AB305" s="66"/>
      <c r="AC305" s="53"/>
      <c r="AD305" s="66"/>
      <c r="AE305" s="65" t="s">
        <v>892</v>
      </c>
      <c r="AF305" s="1024"/>
    </row>
    <row r="306" spans="2:32" x14ac:dyDescent="0.25">
      <c r="B306" s="512">
        <v>212231</v>
      </c>
      <c r="C306" s="511"/>
      <c r="D306" s="511"/>
      <c r="E306" s="511"/>
      <c r="F306" s="511"/>
      <c r="G306" s="511" t="s">
        <v>912</v>
      </c>
      <c r="H306" s="512" t="s">
        <v>896</v>
      </c>
      <c r="J306" s="835" t="s">
        <v>1539</v>
      </c>
      <c r="K306" s="837" t="s">
        <v>274</v>
      </c>
      <c r="L306" s="839"/>
      <c r="M306" s="754"/>
      <c r="N306" s="766"/>
      <c r="O306" s="766"/>
      <c r="P306" s="816" t="s">
        <v>912</v>
      </c>
      <c r="Q306" s="817"/>
      <c r="R306" s="769" t="s">
        <v>896</v>
      </c>
      <c r="S306" s="766"/>
      <c r="T306" s="766"/>
      <c r="U306" s="766"/>
      <c r="V306" s="766"/>
      <c r="X306" s="6" t="s">
        <v>301</v>
      </c>
      <c r="Y306" s="6"/>
      <c r="Z306" s="57"/>
      <c r="AA306" s="57" t="s">
        <v>946</v>
      </c>
      <c r="AB306" s="56"/>
      <c r="AC306" s="57"/>
      <c r="AD306" s="56"/>
      <c r="AE306" s="57" t="s">
        <v>896</v>
      </c>
      <c r="AF306" s="1024"/>
    </row>
    <row r="307" spans="2:32" x14ac:dyDescent="0.25">
      <c r="B307" s="512">
        <v>212239</v>
      </c>
      <c r="C307" s="511"/>
      <c r="D307" s="511"/>
      <c r="E307" s="511"/>
      <c r="F307" s="511"/>
      <c r="G307" s="511" t="s">
        <v>5059</v>
      </c>
      <c r="H307" s="512" t="s">
        <v>896</v>
      </c>
      <c r="J307" s="836"/>
      <c r="K307" s="838"/>
      <c r="L307" s="840"/>
      <c r="M307" s="756"/>
      <c r="N307" s="768"/>
      <c r="O307" s="768"/>
      <c r="P307" s="818"/>
      <c r="Q307" s="819"/>
      <c r="R307" s="771"/>
      <c r="S307" s="768"/>
      <c r="T307" s="768"/>
      <c r="U307" s="768"/>
      <c r="V307" s="768"/>
      <c r="X307" s="6" t="s">
        <v>302</v>
      </c>
      <c r="Y307" s="6"/>
      <c r="Z307" s="67"/>
      <c r="AA307" s="57" t="s">
        <v>947</v>
      </c>
      <c r="AB307" s="67"/>
      <c r="AC307" s="57"/>
      <c r="AD307" s="67"/>
      <c r="AE307" s="68" t="s">
        <v>896</v>
      </c>
      <c r="AF307" s="1024"/>
    </row>
    <row r="308" spans="2:32" x14ac:dyDescent="0.25">
      <c r="B308" s="515">
        <v>212232</v>
      </c>
      <c r="C308" s="514"/>
      <c r="D308" s="514"/>
      <c r="E308" s="514"/>
      <c r="F308" s="514"/>
      <c r="G308" s="514" t="s">
        <v>1071</v>
      </c>
      <c r="H308" s="515" t="s">
        <v>896</v>
      </c>
      <c r="J308" s="46" t="s">
        <v>1539</v>
      </c>
      <c r="K308" s="19" t="s">
        <v>275</v>
      </c>
      <c r="L308" s="4"/>
      <c r="M308" s="38"/>
      <c r="N308" s="35"/>
      <c r="O308" s="35"/>
      <c r="P308" s="35" t="s">
        <v>1071</v>
      </c>
      <c r="Q308" s="39"/>
      <c r="R308" s="35" t="s">
        <v>896</v>
      </c>
      <c r="S308" s="35"/>
      <c r="T308" s="35"/>
      <c r="U308" s="35"/>
      <c r="V308" s="485"/>
      <c r="X308" s="6" t="s">
        <v>303</v>
      </c>
      <c r="Y308" s="6"/>
      <c r="Z308" s="57"/>
      <c r="AA308" s="57" t="s">
        <v>945</v>
      </c>
      <c r="AB308" s="56"/>
      <c r="AC308" s="57"/>
      <c r="AD308" s="56"/>
      <c r="AE308" s="57" t="s">
        <v>896</v>
      </c>
      <c r="AF308" s="1024"/>
    </row>
    <row r="309" spans="2:32" x14ac:dyDescent="0.25">
      <c r="B309" s="515">
        <v>212233</v>
      </c>
      <c r="C309" s="514"/>
      <c r="D309" s="514"/>
      <c r="E309" s="514"/>
      <c r="F309" s="514" t="s">
        <v>5445</v>
      </c>
      <c r="G309" s="514" t="s">
        <v>5429</v>
      </c>
      <c r="H309" s="515" t="s">
        <v>896</v>
      </c>
      <c r="J309" s="46" t="s">
        <v>1539</v>
      </c>
      <c r="K309" s="19" t="s">
        <v>276</v>
      </c>
      <c r="L309" s="4"/>
      <c r="M309" s="38"/>
      <c r="N309" s="35"/>
      <c r="O309" s="35"/>
      <c r="P309" s="35" t="s">
        <v>1072</v>
      </c>
      <c r="Q309" s="39"/>
      <c r="R309" s="35" t="s">
        <v>896</v>
      </c>
      <c r="S309" s="35"/>
      <c r="T309" s="35"/>
      <c r="U309" s="35"/>
      <c r="V309" s="485"/>
      <c r="X309" s="4" t="s">
        <v>304</v>
      </c>
      <c r="Y309" s="4" t="s">
        <v>1085</v>
      </c>
      <c r="Z309" s="34"/>
      <c r="AA309" s="35"/>
      <c r="AB309" s="35"/>
      <c r="AC309" s="35"/>
      <c r="AD309" s="39"/>
      <c r="AE309" s="35" t="s">
        <v>896</v>
      </c>
      <c r="AF309" s="485"/>
    </row>
    <row r="310" spans="2:32" x14ac:dyDescent="0.25">
      <c r="B310" s="509">
        <v>212300</v>
      </c>
      <c r="C310" s="514"/>
      <c r="D310" s="514"/>
      <c r="E310" s="508" t="s">
        <v>1009</v>
      </c>
      <c r="F310" s="514"/>
      <c r="G310" s="514"/>
      <c r="H310" s="509" t="s">
        <v>892</v>
      </c>
      <c r="J310" s="46" t="s">
        <v>1537</v>
      </c>
      <c r="K310" s="24" t="s">
        <v>277</v>
      </c>
      <c r="L310" s="8"/>
      <c r="M310" s="46"/>
      <c r="N310" s="48"/>
      <c r="O310" s="48" t="s">
        <v>1082</v>
      </c>
      <c r="P310" s="47"/>
      <c r="Q310" s="49"/>
      <c r="R310" s="48" t="s">
        <v>892</v>
      </c>
      <c r="S310" s="48"/>
      <c r="T310" s="48"/>
      <c r="U310" s="48"/>
      <c r="V310" s="568"/>
      <c r="X310" s="4" t="s">
        <v>305</v>
      </c>
      <c r="Y310" s="4" t="s">
        <v>1086</v>
      </c>
      <c r="Z310" s="50"/>
      <c r="AA310" s="51"/>
      <c r="AB310" s="51"/>
      <c r="AC310" s="51"/>
      <c r="AD310" s="51"/>
      <c r="AE310" s="35" t="s">
        <v>892</v>
      </c>
      <c r="AF310" s="485"/>
    </row>
    <row r="311" spans="2:32" x14ac:dyDescent="0.25">
      <c r="B311" s="515">
        <v>212310</v>
      </c>
      <c r="C311" s="514"/>
      <c r="D311" s="514"/>
      <c r="E311" s="514"/>
      <c r="F311" s="514"/>
      <c r="G311" s="514" t="s">
        <v>912</v>
      </c>
      <c r="H311" s="515" t="s">
        <v>896</v>
      </c>
      <c r="J311" s="46" t="s">
        <v>1539</v>
      </c>
      <c r="K311" s="24" t="s">
        <v>278</v>
      </c>
      <c r="L311" s="8"/>
      <c r="M311" s="46"/>
      <c r="N311" s="48"/>
      <c r="O311" s="48"/>
      <c r="P311" s="48" t="s">
        <v>912</v>
      </c>
      <c r="Q311" s="49"/>
      <c r="R311" s="48" t="s">
        <v>896</v>
      </c>
      <c r="S311" s="48"/>
      <c r="T311" s="48"/>
      <c r="U311" s="48"/>
      <c r="V311" s="568"/>
      <c r="X311" s="4" t="s">
        <v>306</v>
      </c>
      <c r="Y311" s="4"/>
      <c r="Z311" s="38" t="s">
        <v>949</v>
      </c>
      <c r="AA311" s="34"/>
      <c r="AB311" s="35"/>
      <c r="AC311" s="35"/>
      <c r="AD311" s="39"/>
      <c r="AE311" s="35" t="s">
        <v>892</v>
      </c>
      <c r="AF311" s="485"/>
    </row>
    <row r="312" spans="2:32" x14ac:dyDescent="0.25">
      <c r="B312" s="515">
        <v>212320</v>
      </c>
      <c r="C312" s="514"/>
      <c r="D312" s="514"/>
      <c r="E312" s="514"/>
      <c r="F312" s="514"/>
      <c r="G312" s="514" t="s">
        <v>1071</v>
      </c>
      <c r="H312" s="515" t="s">
        <v>896</v>
      </c>
      <c r="J312" s="46" t="s">
        <v>1539</v>
      </c>
      <c r="K312" s="24" t="s">
        <v>279</v>
      </c>
      <c r="L312" s="8"/>
      <c r="M312" s="46"/>
      <c r="N312" s="48"/>
      <c r="O312" s="48"/>
      <c r="P312" s="48" t="s">
        <v>1071</v>
      </c>
      <c r="Q312" s="49"/>
      <c r="R312" s="48" t="s">
        <v>896</v>
      </c>
      <c r="S312" s="48"/>
      <c r="T312" s="48"/>
      <c r="U312" s="48"/>
      <c r="V312" s="568"/>
      <c r="X312" s="4" t="s">
        <v>307</v>
      </c>
      <c r="Y312" s="4"/>
      <c r="Z312" s="35"/>
      <c r="AA312" s="35" t="s">
        <v>1087</v>
      </c>
      <c r="AB312" s="35"/>
      <c r="AC312" s="35"/>
      <c r="AD312" s="39"/>
      <c r="AE312" s="35" t="s">
        <v>892</v>
      </c>
      <c r="AF312" s="485"/>
    </row>
    <row r="313" spans="2:32" ht="11.25" customHeight="1" x14ac:dyDescent="0.25">
      <c r="B313" s="515">
        <v>212330</v>
      </c>
      <c r="C313" s="514"/>
      <c r="D313" s="514"/>
      <c r="E313" s="514"/>
      <c r="F313" s="514"/>
      <c r="G313" s="514" t="s">
        <v>5429</v>
      </c>
      <c r="H313" s="515" t="s">
        <v>896</v>
      </c>
      <c r="J313" s="46" t="s">
        <v>1539</v>
      </c>
      <c r="K313" s="24" t="s">
        <v>280</v>
      </c>
      <c r="L313" s="8"/>
      <c r="M313" s="46"/>
      <c r="N313" s="48"/>
      <c r="O313" s="48"/>
      <c r="P313" s="48" t="s">
        <v>1072</v>
      </c>
      <c r="Q313" s="49"/>
      <c r="R313" s="48" t="s">
        <v>896</v>
      </c>
      <c r="S313" s="48"/>
      <c r="T313" s="48"/>
      <c r="U313" s="48"/>
      <c r="V313" s="568"/>
      <c r="X313" s="4" t="s">
        <v>308</v>
      </c>
      <c r="Y313" s="4"/>
      <c r="Z313" s="38"/>
      <c r="AA313" s="35"/>
      <c r="AB313" s="35" t="s">
        <v>951</v>
      </c>
      <c r="AC313" s="35"/>
      <c r="AD313" s="39"/>
      <c r="AE313" s="35" t="s">
        <v>896</v>
      </c>
      <c r="AF313" s="485"/>
    </row>
    <row r="314" spans="2:32" ht="11.25" customHeight="1" x14ac:dyDescent="0.25">
      <c r="B314" s="491">
        <v>219000</v>
      </c>
      <c r="C314" s="490"/>
      <c r="D314" s="490" t="s">
        <v>1508</v>
      </c>
      <c r="E314" s="490"/>
      <c r="F314" s="490"/>
      <c r="G314" s="490"/>
      <c r="H314" s="491" t="s">
        <v>896</v>
      </c>
      <c r="J314" s="835" t="s">
        <v>1545</v>
      </c>
      <c r="K314" s="837" t="s">
        <v>281</v>
      </c>
      <c r="L314" s="839"/>
      <c r="M314" s="784" t="s">
        <v>1083</v>
      </c>
      <c r="N314" s="786"/>
      <c r="O314" s="839"/>
      <c r="P314" s="839"/>
      <c r="Q314" s="839"/>
      <c r="R314" s="769" t="s">
        <v>896</v>
      </c>
      <c r="S314" s="769"/>
      <c r="T314" s="769"/>
      <c r="U314" s="769"/>
      <c r="V314" s="769"/>
      <c r="X314" s="4" t="s">
        <v>309</v>
      </c>
      <c r="Y314" s="4"/>
      <c r="Z314" s="38"/>
      <c r="AA314" s="35"/>
      <c r="AB314" s="35" t="s">
        <v>952</v>
      </c>
      <c r="AC314" s="35"/>
      <c r="AD314" s="39"/>
      <c r="AE314" s="35" t="s">
        <v>896</v>
      </c>
      <c r="AF314" s="485"/>
    </row>
    <row r="315" spans="2:32" ht="11.25" customHeight="1" x14ac:dyDescent="0.25">
      <c r="B315" s="491">
        <v>214000</v>
      </c>
      <c r="C315" s="490"/>
      <c r="D315" s="490" t="s">
        <v>5450</v>
      </c>
      <c r="E315" s="490"/>
      <c r="F315" s="490"/>
      <c r="G315" s="490"/>
      <c r="H315" s="491" t="s">
        <v>896</v>
      </c>
      <c r="J315" s="836"/>
      <c r="K315" s="838"/>
      <c r="L315" s="840"/>
      <c r="M315" s="787"/>
      <c r="N315" s="789"/>
      <c r="O315" s="840"/>
      <c r="P315" s="840"/>
      <c r="Q315" s="840"/>
      <c r="R315" s="771"/>
      <c r="S315" s="771"/>
      <c r="T315" s="771"/>
      <c r="U315" s="771"/>
      <c r="V315" s="771"/>
      <c r="X315" s="4" t="s">
        <v>310</v>
      </c>
      <c r="Y315" s="4"/>
      <c r="Z315" s="38"/>
      <c r="AA315" s="35"/>
      <c r="AB315" s="35" t="s">
        <v>953</v>
      </c>
      <c r="AC315" s="35"/>
      <c r="AD315" s="39"/>
      <c r="AE315" s="35" t="s">
        <v>896</v>
      </c>
      <c r="AF315" s="485"/>
    </row>
    <row r="316" spans="2:32" ht="11.25" customHeight="1" x14ac:dyDescent="0.25">
      <c r="B316" s="918" t="s">
        <v>5451</v>
      </c>
      <c r="C316" s="890"/>
      <c r="D316" s="890"/>
      <c r="E316" s="921" t="s">
        <v>4980</v>
      </c>
      <c r="F316" s="922"/>
      <c r="G316" s="923"/>
      <c r="H316" s="887" t="s">
        <v>896</v>
      </c>
      <c r="J316" s="519" t="s">
        <v>1546</v>
      </c>
      <c r="K316" s="520" t="s">
        <v>282</v>
      </c>
      <c r="L316" s="521" t="s">
        <v>1084</v>
      </c>
      <c r="M316" s="522"/>
      <c r="N316" s="523"/>
      <c r="O316" s="523"/>
      <c r="P316" s="523"/>
      <c r="Q316" s="524"/>
      <c r="R316" s="97" t="s">
        <v>892</v>
      </c>
      <c r="S316" s="523"/>
      <c r="T316" s="523"/>
      <c r="U316" s="523"/>
      <c r="V316" s="525"/>
      <c r="X316" s="4" t="s">
        <v>311</v>
      </c>
      <c r="Y316" s="4"/>
      <c r="Z316" s="38"/>
      <c r="AA316" s="35"/>
      <c r="AB316" s="35" t="s">
        <v>954</v>
      </c>
      <c r="AC316" s="35"/>
      <c r="AD316" s="39"/>
      <c r="AE316" s="35" t="s">
        <v>896</v>
      </c>
      <c r="AF316" s="485"/>
    </row>
    <row r="317" spans="2:32" ht="11.25" customHeight="1" x14ac:dyDescent="0.25">
      <c r="B317" s="919"/>
      <c r="C317" s="891"/>
      <c r="D317" s="891"/>
      <c r="E317" s="924"/>
      <c r="F317" s="925"/>
      <c r="G317" s="926"/>
      <c r="H317" s="888"/>
      <c r="J317" s="96" t="s">
        <v>1545</v>
      </c>
      <c r="K317" s="13" t="s">
        <v>283</v>
      </c>
      <c r="L317" s="95"/>
      <c r="M317" s="582" t="s">
        <v>928</v>
      </c>
      <c r="N317" s="530"/>
      <c r="O317" s="530"/>
      <c r="P317" s="530"/>
      <c r="Q317" s="530"/>
      <c r="R317" s="97" t="s">
        <v>892</v>
      </c>
      <c r="S317" s="97"/>
      <c r="T317" s="97"/>
      <c r="U317" s="97"/>
      <c r="V317" s="820" t="s">
        <v>5430</v>
      </c>
      <c r="X317" s="4" t="s">
        <v>312</v>
      </c>
      <c r="Y317" s="4"/>
      <c r="Z317" s="38"/>
      <c r="AA317" s="35"/>
      <c r="AB317" s="35" t="s">
        <v>955</v>
      </c>
      <c r="AC317" s="35"/>
      <c r="AD317" s="39"/>
      <c r="AE317" s="35" t="s">
        <v>896</v>
      </c>
      <c r="AF317" s="485"/>
    </row>
    <row r="318" spans="2:32" ht="11.25" customHeight="1" x14ac:dyDescent="0.25">
      <c r="B318" s="919"/>
      <c r="C318" s="891"/>
      <c r="D318" s="891"/>
      <c r="E318" s="924"/>
      <c r="F318" s="925"/>
      <c r="G318" s="926"/>
      <c r="H318" s="888"/>
      <c r="J318" s="96" t="s">
        <v>1544</v>
      </c>
      <c r="K318" s="13" t="s">
        <v>284</v>
      </c>
      <c r="L318" s="95"/>
      <c r="M318" s="582"/>
      <c r="N318" s="530" t="s">
        <v>929</v>
      </c>
      <c r="O318" s="530"/>
      <c r="P318" s="530"/>
      <c r="Q318" s="530"/>
      <c r="R318" s="97" t="s">
        <v>896</v>
      </c>
      <c r="S318" s="97"/>
      <c r="T318" s="97"/>
      <c r="U318" s="97"/>
      <c r="V318" s="821"/>
      <c r="X318" s="4" t="s">
        <v>313</v>
      </c>
      <c r="Y318" s="4"/>
      <c r="Z318" s="38"/>
      <c r="AA318" s="35"/>
      <c r="AB318" s="35" t="s">
        <v>1088</v>
      </c>
      <c r="AC318" s="35"/>
      <c r="AD318" s="39"/>
      <c r="AE318" s="35" t="s">
        <v>896</v>
      </c>
      <c r="AF318" s="485"/>
    </row>
    <row r="319" spans="2:32" ht="11.25" customHeight="1" x14ac:dyDescent="0.25">
      <c r="B319" s="919"/>
      <c r="C319" s="891"/>
      <c r="D319" s="891"/>
      <c r="E319" s="924"/>
      <c r="F319" s="925"/>
      <c r="G319" s="926"/>
      <c r="H319" s="888"/>
      <c r="J319" s="96" t="s">
        <v>1544</v>
      </c>
      <c r="K319" s="13" t="s">
        <v>285</v>
      </c>
      <c r="L319" s="95"/>
      <c r="M319" s="582"/>
      <c r="N319" s="530" t="s">
        <v>930</v>
      </c>
      <c r="O319" s="530"/>
      <c r="P319" s="530"/>
      <c r="Q319" s="530"/>
      <c r="R319" s="97" t="s">
        <v>896</v>
      </c>
      <c r="S319" s="97"/>
      <c r="T319" s="97"/>
      <c r="U319" s="97"/>
      <c r="V319" s="821"/>
      <c r="X319" s="4" t="s">
        <v>314</v>
      </c>
      <c r="Y319" s="4"/>
      <c r="Z319" s="38"/>
      <c r="AA319" s="35"/>
      <c r="AB319" s="35" t="s">
        <v>945</v>
      </c>
      <c r="AC319" s="35"/>
      <c r="AD319" s="39"/>
      <c r="AE319" s="35" t="s">
        <v>896</v>
      </c>
      <c r="AF319" s="485"/>
    </row>
    <row r="320" spans="2:32" ht="11.25" customHeight="1" x14ac:dyDescent="0.25">
      <c r="B320" s="919"/>
      <c r="C320" s="891"/>
      <c r="D320" s="891"/>
      <c r="E320" s="924"/>
      <c r="F320" s="925"/>
      <c r="G320" s="926"/>
      <c r="H320" s="888"/>
      <c r="J320" s="96" t="s">
        <v>1544</v>
      </c>
      <c r="K320" s="13" t="s">
        <v>286</v>
      </c>
      <c r="L320" s="95"/>
      <c r="M320" s="582"/>
      <c r="N320" s="530" t="s">
        <v>931</v>
      </c>
      <c r="O320" s="530"/>
      <c r="P320" s="530"/>
      <c r="Q320" s="530"/>
      <c r="R320" s="97" t="s">
        <v>896</v>
      </c>
      <c r="S320" s="97"/>
      <c r="T320" s="97"/>
      <c r="U320" s="97"/>
      <c r="V320" s="821"/>
      <c r="X320" s="4" t="s">
        <v>315</v>
      </c>
      <c r="Y320" s="4"/>
      <c r="Z320" s="38"/>
      <c r="AA320" s="35" t="s">
        <v>957</v>
      </c>
      <c r="AB320" s="34"/>
      <c r="AC320" s="35"/>
      <c r="AD320" s="39"/>
      <c r="AE320" s="35" t="s">
        <v>892</v>
      </c>
      <c r="AF320" s="485"/>
    </row>
    <row r="321" spans="2:32" ht="11.25" customHeight="1" x14ac:dyDescent="0.25">
      <c r="B321" s="919"/>
      <c r="C321" s="891"/>
      <c r="D321" s="891"/>
      <c r="E321" s="924"/>
      <c r="F321" s="925"/>
      <c r="G321" s="926"/>
      <c r="H321" s="888"/>
      <c r="J321" s="96" t="s">
        <v>1544</v>
      </c>
      <c r="K321" s="13" t="s">
        <v>287</v>
      </c>
      <c r="L321" s="95"/>
      <c r="M321" s="582"/>
      <c r="N321" s="530" t="s">
        <v>932</v>
      </c>
      <c r="O321" s="530"/>
      <c r="P321" s="530"/>
      <c r="Q321" s="530"/>
      <c r="R321" s="97" t="s">
        <v>896</v>
      </c>
      <c r="S321" s="97"/>
      <c r="T321" s="97"/>
      <c r="U321" s="97"/>
      <c r="V321" s="821"/>
      <c r="X321" s="4" t="s">
        <v>316</v>
      </c>
      <c r="Y321" s="4"/>
      <c r="Z321" s="38"/>
      <c r="AA321" s="35"/>
      <c r="AB321" s="35" t="s">
        <v>951</v>
      </c>
      <c r="AC321" s="35"/>
      <c r="AD321" s="39"/>
      <c r="AE321" s="35" t="s">
        <v>896</v>
      </c>
      <c r="AF321" s="485"/>
    </row>
    <row r="322" spans="2:32" ht="11.25" customHeight="1" x14ac:dyDescent="0.25">
      <c r="B322" s="919"/>
      <c r="C322" s="891"/>
      <c r="D322" s="891"/>
      <c r="E322" s="924"/>
      <c r="F322" s="925"/>
      <c r="G322" s="926"/>
      <c r="H322" s="888"/>
      <c r="J322" s="96" t="s">
        <v>1544</v>
      </c>
      <c r="K322" s="13" t="s">
        <v>288</v>
      </c>
      <c r="L322" s="95"/>
      <c r="M322" s="582"/>
      <c r="N322" s="530" t="s">
        <v>933</v>
      </c>
      <c r="O322" s="530"/>
      <c r="P322" s="530"/>
      <c r="Q322" s="530"/>
      <c r="R322" s="97" t="s">
        <v>896</v>
      </c>
      <c r="S322" s="97"/>
      <c r="T322" s="97"/>
      <c r="U322" s="97"/>
      <c r="V322" s="821"/>
      <c r="X322" s="4" t="s">
        <v>317</v>
      </c>
      <c r="Y322" s="4"/>
      <c r="Z322" s="38"/>
      <c r="AA322" s="35"/>
      <c r="AB322" s="35" t="s">
        <v>952</v>
      </c>
      <c r="AC322" s="35"/>
      <c r="AD322" s="39"/>
      <c r="AE322" s="35" t="s">
        <v>896</v>
      </c>
      <c r="AF322" s="485"/>
    </row>
    <row r="323" spans="2:32" ht="11.25" customHeight="1" x14ac:dyDescent="0.25">
      <c r="B323" s="919"/>
      <c r="C323" s="891"/>
      <c r="D323" s="891"/>
      <c r="E323" s="924"/>
      <c r="F323" s="925"/>
      <c r="G323" s="926"/>
      <c r="H323" s="888"/>
      <c r="J323" s="96" t="s">
        <v>1544</v>
      </c>
      <c r="K323" s="13" t="s">
        <v>289</v>
      </c>
      <c r="L323" s="95"/>
      <c r="M323" s="582"/>
      <c r="N323" s="530" t="s">
        <v>934</v>
      </c>
      <c r="O323" s="530"/>
      <c r="P323" s="530"/>
      <c r="Q323" s="530"/>
      <c r="R323" s="97" t="s">
        <v>896</v>
      </c>
      <c r="S323" s="97"/>
      <c r="T323" s="97"/>
      <c r="U323" s="97"/>
      <c r="V323" s="821"/>
      <c r="X323" s="4" t="s">
        <v>318</v>
      </c>
      <c r="Y323" s="4"/>
      <c r="Z323" s="38"/>
      <c r="AA323" s="35"/>
      <c r="AB323" s="35" t="s">
        <v>945</v>
      </c>
      <c r="AC323" s="35"/>
      <c r="AD323" s="39"/>
      <c r="AE323" s="35" t="s">
        <v>896</v>
      </c>
      <c r="AF323" s="485"/>
    </row>
    <row r="324" spans="2:32" ht="11.25" customHeight="1" x14ac:dyDescent="0.25">
      <c r="B324" s="919"/>
      <c r="C324" s="891"/>
      <c r="D324" s="891"/>
      <c r="E324" s="924"/>
      <c r="F324" s="925"/>
      <c r="G324" s="926"/>
      <c r="H324" s="888"/>
      <c r="J324" s="96" t="s">
        <v>1544</v>
      </c>
      <c r="K324" s="13" t="s">
        <v>290</v>
      </c>
      <c r="L324" s="95"/>
      <c r="M324" s="582"/>
      <c r="N324" s="530" t="s">
        <v>935</v>
      </c>
      <c r="O324" s="530"/>
      <c r="P324" s="530"/>
      <c r="Q324" s="530"/>
      <c r="R324" s="97" t="s">
        <v>892</v>
      </c>
      <c r="S324" s="97"/>
      <c r="T324" s="97"/>
      <c r="U324" s="97"/>
      <c r="V324" s="821"/>
      <c r="X324" s="4" t="s">
        <v>319</v>
      </c>
      <c r="Y324" s="4"/>
      <c r="Z324" s="38"/>
      <c r="AA324" s="35" t="s">
        <v>958</v>
      </c>
      <c r="AB324" s="34"/>
      <c r="AC324" s="35"/>
      <c r="AD324" s="39"/>
      <c r="AE324" s="35" t="s">
        <v>892</v>
      </c>
      <c r="AF324" s="485"/>
    </row>
    <row r="325" spans="2:32" ht="11.25" customHeight="1" x14ac:dyDescent="0.25">
      <c r="B325" s="919"/>
      <c r="C325" s="891"/>
      <c r="D325" s="891"/>
      <c r="E325" s="924"/>
      <c r="F325" s="925"/>
      <c r="G325" s="926"/>
      <c r="H325" s="888"/>
      <c r="J325" s="96" t="s">
        <v>1537</v>
      </c>
      <c r="K325" s="13" t="s">
        <v>291</v>
      </c>
      <c r="L325" s="95"/>
      <c r="M325" s="582"/>
      <c r="N325" s="530"/>
      <c r="O325" s="530" t="s">
        <v>936</v>
      </c>
      <c r="P325" s="530"/>
      <c r="Q325" s="530"/>
      <c r="R325" s="97" t="s">
        <v>896</v>
      </c>
      <c r="S325" s="97"/>
      <c r="T325" s="97"/>
      <c r="U325" s="97"/>
      <c r="V325" s="821"/>
      <c r="X325" s="4" t="s">
        <v>320</v>
      </c>
      <c r="Y325" s="4"/>
      <c r="Z325" s="38"/>
      <c r="AA325" s="35"/>
      <c r="AB325" s="35" t="s">
        <v>951</v>
      </c>
      <c r="AC325" s="35"/>
      <c r="AD325" s="39"/>
      <c r="AE325" s="35" t="s">
        <v>896</v>
      </c>
      <c r="AF325" s="485"/>
    </row>
    <row r="326" spans="2:32" ht="11.25" customHeight="1" x14ac:dyDescent="0.25">
      <c r="B326" s="919"/>
      <c r="C326" s="891"/>
      <c r="D326" s="891"/>
      <c r="E326" s="924"/>
      <c r="F326" s="925"/>
      <c r="G326" s="926"/>
      <c r="H326" s="888"/>
      <c r="J326" s="96" t="s">
        <v>1537</v>
      </c>
      <c r="K326" s="13" t="s">
        <v>292</v>
      </c>
      <c r="L326" s="95"/>
      <c r="M326" s="582"/>
      <c r="N326" s="530"/>
      <c r="O326" s="530" t="s">
        <v>937</v>
      </c>
      <c r="P326" s="530"/>
      <c r="Q326" s="530"/>
      <c r="R326" s="97" t="s">
        <v>896</v>
      </c>
      <c r="S326" s="97"/>
      <c r="T326" s="97"/>
      <c r="U326" s="97"/>
      <c r="V326" s="821"/>
      <c r="X326" s="4" t="s">
        <v>321</v>
      </c>
      <c r="Y326" s="4"/>
      <c r="Z326" s="38"/>
      <c r="AA326" s="35"/>
      <c r="AB326" s="35" t="s">
        <v>952</v>
      </c>
      <c r="AC326" s="35"/>
      <c r="AD326" s="39"/>
      <c r="AE326" s="35" t="s">
        <v>896</v>
      </c>
      <c r="AF326" s="485"/>
    </row>
    <row r="327" spans="2:32" ht="11.25" customHeight="1" x14ac:dyDescent="0.25">
      <c r="B327" s="919"/>
      <c r="C327" s="891"/>
      <c r="D327" s="891"/>
      <c r="E327" s="924"/>
      <c r="F327" s="925"/>
      <c r="G327" s="926"/>
      <c r="H327" s="888"/>
      <c r="J327" s="96" t="s">
        <v>1537</v>
      </c>
      <c r="K327" s="13" t="s">
        <v>293</v>
      </c>
      <c r="L327" s="95"/>
      <c r="M327" s="582"/>
      <c r="N327" s="530"/>
      <c r="O327" s="530" t="s">
        <v>938</v>
      </c>
      <c r="P327" s="530"/>
      <c r="Q327" s="530"/>
      <c r="R327" s="97" t="s">
        <v>896</v>
      </c>
      <c r="S327" s="97"/>
      <c r="T327" s="97"/>
      <c r="U327" s="97"/>
      <c r="V327" s="821"/>
      <c r="X327" s="4" t="s">
        <v>322</v>
      </c>
      <c r="Y327" s="4"/>
      <c r="Z327" s="38"/>
      <c r="AA327" s="35"/>
      <c r="AB327" s="35" t="s">
        <v>953</v>
      </c>
      <c r="AC327" s="35"/>
      <c r="AD327" s="39"/>
      <c r="AE327" s="35" t="s">
        <v>896</v>
      </c>
      <c r="AF327" s="485"/>
    </row>
    <row r="328" spans="2:32" ht="11.25" customHeight="1" x14ac:dyDescent="0.25">
      <c r="B328" s="919"/>
      <c r="C328" s="891"/>
      <c r="D328" s="891"/>
      <c r="E328" s="924"/>
      <c r="F328" s="925"/>
      <c r="G328" s="926"/>
      <c r="H328" s="888"/>
      <c r="J328" s="96" t="s">
        <v>1537</v>
      </c>
      <c r="K328" s="13" t="s">
        <v>294</v>
      </c>
      <c r="L328" s="95"/>
      <c r="M328" s="582"/>
      <c r="N328" s="530"/>
      <c r="O328" s="530" t="s">
        <v>939</v>
      </c>
      <c r="P328" s="530"/>
      <c r="Q328" s="530"/>
      <c r="R328" s="97" t="s">
        <v>896</v>
      </c>
      <c r="S328" s="97"/>
      <c r="T328" s="97"/>
      <c r="U328" s="97"/>
      <c r="V328" s="821"/>
      <c r="X328" s="4" t="s">
        <v>323</v>
      </c>
      <c r="Y328" s="4"/>
      <c r="Z328" s="38"/>
      <c r="AA328" s="35"/>
      <c r="AB328" s="35" t="s">
        <v>954</v>
      </c>
      <c r="AC328" s="35"/>
      <c r="AD328" s="39"/>
      <c r="AE328" s="35" t="s">
        <v>896</v>
      </c>
      <c r="AF328" s="485"/>
    </row>
    <row r="329" spans="2:32" ht="11.25" customHeight="1" x14ac:dyDescent="0.25">
      <c r="B329" s="919"/>
      <c r="C329" s="891"/>
      <c r="D329" s="891"/>
      <c r="E329" s="924"/>
      <c r="F329" s="925"/>
      <c r="G329" s="926"/>
      <c r="H329" s="888"/>
      <c r="J329" s="96" t="s">
        <v>1537</v>
      </c>
      <c r="K329" s="13" t="s">
        <v>295</v>
      </c>
      <c r="L329" s="95"/>
      <c r="M329" s="582"/>
      <c r="N329" s="530"/>
      <c r="O329" s="530" t="s">
        <v>940</v>
      </c>
      <c r="P329" s="530"/>
      <c r="Q329" s="530"/>
      <c r="R329" s="97" t="s">
        <v>896</v>
      </c>
      <c r="S329" s="97"/>
      <c r="T329" s="97"/>
      <c r="U329" s="97"/>
      <c r="V329" s="821"/>
      <c r="X329" s="4" t="s">
        <v>324</v>
      </c>
      <c r="Y329" s="4"/>
      <c r="Z329" s="38"/>
      <c r="AA329" s="35"/>
      <c r="AB329" s="35" t="s">
        <v>955</v>
      </c>
      <c r="AC329" s="35"/>
      <c r="AD329" s="39"/>
      <c r="AE329" s="35" t="s">
        <v>896</v>
      </c>
      <c r="AF329" s="485"/>
    </row>
    <row r="330" spans="2:32" ht="11.25" customHeight="1" x14ac:dyDescent="0.25">
      <c r="B330" s="919"/>
      <c r="C330" s="891"/>
      <c r="D330" s="891"/>
      <c r="E330" s="924"/>
      <c r="F330" s="925"/>
      <c r="G330" s="926"/>
      <c r="H330" s="888"/>
      <c r="J330" s="96" t="s">
        <v>1537</v>
      </c>
      <c r="K330" s="13" t="s">
        <v>296</v>
      </c>
      <c r="L330" s="95"/>
      <c r="M330" s="582"/>
      <c r="N330" s="530"/>
      <c r="O330" s="530" t="s">
        <v>941</v>
      </c>
      <c r="P330" s="530"/>
      <c r="Q330" s="530"/>
      <c r="R330" s="97" t="s">
        <v>896</v>
      </c>
      <c r="S330" s="97"/>
      <c r="T330" s="97"/>
      <c r="U330" s="97"/>
      <c r="V330" s="821"/>
      <c r="X330" s="4" t="s">
        <v>325</v>
      </c>
      <c r="Y330" s="4"/>
      <c r="Z330" s="38"/>
      <c r="AA330" s="35"/>
      <c r="AB330" s="35" t="s">
        <v>1088</v>
      </c>
      <c r="AC330" s="35"/>
      <c r="AD330" s="39"/>
      <c r="AE330" s="35" t="s">
        <v>896</v>
      </c>
      <c r="AF330" s="485"/>
    </row>
    <row r="331" spans="2:32" ht="11.25" customHeight="1" x14ac:dyDescent="0.25">
      <c r="B331" s="919"/>
      <c r="C331" s="891"/>
      <c r="D331" s="891"/>
      <c r="E331" s="924"/>
      <c r="F331" s="925"/>
      <c r="G331" s="926"/>
      <c r="H331" s="888"/>
      <c r="J331" s="96" t="s">
        <v>1545</v>
      </c>
      <c r="K331" s="13" t="s">
        <v>297</v>
      </c>
      <c r="L331" s="95"/>
      <c r="M331" s="582" t="s">
        <v>942</v>
      </c>
      <c r="N331" s="530"/>
      <c r="O331" s="530"/>
      <c r="P331" s="530"/>
      <c r="Q331" s="530"/>
      <c r="R331" s="97" t="s">
        <v>892</v>
      </c>
      <c r="S331" s="97"/>
      <c r="T331" s="97"/>
      <c r="U331" s="97"/>
      <c r="V331" s="821"/>
      <c r="X331" s="4" t="s">
        <v>326</v>
      </c>
      <c r="Y331" s="4"/>
      <c r="Z331" s="38"/>
      <c r="AA331" s="35"/>
      <c r="AB331" s="35" t="s">
        <v>945</v>
      </c>
      <c r="AC331" s="35"/>
      <c r="AD331" s="39"/>
      <c r="AE331" s="35" t="s">
        <v>896</v>
      </c>
      <c r="AF331" s="485"/>
    </row>
    <row r="332" spans="2:32" ht="11.25" customHeight="1" x14ac:dyDescent="0.25">
      <c r="B332" s="919"/>
      <c r="C332" s="891"/>
      <c r="D332" s="891"/>
      <c r="E332" s="924"/>
      <c r="F332" s="925"/>
      <c r="G332" s="926"/>
      <c r="H332" s="888"/>
      <c r="J332" s="96" t="s">
        <v>1544</v>
      </c>
      <c r="K332" s="13" t="s">
        <v>298</v>
      </c>
      <c r="L332" s="95"/>
      <c r="M332" s="582"/>
      <c r="N332" s="530"/>
      <c r="O332" s="530" t="s">
        <v>943</v>
      </c>
      <c r="P332" s="530"/>
      <c r="Q332" s="530"/>
      <c r="R332" s="97" t="s">
        <v>896</v>
      </c>
      <c r="S332" s="97"/>
      <c r="T332" s="97"/>
      <c r="U332" s="97"/>
      <c r="V332" s="821"/>
      <c r="X332" s="4" t="s">
        <v>327</v>
      </c>
      <c r="Y332" s="4"/>
      <c r="Z332" s="38"/>
      <c r="AA332" s="35" t="s">
        <v>959</v>
      </c>
      <c r="AB332" s="34"/>
      <c r="AC332" s="35"/>
      <c r="AD332" s="39"/>
      <c r="AE332" s="35" t="s">
        <v>892</v>
      </c>
      <c r="AF332" s="485"/>
    </row>
    <row r="333" spans="2:32" ht="11.25" customHeight="1" x14ac:dyDescent="0.25">
      <c r="B333" s="919"/>
      <c r="C333" s="891"/>
      <c r="D333" s="891"/>
      <c r="E333" s="924"/>
      <c r="F333" s="925"/>
      <c r="G333" s="926"/>
      <c r="H333" s="888"/>
      <c r="J333" s="96" t="s">
        <v>1544</v>
      </c>
      <c r="K333" s="13" t="s">
        <v>299</v>
      </c>
      <c r="L333" s="95"/>
      <c r="M333" s="582"/>
      <c r="N333" s="530"/>
      <c r="O333" s="530" t="s">
        <v>944</v>
      </c>
      <c r="P333" s="530"/>
      <c r="Q333" s="530"/>
      <c r="R333" s="97" t="s">
        <v>896</v>
      </c>
      <c r="S333" s="97"/>
      <c r="T333" s="97"/>
      <c r="U333" s="97"/>
      <c r="V333" s="821"/>
      <c r="X333" s="4" t="s">
        <v>328</v>
      </c>
      <c r="Y333" s="4"/>
      <c r="Z333" s="38"/>
      <c r="AA333" s="35"/>
      <c r="AB333" s="35" t="s">
        <v>960</v>
      </c>
      <c r="AC333" s="35"/>
      <c r="AD333" s="39"/>
      <c r="AE333" s="35" t="s">
        <v>896</v>
      </c>
      <c r="AF333" s="485"/>
    </row>
    <row r="334" spans="2:32" ht="11.25" customHeight="1" x14ac:dyDescent="0.25">
      <c r="B334" s="919"/>
      <c r="C334" s="891"/>
      <c r="D334" s="891"/>
      <c r="E334" s="924"/>
      <c r="F334" s="925"/>
      <c r="G334" s="926"/>
      <c r="H334" s="888"/>
      <c r="J334" s="96" t="s">
        <v>1545</v>
      </c>
      <c r="K334" s="13" t="s">
        <v>300</v>
      </c>
      <c r="L334" s="95"/>
      <c r="M334" s="582" t="s">
        <v>945</v>
      </c>
      <c r="N334" s="530"/>
      <c r="O334" s="530"/>
      <c r="P334" s="530"/>
      <c r="Q334" s="530"/>
      <c r="R334" s="97" t="s">
        <v>892</v>
      </c>
      <c r="S334" s="97"/>
      <c r="T334" s="97"/>
      <c r="U334" s="97"/>
      <c r="V334" s="821"/>
      <c r="X334" s="4" t="s">
        <v>329</v>
      </c>
      <c r="Y334" s="4"/>
      <c r="Z334" s="38"/>
      <c r="AA334" s="35"/>
      <c r="AB334" s="35" t="s">
        <v>1089</v>
      </c>
      <c r="AC334" s="35"/>
      <c r="AD334" s="39"/>
      <c r="AE334" s="35" t="s">
        <v>896</v>
      </c>
      <c r="AF334" s="485"/>
    </row>
    <row r="335" spans="2:32" x14ac:dyDescent="0.25">
      <c r="B335" s="919"/>
      <c r="C335" s="891"/>
      <c r="D335" s="891"/>
      <c r="E335" s="924"/>
      <c r="F335" s="925"/>
      <c r="G335" s="926"/>
      <c r="H335" s="888"/>
      <c r="J335" s="96" t="s">
        <v>1544</v>
      </c>
      <c r="K335" s="13" t="s">
        <v>301</v>
      </c>
      <c r="L335" s="95"/>
      <c r="M335" s="582"/>
      <c r="N335" s="530" t="s">
        <v>946</v>
      </c>
      <c r="O335" s="530"/>
      <c r="P335" s="530"/>
      <c r="Q335" s="530"/>
      <c r="R335" s="97" t="s">
        <v>896</v>
      </c>
      <c r="S335" s="97"/>
      <c r="T335" s="97"/>
      <c r="U335" s="97"/>
      <c r="V335" s="821"/>
      <c r="X335" s="4" t="s">
        <v>330</v>
      </c>
      <c r="Y335" s="4"/>
      <c r="Z335" s="38"/>
      <c r="AA335" s="35"/>
      <c r="AB335" s="35" t="s">
        <v>945</v>
      </c>
      <c r="AC335" s="35"/>
      <c r="AD335" s="39"/>
      <c r="AE335" s="35" t="s">
        <v>896</v>
      </c>
      <c r="AF335" s="485"/>
    </row>
    <row r="336" spans="2:32" x14ac:dyDescent="0.25">
      <c r="B336" s="919"/>
      <c r="C336" s="891"/>
      <c r="D336" s="891"/>
      <c r="E336" s="924"/>
      <c r="F336" s="925"/>
      <c r="G336" s="926"/>
      <c r="H336" s="888"/>
      <c r="J336" s="96" t="s">
        <v>1544</v>
      </c>
      <c r="K336" s="13" t="s">
        <v>302</v>
      </c>
      <c r="L336" s="95"/>
      <c r="M336" s="582"/>
      <c r="N336" s="530" t="s">
        <v>947</v>
      </c>
      <c r="O336" s="530"/>
      <c r="P336" s="530"/>
      <c r="Q336" s="530"/>
      <c r="R336" s="97" t="s">
        <v>896</v>
      </c>
      <c r="S336" s="97"/>
      <c r="T336" s="97"/>
      <c r="U336" s="97"/>
      <c r="V336" s="821"/>
      <c r="X336" s="4" t="s">
        <v>331</v>
      </c>
      <c r="Y336" s="4"/>
      <c r="Z336" s="38" t="s">
        <v>962</v>
      </c>
      <c r="AA336" s="34"/>
      <c r="AB336" s="35"/>
      <c r="AC336" s="35"/>
      <c r="AD336" s="39"/>
      <c r="AE336" s="35" t="s">
        <v>892</v>
      </c>
      <c r="AF336" s="485"/>
    </row>
    <row r="337" spans="2:32" x14ac:dyDescent="0.25">
      <c r="B337" s="919"/>
      <c r="C337" s="891"/>
      <c r="D337" s="891"/>
      <c r="E337" s="924"/>
      <c r="F337" s="925"/>
      <c r="G337" s="926"/>
      <c r="H337" s="888"/>
      <c r="J337" s="96" t="s">
        <v>1544</v>
      </c>
      <c r="K337" s="13" t="s">
        <v>303</v>
      </c>
      <c r="L337" s="95"/>
      <c r="M337" s="582"/>
      <c r="N337" s="530" t="s">
        <v>945</v>
      </c>
      <c r="O337" s="530"/>
      <c r="P337" s="530"/>
      <c r="Q337" s="530"/>
      <c r="R337" s="97" t="s">
        <v>896</v>
      </c>
      <c r="S337" s="97"/>
      <c r="T337" s="97"/>
      <c r="U337" s="97"/>
      <c r="V337" s="822"/>
      <c r="X337" s="4" t="s">
        <v>332</v>
      </c>
      <c r="Y337" s="4"/>
      <c r="Z337" s="38"/>
      <c r="AA337" s="35" t="s">
        <v>950</v>
      </c>
      <c r="AB337" s="34"/>
      <c r="AC337" s="35"/>
      <c r="AD337" s="39"/>
      <c r="AE337" s="35" t="s">
        <v>892</v>
      </c>
      <c r="AF337" s="485"/>
    </row>
    <row r="338" spans="2:32" x14ac:dyDescent="0.25">
      <c r="B338" s="920"/>
      <c r="C338" s="892"/>
      <c r="D338" s="892"/>
      <c r="E338" s="927"/>
      <c r="F338" s="928"/>
      <c r="G338" s="929"/>
      <c r="H338" s="889"/>
      <c r="J338" s="498" t="s">
        <v>1546</v>
      </c>
      <c r="K338" s="520" t="s">
        <v>304</v>
      </c>
      <c r="L338" s="521" t="s">
        <v>1085</v>
      </c>
      <c r="M338" s="522"/>
      <c r="N338" s="523"/>
      <c r="O338" s="523"/>
      <c r="P338" s="523"/>
      <c r="Q338" s="524"/>
      <c r="R338" s="523" t="s">
        <v>896</v>
      </c>
      <c r="S338" s="523"/>
      <c r="T338" s="523"/>
      <c r="U338" s="523"/>
      <c r="V338" s="525"/>
      <c r="X338" s="4" t="s">
        <v>333</v>
      </c>
      <c r="Y338" s="4"/>
      <c r="Z338" s="38"/>
      <c r="AA338" s="35"/>
      <c r="AB338" s="35" t="s">
        <v>951</v>
      </c>
      <c r="AC338" s="35"/>
      <c r="AD338" s="39"/>
      <c r="AE338" s="35" t="s">
        <v>896</v>
      </c>
      <c r="AF338" s="485"/>
    </row>
    <row r="339" spans="2:32" x14ac:dyDescent="0.25">
      <c r="B339" s="583">
        <v>240000</v>
      </c>
      <c r="C339" s="899" t="s">
        <v>5012</v>
      </c>
      <c r="D339" s="899"/>
      <c r="E339" s="899"/>
      <c r="F339" s="899"/>
      <c r="G339" s="899"/>
      <c r="H339" s="584" t="s">
        <v>892</v>
      </c>
      <c r="J339" s="46" t="s">
        <v>1546</v>
      </c>
      <c r="K339" s="19" t="s">
        <v>305</v>
      </c>
      <c r="L339" s="4" t="s">
        <v>1086</v>
      </c>
      <c r="M339" s="50"/>
      <c r="N339" s="51"/>
      <c r="O339" s="51"/>
      <c r="P339" s="51"/>
      <c r="Q339" s="51"/>
      <c r="R339" s="35" t="s">
        <v>892</v>
      </c>
      <c r="S339" s="35"/>
      <c r="T339" s="35"/>
      <c r="U339" s="35"/>
      <c r="V339" s="485"/>
      <c r="X339" s="4" t="s">
        <v>334</v>
      </c>
      <c r="Y339" s="4"/>
      <c r="Z339" s="38"/>
      <c r="AA339" s="35"/>
      <c r="AB339" s="35" t="s">
        <v>952</v>
      </c>
      <c r="AC339" s="35"/>
      <c r="AD339" s="39"/>
      <c r="AE339" s="35" t="s">
        <v>896</v>
      </c>
      <c r="AF339" s="485"/>
    </row>
    <row r="340" spans="2:32" x14ac:dyDescent="0.25">
      <c r="B340" s="900">
        <v>241000</v>
      </c>
      <c r="C340" s="903"/>
      <c r="D340" s="906" t="s">
        <v>5452</v>
      </c>
      <c r="E340" s="907"/>
      <c r="F340" s="908"/>
      <c r="G340" s="915"/>
      <c r="H340" s="801" t="s">
        <v>896</v>
      </c>
      <c r="J340" s="519" t="s">
        <v>1545</v>
      </c>
      <c r="K340" s="520" t="s">
        <v>306</v>
      </c>
      <c r="L340" s="521"/>
      <c r="M340" s="519" t="s">
        <v>949</v>
      </c>
      <c r="N340" s="522"/>
      <c r="O340" s="523"/>
      <c r="P340" s="523"/>
      <c r="Q340" s="524"/>
      <c r="R340" s="523" t="s">
        <v>892</v>
      </c>
      <c r="S340" s="523"/>
      <c r="T340" s="523"/>
      <c r="U340" s="523"/>
      <c r="V340" s="525"/>
      <c r="X340" s="4" t="s">
        <v>335</v>
      </c>
      <c r="Y340" s="4"/>
      <c r="Z340" s="38"/>
      <c r="AA340" s="35"/>
      <c r="AB340" s="35" t="s">
        <v>953</v>
      </c>
      <c r="AC340" s="35"/>
      <c r="AD340" s="39"/>
      <c r="AE340" s="35" t="s">
        <v>896</v>
      </c>
      <c r="AF340" s="485"/>
    </row>
    <row r="341" spans="2:32" x14ac:dyDescent="0.25">
      <c r="B341" s="901"/>
      <c r="C341" s="904"/>
      <c r="D341" s="909"/>
      <c r="E341" s="910"/>
      <c r="F341" s="911"/>
      <c r="G341" s="916"/>
      <c r="H341" s="802"/>
      <c r="J341" s="519" t="s">
        <v>1544</v>
      </c>
      <c r="K341" s="520" t="s">
        <v>307</v>
      </c>
      <c r="L341" s="521" t="s">
        <v>5453</v>
      </c>
      <c r="M341" s="523"/>
      <c r="N341" s="523"/>
      <c r="O341" s="523"/>
      <c r="P341" s="523"/>
      <c r="Q341" s="524"/>
      <c r="R341" s="523" t="s">
        <v>892</v>
      </c>
      <c r="S341" s="523"/>
      <c r="T341" s="523"/>
      <c r="U341" s="523"/>
      <c r="V341" s="525"/>
      <c r="X341" s="4" t="s">
        <v>336</v>
      </c>
      <c r="Y341" s="4"/>
      <c r="Z341" s="38"/>
      <c r="AA341" s="35"/>
      <c r="AB341" s="35" t="s">
        <v>954</v>
      </c>
      <c r="AC341" s="35"/>
      <c r="AD341" s="39"/>
      <c r="AE341" s="35" t="s">
        <v>896</v>
      </c>
      <c r="AF341" s="485"/>
    </row>
    <row r="342" spans="2:32" x14ac:dyDescent="0.25">
      <c r="B342" s="901"/>
      <c r="C342" s="904"/>
      <c r="D342" s="909"/>
      <c r="E342" s="910"/>
      <c r="F342" s="911"/>
      <c r="G342" s="916"/>
      <c r="H342" s="802"/>
      <c r="J342" s="519" t="s">
        <v>1537</v>
      </c>
      <c r="K342" s="520" t="s">
        <v>308</v>
      </c>
      <c r="L342" s="521"/>
      <c r="M342" s="519"/>
      <c r="N342" s="523"/>
      <c r="O342" s="523" t="s">
        <v>951</v>
      </c>
      <c r="P342" s="523"/>
      <c r="Q342" s="524"/>
      <c r="R342" s="523" t="s">
        <v>896</v>
      </c>
      <c r="S342" s="523"/>
      <c r="T342" s="523"/>
      <c r="U342" s="523"/>
      <c r="V342" s="525"/>
      <c r="X342" s="4" t="s">
        <v>337</v>
      </c>
      <c r="Y342" s="4"/>
      <c r="Z342" s="38"/>
      <c r="AA342" s="35"/>
      <c r="AB342" s="35" t="s">
        <v>955</v>
      </c>
      <c r="AC342" s="35"/>
      <c r="AD342" s="39"/>
      <c r="AE342" s="35" t="s">
        <v>896</v>
      </c>
      <c r="AF342" s="485"/>
    </row>
    <row r="343" spans="2:32" x14ac:dyDescent="0.25">
      <c r="B343" s="901"/>
      <c r="C343" s="904"/>
      <c r="D343" s="909"/>
      <c r="E343" s="910"/>
      <c r="F343" s="911"/>
      <c r="G343" s="916"/>
      <c r="H343" s="802"/>
      <c r="J343" s="519" t="s">
        <v>1537</v>
      </c>
      <c r="K343" s="520" t="s">
        <v>309</v>
      </c>
      <c r="L343" s="521"/>
      <c r="M343" s="519"/>
      <c r="N343" s="523"/>
      <c r="O343" s="523" t="s">
        <v>952</v>
      </c>
      <c r="P343" s="523"/>
      <c r="Q343" s="524"/>
      <c r="R343" s="523" t="s">
        <v>896</v>
      </c>
      <c r="S343" s="523"/>
      <c r="T343" s="523"/>
      <c r="U343" s="523"/>
      <c r="V343" s="525"/>
      <c r="X343" s="4" t="s">
        <v>338</v>
      </c>
      <c r="Y343" s="4"/>
      <c r="Z343" s="38"/>
      <c r="AA343" s="35"/>
      <c r="AB343" s="35" t="s">
        <v>1088</v>
      </c>
      <c r="AC343" s="35"/>
      <c r="AD343" s="39"/>
      <c r="AE343" s="35" t="s">
        <v>896</v>
      </c>
      <c r="AF343" s="485"/>
    </row>
    <row r="344" spans="2:32" x14ac:dyDescent="0.25">
      <c r="B344" s="901"/>
      <c r="C344" s="904"/>
      <c r="D344" s="909"/>
      <c r="E344" s="910"/>
      <c r="F344" s="911"/>
      <c r="G344" s="916"/>
      <c r="H344" s="802"/>
      <c r="J344" s="519" t="s">
        <v>1537</v>
      </c>
      <c r="K344" s="520" t="s">
        <v>310</v>
      </c>
      <c r="L344" s="521"/>
      <c r="M344" s="519"/>
      <c r="N344" s="523"/>
      <c r="O344" s="523" t="s">
        <v>953</v>
      </c>
      <c r="P344" s="523"/>
      <c r="Q344" s="524"/>
      <c r="R344" s="523" t="s">
        <v>896</v>
      </c>
      <c r="S344" s="523"/>
      <c r="T344" s="523"/>
      <c r="U344" s="523"/>
      <c r="V344" s="525"/>
      <c r="X344" s="4" t="s">
        <v>339</v>
      </c>
      <c r="Y344" s="4"/>
      <c r="Z344" s="38"/>
      <c r="AA344" s="35"/>
      <c r="AB344" s="35" t="s">
        <v>945</v>
      </c>
      <c r="AC344" s="35"/>
      <c r="AD344" s="39"/>
      <c r="AE344" s="35" t="s">
        <v>896</v>
      </c>
      <c r="AF344" s="485"/>
    </row>
    <row r="345" spans="2:32" x14ac:dyDescent="0.25">
      <c r="B345" s="901"/>
      <c r="C345" s="904"/>
      <c r="D345" s="909"/>
      <c r="E345" s="910"/>
      <c r="F345" s="911"/>
      <c r="G345" s="916"/>
      <c r="H345" s="802"/>
      <c r="J345" s="519" t="s">
        <v>1537</v>
      </c>
      <c r="K345" s="520" t="s">
        <v>311</v>
      </c>
      <c r="L345" s="521"/>
      <c r="M345" s="519"/>
      <c r="N345" s="523"/>
      <c r="O345" s="523" t="s">
        <v>954</v>
      </c>
      <c r="P345" s="523"/>
      <c r="Q345" s="524"/>
      <c r="R345" s="523" t="s">
        <v>896</v>
      </c>
      <c r="S345" s="523"/>
      <c r="T345" s="523"/>
      <c r="U345" s="523"/>
      <c r="V345" s="525"/>
      <c r="X345" s="4" t="s">
        <v>340</v>
      </c>
      <c r="Y345" s="4"/>
      <c r="Z345" s="38"/>
      <c r="AA345" s="35" t="s">
        <v>957</v>
      </c>
      <c r="AB345" s="34"/>
      <c r="AC345" s="35"/>
      <c r="AD345" s="39"/>
      <c r="AE345" s="35" t="s">
        <v>892</v>
      </c>
      <c r="AF345" s="485"/>
    </row>
    <row r="346" spans="2:32" x14ac:dyDescent="0.25">
      <c r="B346" s="901"/>
      <c r="C346" s="904"/>
      <c r="D346" s="909"/>
      <c r="E346" s="910"/>
      <c r="F346" s="911"/>
      <c r="G346" s="916"/>
      <c r="H346" s="802"/>
      <c r="J346" s="519" t="s">
        <v>1537</v>
      </c>
      <c r="K346" s="520" t="s">
        <v>312</v>
      </c>
      <c r="L346" s="521"/>
      <c r="M346" s="519"/>
      <c r="N346" s="523"/>
      <c r="O346" s="523" t="s">
        <v>955</v>
      </c>
      <c r="P346" s="523"/>
      <c r="Q346" s="524"/>
      <c r="R346" s="523" t="s">
        <v>896</v>
      </c>
      <c r="S346" s="523"/>
      <c r="T346" s="523"/>
      <c r="U346" s="523"/>
      <c r="V346" s="525"/>
      <c r="X346" s="4" t="s">
        <v>341</v>
      </c>
      <c r="Y346" s="4"/>
      <c r="Z346" s="38"/>
      <c r="AA346" s="35"/>
      <c r="AB346" s="35" t="s">
        <v>951</v>
      </c>
      <c r="AC346" s="35"/>
      <c r="AD346" s="39"/>
      <c r="AE346" s="35" t="s">
        <v>896</v>
      </c>
      <c r="AF346" s="485"/>
    </row>
    <row r="347" spans="2:32" x14ac:dyDescent="0.25">
      <c r="B347" s="901"/>
      <c r="C347" s="904"/>
      <c r="D347" s="909"/>
      <c r="E347" s="910"/>
      <c r="F347" s="911"/>
      <c r="G347" s="916"/>
      <c r="H347" s="802"/>
      <c r="J347" s="519" t="s">
        <v>1537</v>
      </c>
      <c r="K347" s="520" t="s">
        <v>313</v>
      </c>
      <c r="L347" s="521"/>
      <c r="M347" s="519"/>
      <c r="N347" s="523"/>
      <c r="O347" s="523" t="s">
        <v>1088</v>
      </c>
      <c r="P347" s="523"/>
      <c r="Q347" s="524"/>
      <c r="R347" s="523" t="s">
        <v>896</v>
      </c>
      <c r="S347" s="523"/>
      <c r="T347" s="523"/>
      <c r="U347" s="523"/>
      <c r="V347" s="525"/>
      <c r="X347" s="4" t="s">
        <v>342</v>
      </c>
      <c r="Y347" s="4"/>
      <c r="Z347" s="38"/>
      <c r="AA347" s="35"/>
      <c r="AB347" s="35" t="s">
        <v>952</v>
      </c>
      <c r="AC347" s="35"/>
      <c r="AD347" s="39"/>
      <c r="AE347" s="35" t="s">
        <v>896</v>
      </c>
      <c r="AF347" s="485"/>
    </row>
    <row r="348" spans="2:32" x14ac:dyDescent="0.25">
      <c r="B348" s="901"/>
      <c r="C348" s="904"/>
      <c r="D348" s="909"/>
      <c r="E348" s="910"/>
      <c r="F348" s="911"/>
      <c r="G348" s="916"/>
      <c r="H348" s="802"/>
      <c r="J348" s="519" t="s">
        <v>1537</v>
      </c>
      <c r="K348" s="520" t="s">
        <v>314</v>
      </c>
      <c r="L348" s="521"/>
      <c r="M348" s="519"/>
      <c r="N348" s="523"/>
      <c r="O348" s="523" t="s">
        <v>945</v>
      </c>
      <c r="P348" s="523"/>
      <c r="Q348" s="524"/>
      <c r="R348" s="523" t="s">
        <v>896</v>
      </c>
      <c r="S348" s="523"/>
      <c r="T348" s="523"/>
      <c r="U348" s="523"/>
      <c r="V348" s="525"/>
      <c r="X348" s="4" t="s">
        <v>343</v>
      </c>
      <c r="Y348" s="4"/>
      <c r="Z348" s="38"/>
      <c r="AA348" s="35"/>
      <c r="AB348" s="35" t="s">
        <v>945</v>
      </c>
      <c r="AC348" s="35"/>
      <c r="AD348" s="39"/>
      <c r="AE348" s="35" t="s">
        <v>896</v>
      </c>
      <c r="AF348" s="485"/>
    </row>
    <row r="349" spans="2:32" x14ac:dyDescent="0.25">
      <c r="B349" s="901"/>
      <c r="C349" s="904"/>
      <c r="D349" s="909"/>
      <c r="E349" s="910"/>
      <c r="F349" s="911"/>
      <c r="G349" s="916"/>
      <c r="H349" s="802"/>
      <c r="J349" s="519" t="s">
        <v>1544</v>
      </c>
      <c r="K349" s="520" t="s">
        <v>315</v>
      </c>
      <c r="L349" s="521"/>
      <c r="M349" s="519"/>
      <c r="N349" s="523" t="s">
        <v>957</v>
      </c>
      <c r="O349" s="522"/>
      <c r="P349" s="523"/>
      <c r="Q349" s="524"/>
      <c r="R349" s="523" t="s">
        <v>892</v>
      </c>
      <c r="S349" s="523"/>
      <c r="T349" s="523"/>
      <c r="U349" s="523"/>
      <c r="V349" s="525"/>
      <c r="X349" s="4" t="s">
        <v>344</v>
      </c>
      <c r="Y349" s="4"/>
      <c r="Z349" s="38"/>
      <c r="AA349" s="35" t="s">
        <v>958</v>
      </c>
      <c r="AB349" s="34"/>
      <c r="AC349" s="35"/>
      <c r="AD349" s="39"/>
      <c r="AE349" s="35" t="s">
        <v>892</v>
      </c>
      <c r="AF349" s="485"/>
    </row>
    <row r="350" spans="2:32" x14ac:dyDescent="0.25">
      <c r="B350" s="901"/>
      <c r="C350" s="904"/>
      <c r="D350" s="909"/>
      <c r="E350" s="910"/>
      <c r="F350" s="911"/>
      <c r="G350" s="916"/>
      <c r="H350" s="802"/>
      <c r="J350" s="519" t="s">
        <v>1537</v>
      </c>
      <c r="K350" s="520" t="s">
        <v>316</v>
      </c>
      <c r="L350" s="521"/>
      <c r="M350" s="519"/>
      <c r="N350" s="523"/>
      <c r="O350" s="523" t="s">
        <v>951</v>
      </c>
      <c r="P350" s="523"/>
      <c r="Q350" s="524"/>
      <c r="R350" s="523" t="s">
        <v>896</v>
      </c>
      <c r="S350" s="523"/>
      <c r="T350" s="523"/>
      <c r="U350" s="523"/>
      <c r="V350" s="525"/>
      <c r="X350" s="4" t="s">
        <v>345</v>
      </c>
      <c r="Y350" s="4"/>
      <c r="Z350" s="38"/>
      <c r="AA350" s="35"/>
      <c r="AB350" s="35" t="s">
        <v>951</v>
      </c>
      <c r="AC350" s="35"/>
      <c r="AD350" s="39"/>
      <c r="AE350" s="35" t="s">
        <v>896</v>
      </c>
      <c r="AF350" s="485"/>
    </row>
    <row r="351" spans="2:32" x14ac:dyDescent="0.25">
      <c r="B351" s="901"/>
      <c r="C351" s="904"/>
      <c r="D351" s="909"/>
      <c r="E351" s="910"/>
      <c r="F351" s="911"/>
      <c r="G351" s="916"/>
      <c r="H351" s="802"/>
      <c r="J351" s="519" t="s">
        <v>1537</v>
      </c>
      <c r="K351" s="520" t="s">
        <v>317</v>
      </c>
      <c r="L351" s="521"/>
      <c r="M351" s="519"/>
      <c r="N351" s="523"/>
      <c r="O351" s="523" t="s">
        <v>952</v>
      </c>
      <c r="P351" s="523"/>
      <c r="Q351" s="524"/>
      <c r="R351" s="523" t="s">
        <v>896</v>
      </c>
      <c r="S351" s="523"/>
      <c r="T351" s="523"/>
      <c r="U351" s="523"/>
      <c r="V351" s="525"/>
      <c r="X351" s="4" t="s">
        <v>346</v>
      </c>
      <c r="Y351" s="4"/>
      <c r="Z351" s="38"/>
      <c r="AA351" s="35"/>
      <c r="AB351" s="35" t="s">
        <v>952</v>
      </c>
      <c r="AC351" s="35"/>
      <c r="AD351" s="39"/>
      <c r="AE351" s="35" t="s">
        <v>896</v>
      </c>
      <c r="AF351" s="485"/>
    </row>
    <row r="352" spans="2:32" x14ac:dyDescent="0.25">
      <c r="B352" s="901"/>
      <c r="C352" s="904"/>
      <c r="D352" s="909"/>
      <c r="E352" s="910"/>
      <c r="F352" s="911"/>
      <c r="G352" s="916"/>
      <c r="H352" s="802"/>
      <c r="J352" s="519" t="s">
        <v>1537</v>
      </c>
      <c r="K352" s="520" t="s">
        <v>318</v>
      </c>
      <c r="L352" s="521"/>
      <c r="M352" s="519"/>
      <c r="N352" s="523"/>
      <c r="O352" s="523" t="s">
        <v>945</v>
      </c>
      <c r="P352" s="523"/>
      <c r="Q352" s="524"/>
      <c r="R352" s="523" t="s">
        <v>896</v>
      </c>
      <c r="S352" s="523"/>
      <c r="T352" s="523"/>
      <c r="U352" s="523"/>
      <c r="V352" s="525"/>
      <c r="X352" s="4" t="s">
        <v>347</v>
      </c>
      <c r="Y352" s="4"/>
      <c r="Z352" s="38"/>
      <c r="AA352" s="35"/>
      <c r="AB352" s="35" t="s">
        <v>953</v>
      </c>
      <c r="AC352" s="35"/>
      <c r="AD352" s="39"/>
      <c r="AE352" s="35" t="s">
        <v>896</v>
      </c>
      <c r="AF352" s="485"/>
    </row>
    <row r="353" spans="2:32" x14ac:dyDescent="0.25">
      <c r="B353" s="901"/>
      <c r="C353" s="904"/>
      <c r="D353" s="909"/>
      <c r="E353" s="910"/>
      <c r="F353" s="911"/>
      <c r="G353" s="916"/>
      <c r="H353" s="802"/>
      <c r="J353" s="519" t="s">
        <v>1544</v>
      </c>
      <c r="K353" s="520" t="s">
        <v>319</v>
      </c>
      <c r="L353" s="521"/>
      <c r="M353" s="519"/>
      <c r="N353" s="523" t="s">
        <v>958</v>
      </c>
      <c r="O353" s="522"/>
      <c r="P353" s="523"/>
      <c r="Q353" s="524"/>
      <c r="R353" s="523" t="s">
        <v>892</v>
      </c>
      <c r="S353" s="523"/>
      <c r="T353" s="523"/>
      <c r="U353" s="523"/>
      <c r="V353" s="525"/>
      <c r="X353" s="4" t="s">
        <v>348</v>
      </c>
      <c r="Y353" s="4"/>
      <c r="Z353" s="38"/>
      <c r="AA353" s="35"/>
      <c r="AB353" s="35" t="s">
        <v>954</v>
      </c>
      <c r="AC353" s="35"/>
      <c r="AD353" s="39"/>
      <c r="AE353" s="35" t="s">
        <v>896</v>
      </c>
      <c r="AF353" s="485"/>
    </row>
    <row r="354" spans="2:32" x14ac:dyDescent="0.25">
      <c r="B354" s="901"/>
      <c r="C354" s="904"/>
      <c r="D354" s="909"/>
      <c r="E354" s="910"/>
      <c r="F354" s="911"/>
      <c r="G354" s="916"/>
      <c r="H354" s="802"/>
      <c r="J354" s="519" t="s">
        <v>1537</v>
      </c>
      <c r="K354" s="520" t="s">
        <v>320</v>
      </c>
      <c r="L354" s="521"/>
      <c r="M354" s="519"/>
      <c r="N354" s="523"/>
      <c r="O354" s="523" t="s">
        <v>951</v>
      </c>
      <c r="P354" s="523"/>
      <c r="Q354" s="524"/>
      <c r="R354" s="523" t="s">
        <v>896</v>
      </c>
      <c r="S354" s="523"/>
      <c r="T354" s="523"/>
      <c r="U354" s="523"/>
      <c r="V354" s="525"/>
      <c r="X354" s="4" t="s">
        <v>349</v>
      </c>
      <c r="Y354" s="4"/>
      <c r="Z354" s="38"/>
      <c r="AA354" s="35"/>
      <c r="AB354" s="35" t="s">
        <v>955</v>
      </c>
      <c r="AC354" s="35"/>
      <c r="AD354" s="39"/>
      <c r="AE354" s="35" t="s">
        <v>896</v>
      </c>
      <c r="AF354" s="485"/>
    </row>
    <row r="355" spans="2:32" x14ac:dyDescent="0.25">
      <c r="B355" s="901"/>
      <c r="C355" s="904"/>
      <c r="D355" s="909"/>
      <c r="E355" s="910"/>
      <c r="F355" s="911"/>
      <c r="G355" s="916"/>
      <c r="H355" s="802"/>
      <c r="J355" s="519" t="s">
        <v>1537</v>
      </c>
      <c r="K355" s="520" t="s">
        <v>321</v>
      </c>
      <c r="L355" s="521"/>
      <c r="M355" s="519"/>
      <c r="N355" s="523"/>
      <c r="O355" s="523" t="s">
        <v>952</v>
      </c>
      <c r="P355" s="523"/>
      <c r="Q355" s="524"/>
      <c r="R355" s="523" t="s">
        <v>896</v>
      </c>
      <c r="S355" s="523"/>
      <c r="T355" s="523"/>
      <c r="U355" s="523"/>
      <c r="V355" s="525"/>
      <c r="X355" s="4" t="s">
        <v>350</v>
      </c>
      <c r="Y355" s="4"/>
      <c r="Z355" s="38"/>
      <c r="AA355" s="35"/>
      <c r="AB355" s="35" t="s">
        <v>1088</v>
      </c>
      <c r="AC355" s="35"/>
      <c r="AD355" s="39"/>
      <c r="AE355" s="35" t="s">
        <v>896</v>
      </c>
      <c r="AF355" s="485"/>
    </row>
    <row r="356" spans="2:32" x14ac:dyDescent="0.25">
      <c r="B356" s="901"/>
      <c r="C356" s="904"/>
      <c r="D356" s="909"/>
      <c r="E356" s="910"/>
      <c r="F356" s="911"/>
      <c r="G356" s="916"/>
      <c r="H356" s="802"/>
      <c r="J356" s="519" t="s">
        <v>1537</v>
      </c>
      <c r="K356" s="520" t="s">
        <v>322</v>
      </c>
      <c r="L356" s="521"/>
      <c r="M356" s="519"/>
      <c r="N356" s="523"/>
      <c r="O356" s="523" t="s">
        <v>953</v>
      </c>
      <c r="P356" s="523"/>
      <c r="Q356" s="524"/>
      <c r="R356" s="523" t="s">
        <v>896</v>
      </c>
      <c r="S356" s="523"/>
      <c r="T356" s="523"/>
      <c r="U356" s="523"/>
      <c r="V356" s="525"/>
      <c r="X356" s="4" t="s">
        <v>351</v>
      </c>
      <c r="Y356" s="4"/>
      <c r="Z356" s="38"/>
      <c r="AA356" s="35"/>
      <c r="AB356" s="35" t="s">
        <v>945</v>
      </c>
      <c r="AC356" s="35"/>
      <c r="AD356" s="39"/>
      <c r="AE356" s="35" t="s">
        <v>896</v>
      </c>
      <c r="AF356" s="485"/>
    </row>
    <row r="357" spans="2:32" x14ac:dyDescent="0.25">
      <c r="B357" s="901"/>
      <c r="C357" s="904"/>
      <c r="D357" s="909"/>
      <c r="E357" s="910"/>
      <c r="F357" s="911"/>
      <c r="G357" s="916"/>
      <c r="H357" s="802"/>
      <c r="J357" s="519" t="s">
        <v>1537</v>
      </c>
      <c r="K357" s="520" t="s">
        <v>323</v>
      </c>
      <c r="L357" s="521"/>
      <c r="M357" s="519"/>
      <c r="N357" s="523"/>
      <c r="O357" s="523" t="s">
        <v>954</v>
      </c>
      <c r="P357" s="523"/>
      <c r="Q357" s="524"/>
      <c r="R357" s="523" t="s">
        <v>896</v>
      </c>
      <c r="S357" s="523"/>
      <c r="T357" s="523"/>
      <c r="U357" s="523"/>
      <c r="V357" s="525"/>
      <c r="X357" s="4" t="s">
        <v>352</v>
      </c>
      <c r="Y357" s="4"/>
      <c r="Z357" s="38"/>
      <c r="AA357" s="35" t="s">
        <v>959</v>
      </c>
      <c r="AB357" s="34"/>
      <c r="AC357" s="35"/>
      <c r="AD357" s="39"/>
      <c r="AE357" s="35" t="s">
        <v>892</v>
      </c>
      <c r="AF357" s="485"/>
    </row>
    <row r="358" spans="2:32" x14ac:dyDescent="0.25">
      <c r="B358" s="901"/>
      <c r="C358" s="904"/>
      <c r="D358" s="909"/>
      <c r="E358" s="910"/>
      <c r="F358" s="911"/>
      <c r="G358" s="916"/>
      <c r="H358" s="802"/>
      <c r="J358" s="519" t="s">
        <v>1537</v>
      </c>
      <c r="K358" s="520" t="s">
        <v>324</v>
      </c>
      <c r="L358" s="521"/>
      <c r="M358" s="519"/>
      <c r="N358" s="523"/>
      <c r="O358" s="523" t="s">
        <v>955</v>
      </c>
      <c r="P358" s="523"/>
      <c r="Q358" s="524"/>
      <c r="R358" s="523" t="s">
        <v>896</v>
      </c>
      <c r="S358" s="523"/>
      <c r="T358" s="523"/>
      <c r="U358" s="523"/>
      <c r="V358" s="525"/>
      <c r="X358" s="4" t="s">
        <v>353</v>
      </c>
      <c r="Y358" s="4"/>
      <c r="Z358" s="38"/>
      <c r="AA358" s="35"/>
      <c r="AB358" s="35" t="s">
        <v>960</v>
      </c>
      <c r="AC358" s="35"/>
      <c r="AD358" s="39"/>
      <c r="AE358" s="35" t="s">
        <v>896</v>
      </c>
      <c r="AF358" s="485"/>
    </row>
    <row r="359" spans="2:32" x14ac:dyDescent="0.25">
      <c r="B359" s="901"/>
      <c r="C359" s="904"/>
      <c r="D359" s="909"/>
      <c r="E359" s="910"/>
      <c r="F359" s="911"/>
      <c r="G359" s="916"/>
      <c r="H359" s="802"/>
      <c r="J359" s="519" t="s">
        <v>1537</v>
      </c>
      <c r="K359" s="520" t="s">
        <v>325</v>
      </c>
      <c r="L359" s="521"/>
      <c r="M359" s="519"/>
      <c r="N359" s="523"/>
      <c r="O359" s="523" t="s">
        <v>1088</v>
      </c>
      <c r="P359" s="523"/>
      <c r="Q359" s="524"/>
      <c r="R359" s="523" t="s">
        <v>896</v>
      </c>
      <c r="S359" s="523"/>
      <c r="T359" s="523"/>
      <c r="U359" s="523"/>
      <c r="V359" s="525"/>
      <c r="X359" s="4" t="s">
        <v>354</v>
      </c>
      <c r="Y359" s="4"/>
      <c r="Z359" s="38"/>
      <c r="AA359" s="35"/>
      <c r="AB359" s="35" t="s">
        <v>1089</v>
      </c>
      <c r="AC359" s="35"/>
      <c r="AD359" s="39"/>
      <c r="AE359" s="35" t="s">
        <v>896</v>
      </c>
      <c r="AF359" s="485"/>
    </row>
    <row r="360" spans="2:32" x14ac:dyDescent="0.25">
      <c r="B360" s="901"/>
      <c r="C360" s="904"/>
      <c r="D360" s="909"/>
      <c r="E360" s="910"/>
      <c r="F360" s="911"/>
      <c r="G360" s="916"/>
      <c r="H360" s="802"/>
      <c r="J360" s="519" t="s">
        <v>1537</v>
      </c>
      <c r="K360" s="520" t="s">
        <v>326</v>
      </c>
      <c r="L360" s="521"/>
      <c r="M360" s="519"/>
      <c r="N360" s="523"/>
      <c r="O360" s="523" t="s">
        <v>945</v>
      </c>
      <c r="P360" s="523"/>
      <c r="Q360" s="524"/>
      <c r="R360" s="523" t="s">
        <v>896</v>
      </c>
      <c r="S360" s="523"/>
      <c r="T360" s="523"/>
      <c r="U360" s="523"/>
      <c r="V360" s="525"/>
      <c r="X360" s="4" t="s">
        <v>355</v>
      </c>
      <c r="Y360" s="4"/>
      <c r="Z360" s="38"/>
      <c r="AA360" s="35"/>
      <c r="AB360" s="35" t="s">
        <v>945</v>
      </c>
      <c r="AC360" s="35"/>
      <c r="AD360" s="39"/>
      <c r="AE360" s="35" t="s">
        <v>896</v>
      </c>
      <c r="AF360" s="485"/>
    </row>
    <row r="361" spans="2:32" x14ac:dyDescent="0.25">
      <c r="B361" s="901"/>
      <c r="C361" s="904"/>
      <c r="D361" s="909"/>
      <c r="E361" s="910"/>
      <c r="F361" s="911"/>
      <c r="G361" s="916"/>
      <c r="H361" s="802"/>
      <c r="J361" s="519" t="s">
        <v>1544</v>
      </c>
      <c r="K361" s="520" t="s">
        <v>327</v>
      </c>
      <c r="L361" s="521"/>
      <c r="M361" s="519"/>
      <c r="N361" s="523" t="s">
        <v>959</v>
      </c>
      <c r="O361" s="522"/>
      <c r="P361" s="523"/>
      <c r="Q361" s="524"/>
      <c r="R361" s="523" t="s">
        <v>892</v>
      </c>
      <c r="S361" s="523"/>
      <c r="T361" s="523"/>
      <c r="U361" s="523"/>
      <c r="V361" s="525"/>
      <c r="X361" s="4" t="s">
        <v>356</v>
      </c>
      <c r="Y361" s="4" t="s">
        <v>1090</v>
      </c>
      <c r="Z361" s="34"/>
      <c r="AA361" s="35"/>
      <c r="AB361" s="35"/>
      <c r="AC361" s="35"/>
      <c r="AD361" s="39"/>
      <c r="AE361" s="35" t="s">
        <v>896</v>
      </c>
      <c r="AF361" s="485"/>
    </row>
    <row r="362" spans="2:32" x14ac:dyDescent="0.25">
      <c r="B362" s="901"/>
      <c r="C362" s="904"/>
      <c r="D362" s="909"/>
      <c r="E362" s="910"/>
      <c r="F362" s="911"/>
      <c r="G362" s="916"/>
      <c r="H362" s="802"/>
      <c r="J362" s="519" t="s">
        <v>1537</v>
      </c>
      <c r="K362" s="520" t="s">
        <v>328</v>
      </c>
      <c r="L362" s="521"/>
      <c r="M362" s="519"/>
      <c r="N362" s="523"/>
      <c r="O362" s="523" t="s">
        <v>960</v>
      </c>
      <c r="P362" s="523"/>
      <c r="Q362" s="524"/>
      <c r="R362" s="523" t="s">
        <v>896</v>
      </c>
      <c r="S362" s="523"/>
      <c r="T362" s="523"/>
      <c r="U362" s="523"/>
      <c r="V362" s="525"/>
      <c r="X362" s="4" t="s">
        <v>357</v>
      </c>
      <c r="Y362" s="4" t="s">
        <v>1091</v>
      </c>
      <c r="Z362" s="34"/>
      <c r="AA362" s="35"/>
      <c r="AB362" s="35"/>
      <c r="AC362" s="35"/>
      <c r="AD362" s="39"/>
      <c r="AE362" s="35" t="s">
        <v>892</v>
      </c>
      <c r="AF362" s="485"/>
    </row>
    <row r="363" spans="2:32" x14ac:dyDescent="0.25">
      <c r="B363" s="901"/>
      <c r="C363" s="904"/>
      <c r="D363" s="909"/>
      <c r="E363" s="910"/>
      <c r="F363" s="911"/>
      <c r="G363" s="916"/>
      <c r="H363" s="802"/>
      <c r="J363" s="519" t="s">
        <v>1537</v>
      </c>
      <c r="K363" s="520" t="s">
        <v>329</v>
      </c>
      <c r="L363" s="521"/>
      <c r="M363" s="519"/>
      <c r="N363" s="523"/>
      <c r="O363" s="523" t="s">
        <v>1089</v>
      </c>
      <c r="P363" s="523"/>
      <c r="Q363" s="524"/>
      <c r="R363" s="523" t="s">
        <v>896</v>
      </c>
      <c r="S363" s="523"/>
      <c r="T363" s="523"/>
      <c r="U363" s="523"/>
      <c r="V363" s="525"/>
      <c r="X363" s="4" t="s">
        <v>358</v>
      </c>
      <c r="Y363" s="4"/>
      <c r="Z363" s="38" t="s">
        <v>1092</v>
      </c>
      <c r="AA363" s="34"/>
      <c r="AB363" s="35"/>
      <c r="AC363" s="35"/>
      <c r="AD363" s="39"/>
      <c r="AE363" s="35" t="s">
        <v>892</v>
      </c>
      <c r="AF363" s="485"/>
    </row>
    <row r="364" spans="2:32" x14ac:dyDescent="0.25">
      <c r="B364" s="902"/>
      <c r="C364" s="905"/>
      <c r="D364" s="912"/>
      <c r="E364" s="913"/>
      <c r="F364" s="914"/>
      <c r="G364" s="917"/>
      <c r="H364" s="803"/>
      <c r="J364" s="519" t="s">
        <v>1537</v>
      </c>
      <c r="K364" s="520" t="s">
        <v>330</v>
      </c>
      <c r="L364" s="521"/>
      <c r="M364" s="519"/>
      <c r="N364" s="523"/>
      <c r="O364" s="523" t="s">
        <v>945</v>
      </c>
      <c r="P364" s="523"/>
      <c r="Q364" s="524"/>
      <c r="R364" s="523" t="s">
        <v>896</v>
      </c>
      <c r="S364" s="523"/>
      <c r="T364" s="523"/>
      <c r="U364" s="523"/>
      <c r="V364" s="525"/>
      <c r="X364" s="4" t="s">
        <v>359</v>
      </c>
      <c r="Y364" s="4"/>
      <c r="Z364" s="38"/>
      <c r="AA364" s="35" t="s">
        <v>1093</v>
      </c>
      <c r="AB364" s="34"/>
      <c r="AC364" s="35"/>
      <c r="AD364" s="39"/>
      <c r="AE364" s="35" t="s">
        <v>892</v>
      </c>
      <c r="AF364" s="485"/>
    </row>
    <row r="365" spans="2:32" x14ac:dyDescent="0.25">
      <c r="B365" s="585">
        <v>242000</v>
      </c>
      <c r="C365" s="586"/>
      <c r="D365" s="587" t="s">
        <v>4874</v>
      </c>
      <c r="E365" s="587"/>
      <c r="F365" s="587"/>
      <c r="G365" s="588"/>
      <c r="H365" s="584" t="s">
        <v>892</v>
      </c>
      <c r="J365" s="46" t="s">
        <v>1545</v>
      </c>
      <c r="K365" s="19" t="s">
        <v>331</v>
      </c>
      <c r="L365" s="4"/>
      <c r="M365" s="38" t="s">
        <v>962</v>
      </c>
      <c r="N365" s="34"/>
      <c r="O365" s="35"/>
      <c r="P365" s="35"/>
      <c r="Q365" s="39"/>
      <c r="R365" s="35" t="s">
        <v>892</v>
      </c>
      <c r="S365" s="35"/>
      <c r="T365" s="35"/>
      <c r="U365" s="35"/>
      <c r="V365" s="485"/>
      <c r="X365" s="4" t="s">
        <v>360</v>
      </c>
      <c r="Y365" s="4"/>
      <c r="Z365" s="38"/>
      <c r="AA365" s="35"/>
      <c r="AB365" s="35" t="s">
        <v>1094</v>
      </c>
      <c r="AC365" s="35"/>
      <c r="AD365" s="39"/>
      <c r="AE365" s="35" t="s">
        <v>896</v>
      </c>
      <c r="AF365" s="485"/>
    </row>
    <row r="366" spans="2:32" x14ac:dyDescent="0.25">
      <c r="B366" s="512">
        <v>242100</v>
      </c>
      <c r="C366" s="511"/>
      <c r="D366" s="511"/>
      <c r="E366" s="511" t="s">
        <v>950</v>
      </c>
      <c r="F366" s="511"/>
      <c r="G366" s="511"/>
      <c r="H366" s="512" t="s">
        <v>892</v>
      </c>
      <c r="J366" s="835" t="s">
        <v>1544</v>
      </c>
      <c r="K366" s="837" t="s">
        <v>332</v>
      </c>
      <c r="L366" s="839"/>
      <c r="M366" s="754"/>
      <c r="N366" s="769" t="s">
        <v>950</v>
      </c>
      <c r="O366" s="843"/>
      <c r="P366" s="766"/>
      <c r="Q366" s="766"/>
      <c r="R366" s="841" t="s">
        <v>892</v>
      </c>
      <c r="S366" s="766"/>
      <c r="T366" s="766"/>
      <c r="U366" s="766"/>
      <c r="V366" s="766"/>
      <c r="X366" s="4" t="s">
        <v>361</v>
      </c>
      <c r="Y366" s="4"/>
      <c r="Z366" s="38"/>
      <c r="AA366" s="35"/>
      <c r="AB366" s="35" t="s">
        <v>1095</v>
      </c>
      <c r="AC366" s="35"/>
      <c r="AD366" s="39"/>
      <c r="AE366" s="35" t="s">
        <v>896</v>
      </c>
      <c r="AF366" s="485"/>
    </row>
    <row r="367" spans="2:32" x14ac:dyDescent="0.25">
      <c r="B367" s="527">
        <v>242200</v>
      </c>
      <c r="C367" s="516"/>
      <c r="D367" s="516"/>
      <c r="E367" s="516" t="s">
        <v>1490</v>
      </c>
      <c r="F367" s="516"/>
      <c r="G367" s="516"/>
      <c r="H367" s="527" t="s">
        <v>892</v>
      </c>
      <c r="J367" s="836"/>
      <c r="K367" s="838"/>
      <c r="L367" s="840"/>
      <c r="M367" s="756"/>
      <c r="N367" s="771"/>
      <c r="O367" s="844"/>
      <c r="P367" s="768"/>
      <c r="Q367" s="768"/>
      <c r="R367" s="842"/>
      <c r="S367" s="768"/>
      <c r="T367" s="768"/>
      <c r="U367" s="768"/>
      <c r="V367" s="768"/>
      <c r="X367" s="4" t="s">
        <v>362</v>
      </c>
      <c r="Y367" s="4"/>
      <c r="Z367" s="38"/>
      <c r="AA367" s="35"/>
      <c r="AB367" s="35" t="s">
        <v>1096</v>
      </c>
      <c r="AC367" s="35"/>
      <c r="AD367" s="39"/>
      <c r="AE367" s="35" t="s">
        <v>896</v>
      </c>
      <c r="AF367" s="485"/>
    </row>
    <row r="368" spans="2:32" x14ac:dyDescent="0.25">
      <c r="B368" s="512">
        <v>242110</v>
      </c>
      <c r="C368" s="511"/>
      <c r="D368" s="511"/>
      <c r="E368" s="511"/>
      <c r="F368" s="511" t="s">
        <v>951</v>
      </c>
      <c r="G368" s="511"/>
      <c r="H368" s="512" t="s">
        <v>896</v>
      </c>
      <c r="J368" s="835" t="s">
        <v>1537</v>
      </c>
      <c r="K368" s="837" t="s">
        <v>333</v>
      </c>
      <c r="L368" s="839"/>
      <c r="M368" s="754"/>
      <c r="N368" s="766"/>
      <c r="O368" s="816" t="s">
        <v>951</v>
      </c>
      <c r="P368" s="817"/>
      <c r="Q368" s="766"/>
      <c r="R368" s="841" t="s">
        <v>896</v>
      </c>
      <c r="S368" s="766"/>
      <c r="T368" s="766"/>
      <c r="U368" s="766"/>
      <c r="V368" s="766"/>
      <c r="X368" s="4" t="s">
        <v>363</v>
      </c>
      <c r="Y368" s="4"/>
      <c r="Z368" s="38"/>
      <c r="AA368" s="38"/>
      <c r="AB368" s="38" t="s">
        <v>1097</v>
      </c>
      <c r="AC368" s="38"/>
      <c r="AD368" s="83"/>
      <c r="AE368" s="38" t="s">
        <v>896</v>
      </c>
      <c r="AF368" s="485"/>
    </row>
    <row r="369" spans="2:32" x14ac:dyDescent="0.25">
      <c r="B369" s="512">
        <v>242210</v>
      </c>
      <c r="C369" s="511"/>
      <c r="D369" s="511"/>
      <c r="E369" s="511"/>
      <c r="F369" s="511" t="s">
        <v>951</v>
      </c>
      <c r="G369" s="511"/>
      <c r="H369" s="512" t="s">
        <v>896</v>
      </c>
      <c r="J369" s="836"/>
      <c r="K369" s="838"/>
      <c r="L369" s="840"/>
      <c r="M369" s="756"/>
      <c r="N369" s="768"/>
      <c r="O369" s="818"/>
      <c r="P369" s="819"/>
      <c r="Q369" s="768"/>
      <c r="R369" s="842"/>
      <c r="S369" s="768"/>
      <c r="T369" s="768"/>
      <c r="U369" s="768"/>
      <c r="V369" s="768"/>
      <c r="X369" s="4" t="s">
        <v>364</v>
      </c>
      <c r="Y369" s="4"/>
      <c r="Z369" s="38"/>
      <c r="AA369" s="35"/>
      <c r="AB369" s="35" t="s">
        <v>1098</v>
      </c>
      <c r="AC369" s="35"/>
      <c r="AD369" s="39"/>
      <c r="AE369" s="35" t="s">
        <v>896</v>
      </c>
      <c r="AF369" s="485"/>
    </row>
    <row r="370" spans="2:32" x14ac:dyDescent="0.25">
      <c r="B370" s="512">
        <v>242120</v>
      </c>
      <c r="C370" s="511"/>
      <c r="D370" s="511"/>
      <c r="E370" s="511"/>
      <c r="F370" s="511" t="s">
        <v>952</v>
      </c>
      <c r="G370" s="511"/>
      <c r="H370" s="512" t="s">
        <v>896</v>
      </c>
      <c r="J370" s="835" t="s">
        <v>1537</v>
      </c>
      <c r="K370" s="837" t="s">
        <v>334</v>
      </c>
      <c r="L370" s="839"/>
      <c r="M370" s="754"/>
      <c r="N370" s="766"/>
      <c r="O370" s="816" t="s">
        <v>952</v>
      </c>
      <c r="P370" s="817"/>
      <c r="Q370" s="766"/>
      <c r="R370" s="841" t="s">
        <v>896</v>
      </c>
      <c r="S370" s="766"/>
      <c r="T370" s="766"/>
      <c r="U370" s="766"/>
      <c r="V370" s="766"/>
      <c r="X370" s="4" t="s">
        <v>365</v>
      </c>
      <c r="Y370" s="4"/>
      <c r="Z370" s="38"/>
      <c r="AA370" s="35"/>
      <c r="AB370" s="35" t="s">
        <v>1099</v>
      </c>
      <c r="AC370" s="35"/>
      <c r="AD370" s="39"/>
      <c r="AE370" s="35" t="s">
        <v>896</v>
      </c>
      <c r="AF370" s="485"/>
    </row>
    <row r="371" spans="2:32" x14ac:dyDescent="0.25">
      <c r="B371" s="512">
        <v>242220</v>
      </c>
      <c r="C371" s="511"/>
      <c r="D371" s="511"/>
      <c r="E371" s="511"/>
      <c r="F371" s="511" t="s">
        <v>952</v>
      </c>
      <c r="G371" s="511"/>
      <c r="H371" s="512" t="s">
        <v>896</v>
      </c>
      <c r="J371" s="836"/>
      <c r="K371" s="838"/>
      <c r="L371" s="840"/>
      <c r="M371" s="756"/>
      <c r="N371" s="768"/>
      <c r="O371" s="818"/>
      <c r="P371" s="819"/>
      <c r="Q371" s="768"/>
      <c r="R371" s="842"/>
      <c r="S371" s="768"/>
      <c r="T371" s="768"/>
      <c r="U371" s="768"/>
      <c r="V371" s="768"/>
      <c r="X371" s="4" t="s">
        <v>366</v>
      </c>
      <c r="Y371" s="4"/>
      <c r="Z371" s="38"/>
      <c r="AA371" s="35" t="s">
        <v>1100</v>
      </c>
      <c r="AB371" s="34"/>
      <c r="AC371" s="35"/>
      <c r="AD371" s="39"/>
      <c r="AE371" s="35" t="s">
        <v>892</v>
      </c>
      <c r="AF371" s="485"/>
    </row>
    <row r="372" spans="2:32" x14ac:dyDescent="0.25">
      <c r="B372" s="512">
        <v>242130</v>
      </c>
      <c r="C372" s="511"/>
      <c r="D372" s="511"/>
      <c r="E372" s="511"/>
      <c r="F372" s="511" t="s">
        <v>953</v>
      </c>
      <c r="G372" s="511"/>
      <c r="H372" s="512" t="s">
        <v>896</v>
      </c>
      <c r="J372" s="835" t="s">
        <v>1537</v>
      </c>
      <c r="K372" s="837" t="s">
        <v>335</v>
      </c>
      <c r="L372" s="839"/>
      <c r="M372" s="754"/>
      <c r="N372" s="766"/>
      <c r="O372" s="816" t="s">
        <v>953</v>
      </c>
      <c r="P372" s="817"/>
      <c r="Q372" s="766"/>
      <c r="R372" s="841" t="s">
        <v>896</v>
      </c>
      <c r="S372" s="766"/>
      <c r="T372" s="766"/>
      <c r="U372" s="766"/>
      <c r="V372" s="766"/>
      <c r="X372" s="4" t="s">
        <v>367</v>
      </c>
      <c r="Y372" s="4"/>
      <c r="Z372" s="38"/>
      <c r="AA372" s="35"/>
      <c r="AB372" s="35" t="s">
        <v>1094</v>
      </c>
      <c r="AC372" s="35"/>
      <c r="AD372" s="39"/>
      <c r="AE372" s="35" t="s">
        <v>896</v>
      </c>
      <c r="AF372" s="485"/>
    </row>
    <row r="373" spans="2:32" x14ac:dyDescent="0.25">
      <c r="B373" s="512">
        <v>242230</v>
      </c>
      <c r="C373" s="511"/>
      <c r="D373" s="511"/>
      <c r="E373" s="511"/>
      <c r="F373" s="511" t="s">
        <v>953</v>
      </c>
      <c r="G373" s="511"/>
      <c r="H373" s="512" t="s">
        <v>896</v>
      </c>
      <c r="J373" s="836"/>
      <c r="K373" s="838"/>
      <c r="L373" s="840"/>
      <c r="M373" s="756"/>
      <c r="N373" s="768"/>
      <c r="O373" s="818"/>
      <c r="P373" s="819"/>
      <c r="Q373" s="768"/>
      <c r="R373" s="842"/>
      <c r="S373" s="768"/>
      <c r="T373" s="768"/>
      <c r="U373" s="768"/>
      <c r="V373" s="768"/>
      <c r="X373" s="4" t="s">
        <v>368</v>
      </c>
      <c r="Y373" s="4"/>
      <c r="Z373" s="38"/>
      <c r="AA373" s="35"/>
      <c r="AB373" s="35" t="s">
        <v>1095</v>
      </c>
      <c r="AC373" s="35"/>
      <c r="AD373" s="39"/>
      <c r="AE373" s="35" t="s">
        <v>896</v>
      </c>
      <c r="AF373" s="485"/>
    </row>
    <row r="374" spans="2:32" x14ac:dyDescent="0.25">
      <c r="B374" s="512">
        <v>242140</v>
      </c>
      <c r="C374" s="511"/>
      <c r="D374" s="511"/>
      <c r="E374" s="511"/>
      <c r="F374" s="511" t="s">
        <v>5454</v>
      </c>
      <c r="G374" s="511"/>
      <c r="H374" s="512" t="s">
        <v>896</v>
      </c>
      <c r="J374" s="835" t="s">
        <v>1537</v>
      </c>
      <c r="K374" s="837" t="s">
        <v>336</v>
      </c>
      <c r="L374" s="839"/>
      <c r="M374" s="754"/>
      <c r="N374" s="766"/>
      <c r="O374" s="816" t="s">
        <v>954</v>
      </c>
      <c r="P374" s="817"/>
      <c r="Q374" s="766"/>
      <c r="R374" s="841" t="s">
        <v>896</v>
      </c>
      <c r="S374" s="766"/>
      <c r="T374" s="766"/>
      <c r="U374" s="766"/>
      <c r="V374" s="766"/>
      <c r="X374" s="4" t="s">
        <v>369</v>
      </c>
      <c r="Y374" s="4"/>
      <c r="Z374" s="38"/>
      <c r="AA374" s="35"/>
      <c r="AB374" s="35" t="s">
        <v>1096</v>
      </c>
      <c r="AC374" s="35"/>
      <c r="AD374" s="39"/>
      <c r="AE374" s="35" t="s">
        <v>896</v>
      </c>
      <c r="AF374" s="485"/>
    </row>
    <row r="375" spans="2:32" x14ac:dyDescent="0.25">
      <c r="B375" s="512">
        <v>242240</v>
      </c>
      <c r="C375" s="511"/>
      <c r="D375" s="511"/>
      <c r="E375" s="511"/>
      <c r="F375" s="511" t="s">
        <v>5454</v>
      </c>
      <c r="G375" s="511"/>
      <c r="H375" s="512" t="s">
        <v>896</v>
      </c>
      <c r="J375" s="836"/>
      <c r="K375" s="838"/>
      <c r="L375" s="840"/>
      <c r="M375" s="756"/>
      <c r="N375" s="768"/>
      <c r="O375" s="818"/>
      <c r="P375" s="819"/>
      <c r="Q375" s="768"/>
      <c r="R375" s="842"/>
      <c r="S375" s="768"/>
      <c r="T375" s="768"/>
      <c r="U375" s="768"/>
      <c r="V375" s="768"/>
      <c r="X375" s="4" t="s">
        <v>370</v>
      </c>
      <c r="Y375" s="4"/>
      <c r="Z375" s="38"/>
      <c r="AA375" s="38"/>
      <c r="AB375" s="38" t="s">
        <v>1097</v>
      </c>
      <c r="AC375" s="38"/>
      <c r="AD375" s="83"/>
      <c r="AE375" s="38" t="s">
        <v>896</v>
      </c>
      <c r="AF375" s="485"/>
    </row>
    <row r="376" spans="2:32" x14ac:dyDescent="0.25">
      <c r="B376" s="512">
        <v>242150</v>
      </c>
      <c r="C376" s="511"/>
      <c r="D376" s="511"/>
      <c r="E376" s="511"/>
      <c r="F376" s="511" t="s">
        <v>5051</v>
      </c>
      <c r="G376" s="511"/>
      <c r="H376" s="512" t="s">
        <v>896</v>
      </c>
      <c r="J376" s="835" t="s">
        <v>1537</v>
      </c>
      <c r="K376" s="837" t="s">
        <v>337</v>
      </c>
      <c r="L376" s="839"/>
      <c r="M376" s="754"/>
      <c r="N376" s="766"/>
      <c r="O376" s="816" t="s">
        <v>955</v>
      </c>
      <c r="P376" s="817"/>
      <c r="Q376" s="766"/>
      <c r="R376" s="841" t="s">
        <v>896</v>
      </c>
      <c r="S376" s="766"/>
      <c r="T376" s="766"/>
      <c r="U376" s="766"/>
      <c r="V376" s="766"/>
      <c r="X376" s="4" t="s">
        <v>371</v>
      </c>
      <c r="Y376" s="4"/>
      <c r="Z376" s="38"/>
      <c r="AA376" s="35"/>
      <c r="AB376" s="35" t="s">
        <v>1098</v>
      </c>
      <c r="AC376" s="35"/>
      <c r="AD376" s="39"/>
      <c r="AE376" s="35" t="s">
        <v>896</v>
      </c>
      <c r="AF376" s="485"/>
    </row>
    <row r="377" spans="2:32" x14ac:dyDescent="0.25">
      <c r="B377" s="512">
        <v>242250</v>
      </c>
      <c r="C377" s="511"/>
      <c r="D377" s="511"/>
      <c r="E377" s="511"/>
      <c r="F377" s="511" t="s">
        <v>5051</v>
      </c>
      <c r="G377" s="511"/>
      <c r="H377" s="512" t="s">
        <v>896</v>
      </c>
      <c r="J377" s="836"/>
      <c r="K377" s="838"/>
      <c r="L377" s="840"/>
      <c r="M377" s="756"/>
      <c r="N377" s="768"/>
      <c r="O377" s="818"/>
      <c r="P377" s="819"/>
      <c r="Q377" s="768"/>
      <c r="R377" s="842"/>
      <c r="S377" s="768"/>
      <c r="T377" s="768"/>
      <c r="U377" s="768"/>
      <c r="V377" s="768"/>
      <c r="X377" s="4" t="s">
        <v>372</v>
      </c>
      <c r="Y377" s="4"/>
      <c r="Z377" s="38"/>
      <c r="AA377" s="35"/>
      <c r="AB377" s="35" t="s">
        <v>1099</v>
      </c>
      <c r="AC377" s="35"/>
      <c r="AD377" s="39"/>
      <c r="AE377" s="35" t="s">
        <v>896</v>
      </c>
      <c r="AF377" s="485"/>
    </row>
    <row r="378" spans="2:32" x14ac:dyDescent="0.25">
      <c r="B378" s="512">
        <v>242160</v>
      </c>
      <c r="C378" s="511"/>
      <c r="D378" s="511"/>
      <c r="E378" s="511"/>
      <c r="F378" s="511" t="s">
        <v>4964</v>
      </c>
      <c r="G378" s="511"/>
      <c r="H378" s="512" t="s">
        <v>896</v>
      </c>
      <c r="J378" s="835" t="s">
        <v>1537</v>
      </c>
      <c r="K378" s="837" t="s">
        <v>338</v>
      </c>
      <c r="L378" s="839"/>
      <c r="M378" s="754"/>
      <c r="N378" s="766"/>
      <c r="O378" s="816" t="s">
        <v>1088</v>
      </c>
      <c r="P378" s="845"/>
      <c r="Q378" s="817"/>
      <c r="R378" s="841" t="s">
        <v>896</v>
      </c>
      <c r="S378" s="766"/>
      <c r="T378" s="766"/>
      <c r="U378" s="766"/>
      <c r="V378" s="766"/>
      <c r="X378" s="4" t="s">
        <v>373</v>
      </c>
      <c r="Y378" s="4"/>
      <c r="Z378" s="38"/>
      <c r="AA378" s="35" t="s">
        <v>1101</v>
      </c>
      <c r="AB378" s="34"/>
      <c r="AC378" s="35"/>
      <c r="AD378" s="39"/>
      <c r="AE378" s="35" t="s">
        <v>892</v>
      </c>
      <c r="AF378" s="485"/>
    </row>
    <row r="379" spans="2:32" x14ac:dyDescent="0.25">
      <c r="B379" s="512">
        <v>242260</v>
      </c>
      <c r="C379" s="511"/>
      <c r="D379" s="511"/>
      <c r="E379" s="511"/>
      <c r="F379" s="511" t="s">
        <v>4964</v>
      </c>
      <c r="G379" s="511"/>
      <c r="H379" s="512" t="s">
        <v>896</v>
      </c>
      <c r="J379" s="836"/>
      <c r="K379" s="838"/>
      <c r="L379" s="840"/>
      <c r="M379" s="756"/>
      <c r="N379" s="768"/>
      <c r="O379" s="818"/>
      <c r="P379" s="846"/>
      <c r="Q379" s="819"/>
      <c r="R379" s="842"/>
      <c r="S379" s="768"/>
      <c r="T379" s="768"/>
      <c r="U379" s="768"/>
      <c r="V379" s="768"/>
      <c r="X379" s="4" t="s">
        <v>374</v>
      </c>
      <c r="Y379" s="4"/>
      <c r="Z379" s="38"/>
      <c r="AA379" s="35"/>
      <c r="AB379" s="35" t="s">
        <v>1094</v>
      </c>
      <c r="AC379" s="35"/>
      <c r="AD379" s="39"/>
      <c r="AE379" s="35" t="s">
        <v>896</v>
      </c>
      <c r="AF379" s="485"/>
    </row>
    <row r="380" spans="2:32" x14ac:dyDescent="0.25">
      <c r="B380" s="512">
        <v>242170</v>
      </c>
      <c r="C380" s="511"/>
      <c r="D380" s="511"/>
      <c r="E380" s="511"/>
      <c r="F380" s="511" t="s">
        <v>945</v>
      </c>
      <c r="G380" s="511"/>
      <c r="H380" s="512" t="s">
        <v>896</v>
      </c>
      <c r="J380" s="835" t="s">
        <v>1537</v>
      </c>
      <c r="K380" s="837" t="s">
        <v>339</v>
      </c>
      <c r="L380" s="839"/>
      <c r="M380" s="754"/>
      <c r="N380" s="766"/>
      <c r="O380" s="816" t="s">
        <v>945</v>
      </c>
      <c r="P380" s="817"/>
      <c r="Q380" s="766"/>
      <c r="R380" s="841" t="s">
        <v>896</v>
      </c>
      <c r="S380" s="766"/>
      <c r="T380" s="766"/>
      <c r="U380" s="766"/>
      <c r="V380" s="766"/>
      <c r="X380" s="4" t="s">
        <v>375</v>
      </c>
      <c r="Y380" s="4"/>
      <c r="Z380" s="38"/>
      <c r="AA380" s="35"/>
      <c r="AB380" s="35" t="s">
        <v>1095</v>
      </c>
      <c r="AC380" s="35"/>
      <c r="AD380" s="39"/>
      <c r="AE380" s="35" t="s">
        <v>896</v>
      </c>
      <c r="AF380" s="485"/>
    </row>
    <row r="381" spans="2:32" x14ac:dyDescent="0.25">
      <c r="B381" s="512">
        <v>242270</v>
      </c>
      <c r="C381" s="511"/>
      <c r="D381" s="511"/>
      <c r="E381" s="511"/>
      <c r="F381" s="511" t="s">
        <v>945</v>
      </c>
      <c r="G381" s="511"/>
      <c r="H381" s="512" t="s">
        <v>896</v>
      </c>
      <c r="J381" s="836"/>
      <c r="K381" s="838"/>
      <c r="L381" s="840"/>
      <c r="M381" s="756"/>
      <c r="N381" s="768"/>
      <c r="O381" s="818"/>
      <c r="P381" s="819"/>
      <c r="Q381" s="768"/>
      <c r="R381" s="842"/>
      <c r="S381" s="768"/>
      <c r="T381" s="768"/>
      <c r="U381" s="768"/>
      <c r="V381" s="768"/>
      <c r="X381" s="4" t="s">
        <v>376</v>
      </c>
      <c r="Y381" s="4"/>
      <c r="Z381" s="38"/>
      <c r="AA381" s="35"/>
      <c r="AB381" s="35" t="s">
        <v>1096</v>
      </c>
      <c r="AC381" s="35"/>
      <c r="AD381" s="39"/>
      <c r="AE381" s="35" t="s">
        <v>896</v>
      </c>
      <c r="AF381" s="485"/>
    </row>
    <row r="382" spans="2:32" x14ac:dyDescent="0.25">
      <c r="B382" s="515">
        <v>242300</v>
      </c>
      <c r="C382" s="514"/>
      <c r="D382" s="514"/>
      <c r="E382" s="514" t="s">
        <v>1491</v>
      </c>
      <c r="F382" s="514"/>
      <c r="G382" s="514"/>
      <c r="H382" s="515" t="s">
        <v>892</v>
      </c>
      <c r="J382" s="46" t="s">
        <v>1544</v>
      </c>
      <c r="K382" s="19" t="s">
        <v>340</v>
      </c>
      <c r="L382" s="4"/>
      <c r="M382" s="38"/>
      <c r="N382" s="35" t="s">
        <v>957</v>
      </c>
      <c r="O382" s="34"/>
      <c r="P382" s="35"/>
      <c r="Q382" s="39"/>
      <c r="R382" s="35" t="s">
        <v>892</v>
      </c>
      <c r="S382" s="35"/>
      <c r="T382" s="35"/>
      <c r="U382" s="35"/>
      <c r="V382" s="485"/>
      <c r="X382" s="4" t="s">
        <v>377</v>
      </c>
      <c r="Y382" s="4"/>
      <c r="Z382" s="38"/>
      <c r="AA382" s="38"/>
      <c r="AB382" s="38" t="s">
        <v>1097</v>
      </c>
      <c r="AC382" s="38"/>
      <c r="AD382" s="83"/>
      <c r="AE382" s="38" t="s">
        <v>896</v>
      </c>
      <c r="AF382" s="485"/>
    </row>
    <row r="383" spans="2:32" x14ac:dyDescent="0.25">
      <c r="B383" s="515">
        <v>242310</v>
      </c>
      <c r="C383" s="514"/>
      <c r="D383" s="514"/>
      <c r="E383" s="514"/>
      <c r="F383" s="514" t="s">
        <v>951</v>
      </c>
      <c r="G383" s="514"/>
      <c r="H383" s="515" t="s">
        <v>896</v>
      </c>
      <c r="J383" s="46" t="s">
        <v>1537</v>
      </c>
      <c r="K383" s="19" t="s">
        <v>341</v>
      </c>
      <c r="L383" s="4"/>
      <c r="M383" s="38"/>
      <c r="N383" s="35"/>
      <c r="O383" s="35" t="s">
        <v>951</v>
      </c>
      <c r="P383" s="35"/>
      <c r="Q383" s="39"/>
      <c r="R383" s="35" t="s">
        <v>896</v>
      </c>
      <c r="S383" s="35"/>
      <c r="T383" s="35"/>
      <c r="U383" s="35"/>
      <c r="V383" s="485"/>
      <c r="X383" s="4" t="s">
        <v>378</v>
      </c>
      <c r="Y383" s="4"/>
      <c r="Z383" s="38"/>
      <c r="AA383" s="35"/>
      <c r="AB383" s="35" t="s">
        <v>1098</v>
      </c>
      <c r="AC383" s="35"/>
      <c r="AD383" s="39"/>
      <c r="AE383" s="35" t="s">
        <v>896</v>
      </c>
      <c r="AF383" s="485"/>
    </row>
    <row r="384" spans="2:32" x14ac:dyDescent="0.25">
      <c r="B384" s="515">
        <v>242320</v>
      </c>
      <c r="C384" s="514"/>
      <c r="D384" s="514"/>
      <c r="E384" s="514"/>
      <c r="F384" s="514" t="s">
        <v>952</v>
      </c>
      <c r="G384" s="514"/>
      <c r="H384" s="515" t="s">
        <v>896</v>
      </c>
      <c r="J384" s="46" t="s">
        <v>1537</v>
      </c>
      <c r="K384" s="19" t="s">
        <v>342</v>
      </c>
      <c r="L384" s="4"/>
      <c r="M384" s="38"/>
      <c r="N384" s="35"/>
      <c r="O384" s="35" t="s">
        <v>952</v>
      </c>
      <c r="P384" s="35"/>
      <c r="Q384" s="39"/>
      <c r="R384" s="35" t="s">
        <v>896</v>
      </c>
      <c r="S384" s="35"/>
      <c r="T384" s="35"/>
      <c r="U384" s="35"/>
      <c r="V384" s="485"/>
      <c r="X384" s="4" t="s">
        <v>379</v>
      </c>
      <c r="Y384" s="4"/>
      <c r="Z384" s="38"/>
      <c r="AA384" s="35"/>
      <c r="AB384" s="35" t="s">
        <v>1099</v>
      </c>
      <c r="AC384" s="35"/>
      <c r="AD384" s="39"/>
      <c r="AE384" s="35" t="s">
        <v>896</v>
      </c>
      <c r="AF384" s="485"/>
    </row>
    <row r="385" spans="1:32" x14ac:dyDescent="0.25">
      <c r="B385" s="515">
        <v>242330</v>
      </c>
      <c r="C385" s="514"/>
      <c r="D385" s="514"/>
      <c r="E385" s="514"/>
      <c r="F385" s="514" t="s">
        <v>945</v>
      </c>
      <c r="G385" s="514"/>
      <c r="H385" s="515" t="s">
        <v>896</v>
      </c>
      <c r="J385" s="46" t="s">
        <v>1537</v>
      </c>
      <c r="K385" s="19" t="s">
        <v>343</v>
      </c>
      <c r="L385" s="4"/>
      <c r="M385" s="38"/>
      <c r="N385" s="35"/>
      <c r="O385" s="35" t="s">
        <v>945</v>
      </c>
      <c r="P385" s="35"/>
      <c r="Q385" s="39"/>
      <c r="R385" s="35" t="s">
        <v>896</v>
      </c>
      <c r="S385" s="35"/>
      <c r="T385" s="35"/>
      <c r="U385" s="35"/>
      <c r="V385" s="485"/>
      <c r="X385" s="4" t="s">
        <v>380</v>
      </c>
      <c r="Y385" s="4"/>
      <c r="Z385" s="38" t="s">
        <v>1102</v>
      </c>
      <c r="AA385" s="34"/>
      <c r="AB385" s="35"/>
      <c r="AC385" s="35"/>
      <c r="AD385" s="39"/>
      <c r="AE385" s="35" t="s">
        <v>892</v>
      </c>
      <c r="AF385" s="485"/>
    </row>
    <row r="386" spans="1:32" x14ac:dyDescent="0.25">
      <c r="B386" s="515">
        <v>242400</v>
      </c>
      <c r="C386" s="514"/>
      <c r="D386" s="514"/>
      <c r="E386" s="514" t="s">
        <v>958</v>
      </c>
      <c r="F386" s="514"/>
      <c r="G386" s="514"/>
      <c r="H386" s="515" t="s">
        <v>892</v>
      </c>
      <c r="J386" s="46" t="s">
        <v>1544</v>
      </c>
      <c r="K386" s="19" t="s">
        <v>344</v>
      </c>
      <c r="L386" s="4"/>
      <c r="M386" s="38"/>
      <c r="N386" s="35" t="s">
        <v>958</v>
      </c>
      <c r="O386" s="34"/>
      <c r="P386" s="35"/>
      <c r="Q386" s="39"/>
      <c r="R386" s="35" t="s">
        <v>892</v>
      </c>
      <c r="S386" s="35"/>
      <c r="T386" s="35"/>
      <c r="U386" s="35"/>
      <c r="V386" s="485"/>
      <c r="X386" s="4" t="s">
        <v>381</v>
      </c>
      <c r="Y386" s="4"/>
      <c r="Z386" s="38"/>
      <c r="AA386" s="35" t="s">
        <v>1093</v>
      </c>
      <c r="AB386" s="34"/>
      <c r="AC386" s="35"/>
      <c r="AD386" s="39"/>
      <c r="AE386" s="35" t="s">
        <v>892</v>
      </c>
      <c r="AF386" s="485"/>
    </row>
    <row r="387" spans="1:32" x14ac:dyDescent="0.25">
      <c r="B387" s="515">
        <v>242410</v>
      </c>
      <c r="C387" s="514"/>
      <c r="D387" s="514"/>
      <c r="E387" s="514"/>
      <c r="F387" s="514" t="s">
        <v>951</v>
      </c>
      <c r="G387" s="514"/>
      <c r="H387" s="515" t="s">
        <v>896</v>
      </c>
      <c r="J387" s="46" t="s">
        <v>1537</v>
      </c>
      <c r="K387" s="19" t="s">
        <v>345</v>
      </c>
      <c r="L387" s="4"/>
      <c r="M387" s="38"/>
      <c r="N387" s="35"/>
      <c r="O387" s="35" t="s">
        <v>951</v>
      </c>
      <c r="P387" s="35"/>
      <c r="Q387" s="39"/>
      <c r="R387" s="35" t="s">
        <v>896</v>
      </c>
      <c r="S387" s="35"/>
      <c r="T387" s="35"/>
      <c r="U387" s="35"/>
      <c r="V387" s="485"/>
      <c r="X387" s="4" t="s">
        <v>382</v>
      </c>
      <c r="Y387" s="4"/>
      <c r="Z387" s="38"/>
      <c r="AA387" s="35"/>
      <c r="AB387" s="35" t="s">
        <v>1103</v>
      </c>
      <c r="AC387" s="35"/>
      <c r="AD387" s="39"/>
      <c r="AE387" s="35" t="s">
        <v>896</v>
      </c>
      <c r="AF387" s="485"/>
    </row>
    <row r="388" spans="1:32" x14ac:dyDescent="0.25">
      <c r="B388" s="515">
        <v>242420</v>
      </c>
      <c r="C388" s="514"/>
      <c r="D388" s="514"/>
      <c r="E388" s="514"/>
      <c r="F388" s="514" t="s">
        <v>952</v>
      </c>
      <c r="G388" s="514"/>
      <c r="H388" s="515" t="s">
        <v>896</v>
      </c>
      <c r="J388" s="46" t="s">
        <v>1537</v>
      </c>
      <c r="K388" s="19" t="s">
        <v>346</v>
      </c>
      <c r="L388" s="4"/>
      <c r="M388" s="38"/>
      <c r="N388" s="35"/>
      <c r="O388" s="35" t="s">
        <v>952</v>
      </c>
      <c r="P388" s="35"/>
      <c r="Q388" s="39"/>
      <c r="R388" s="35" t="s">
        <v>896</v>
      </c>
      <c r="S388" s="35"/>
      <c r="T388" s="35"/>
      <c r="U388" s="35"/>
      <c r="V388" s="485"/>
      <c r="X388" s="4" t="s">
        <v>383</v>
      </c>
      <c r="Y388" s="4"/>
      <c r="Z388" s="38"/>
      <c r="AA388" s="35"/>
      <c r="AB388" s="35" t="s">
        <v>1104</v>
      </c>
      <c r="AC388" s="35"/>
      <c r="AD388" s="39"/>
      <c r="AE388" s="35" t="s">
        <v>896</v>
      </c>
      <c r="AF388" s="485"/>
    </row>
    <row r="389" spans="1:32" x14ac:dyDescent="0.25">
      <c r="B389" s="515">
        <v>242430</v>
      </c>
      <c r="C389" s="514"/>
      <c r="D389" s="514"/>
      <c r="E389" s="514"/>
      <c r="F389" s="514" t="s">
        <v>953</v>
      </c>
      <c r="G389" s="514"/>
      <c r="H389" s="515" t="s">
        <v>896</v>
      </c>
      <c r="J389" s="46" t="s">
        <v>1537</v>
      </c>
      <c r="K389" s="19" t="s">
        <v>347</v>
      </c>
      <c r="L389" s="4"/>
      <c r="M389" s="38"/>
      <c r="N389" s="35"/>
      <c r="O389" s="35" t="s">
        <v>953</v>
      </c>
      <c r="P389" s="35"/>
      <c r="Q389" s="39"/>
      <c r="R389" s="35" t="s">
        <v>896</v>
      </c>
      <c r="S389" s="35"/>
      <c r="T389" s="35"/>
      <c r="U389" s="35"/>
      <c r="V389" s="485"/>
      <c r="X389" s="4" t="s">
        <v>384</v>
      </c>
      <c r="Y389" s="4"/>
      <c r="Z389" s="38"/>
      <c r="AA389" s="35"/>
      <c r="AB389" s="35" t="s">
        <v>1105</v>
      </c>
      <c r="AC389" s="35"/>
      <c r="AD389" s="39"/>
      <c r="AE389" s="35" t="s">
        <v>896</v>
      </c>
      <c r="AF389" s="485"/>
    </row>
    <row r="390" spans="1:32" x14ac:dyDescent="0.25">
      <c r="B390" s="512">
        <v>242460</v>
      </c>
      <c r="C390" s="511"/>
      <c r="D390" s="511"/>
      <c r="E390" s="511"/>
      <c r="F390" s="511" t="s">
        <v>945</v>
      </c>
      <c r="G390" s="511"/>
      <c r="H390" s="512" t="s">
        <v>896</v>
      </c>
      <c r="J390" s="519" t="s">
        <v>1537</v>
      </c>
      <c r="K390" s="520" t="s">
        <v>348</v>
      </c>
      <c r="L390" s="521"/>
      <c r="M390" s="519"/>
      <c r="N390" s="523"/>
      <c r="O390" s="523" t="s">
        <v>954</v>
      </c>
      <c r="P390" s="523"/>
      <c r="Q390" s="524"/>
      <c r="R390" s="523" t="s">
        <v>896</v>
      </c>
      <c r="S390" s="523"/>
      <c r="T390" s="523"/>
      <c r="U390" s="523"/>
      <c r="V390" s="525"/>
      <c r="X390" s="4" t="s">
        <v>385</v>
      </c>
      <c r="Y390" s="4"/>
      <c r="Z390" s="38"/>
      <c r="AA390" s="35"/>
      <c r="AB390" s="35" t="s">
        <v>1106</v>
      </c>
      <c r="AC390" s="35"/>
      <c r="AD390" s="39"/>
      <c r="AE390" s="35" t="s">
        <v>896</v>
      </c>
      <c r="AF390" s="485"/>
    </row>
    <row r="391" spans="1:32" x14ac:dyDescent="0.25">
      <c r="B391" s="515">
        <v>242440</v>
      </c>
      <c r="C391" s="514"/>
      <c r="D391" s="514"/>
      <c r="E391" s="514"/>
      <c r="F391" s="514" t="s">
        <v>5051</v>
      </c>
      <c r="G391" s="514"/>
      <c r="H391" s="515" t="s">
        <v>896</v>
      </c>
      <c r="J391" s="46" t="s">
        <v>1537</v>
      </c>
      <c r="K391" s="19" t="s">
        <v>349</v>
      </c>
      <c r="L391" s="4"/>
      <c r="M391" s="38"/>
      <c r="N391" s="35"/>
      <c r="O391" s="35" t="s">
        <v>955</v>
      </c>
      <c r="P391" s="35"/>
      <c r="Q391" s="39"/>
      <c r="R391" s="35" t="s">
        <v>896</v>
      </c>
      <c r="S391" s="35"/>
      <c r="T391" s="35"/>
      <c r="U391" s="35"/>
      <c r="V391" s="485"/>
      <c r="X391" s="4" t="s">
        <v>386</v>
      </c>
      <c r="Y391" s="4"/>
      <c r="Z391" s="38"/>
      <c r="AA391" s="35" t="s">
        <v>1100</v>
      </c>
      <c r="AB391" s="34"/>
      <c r="AC391" s="35"/>
      <c r="AD391" s="39"/>
      <c r="AE391" s="35" t="s">
        <v>892</v>
      </c>
      <c r="AF391" s="485"/>
    </row>
    <row r="392" spans="1:32" x14ac:dyDescent="0.25">
      <c r="B392" s="515">
        <v>242450</v>
      </c>
      <c r="C392" s="514"/>
      <c r="D392" s="514"/>
      <c r="E392" s="514"/>
      <c r="F392" s="514" t="s">
        <v>4964</v>
      </c>
      <c r="G392" s="514"/>
      <c r="H392" s="515" t="s">
        <v>896</v>
      </c>
      <c r="J392" s="46" t="s">
        <v>1537</v>
      </c>
      <c r="K392" s="19" t="s">
        <v>350</v>
      </c>
      <c r="L392" s="4"/>
      <c r="M392" s="38"/>
      <c r="N392" s="35"/>
      <c r="O392" s="35" t="s">
        <v>1088</v>
      </c>
      <c r="P392" s="35"/>
      <c r="Q392" s="39"/>
      <c r="R392" s="35" t="s">
        <v>896</v>
      </c>
      <c r="S392" s="35"/>
      <c r="T392" s="35"/>
      <c r="U392" s="35"/>
      <c r="V392" s="485"/>
      <c r="X392" s="4" t="s">
        <v>387</v>
      </c>
      <c r="Y392" s="4"/>
      <c r="Z392" s="38"/>
      <c r="AA392" s="35"/>
      <c r="AB392" s="35" t="s">
        <v>1103</v>
      </c>
      <c r="AC392" s="35"/>
      <c r="AD392" s="39"/>
      <c r="AE392" s="35" t="s">
        <v>896</v>
      </c>
      <c r="AF392" s="485"/>
    </row>
    <row r="393" spans="1:32" s="74" customFormat="1" x14ac:dyDescent="0.25">
      <c r="A393" s="410"/>
      <c r="B393" s="512">
        <v>242460</v>
      </c>
      <c r="C393" s="511"/>
      <c r="D393" s="511"/>
      <c r="E393" s="511"/>
      <c r="F393" s="511" t="s">
        <v>945</v>
      </c>
      <c r="G393" s="511"/>
      <c r="H393" s="512" t="s">
        <v>896</v>
      </c>
      <c r="I393" s="410"/>
      <c r="J393" s="519" t="s">
        <v>1537</v>
      </c>
      <c r="K393" s="520" t="s">
        <v>351</v>
      </c>
      <c r="L393" s="521"/>
      <c r="M393" s="519"/>
      <c r="N393" s="523"/>
      <c r="O393" s="523" t="s">
        <v>945</v>
      </c>
      <c r="P393" s="523"/>
      <c r="Q393" s="524"/>
      <c r="R393" s="523" t="s">
        <v>896</v>
      </c>
      <c r="S393" s="523"/>
      <c r="T393" s="523"/>
      <c r="U393" s="523"/>
      <c r="V393" s="525"/>
      <c r="X393" s="4" t="s">
        <v>388</v>
      </c>
      <c r="Y393" s="4"/>
      <c r="Z393" s="38"/>
      <c r="AA393" s="35"/>
      <c r="AB393" s="35" t="s">
        <v>1104</v>
      </c>
      <c r="AC393" s="35"/>
      <c r="AD393" s="39"/>
      <c r="AE393" s="35" t="s">
        <v>896</v>
      </c>
      <c r="AF393" s="485"/>
    </row>
    <row r="394" spans="1:32" s="74" customFormat="1" x14ac:dyDescent="0.25">
      <c r="A394" s="410"/>
      <c r="B394" s="515">
        <v>242500</v>
      </c>
      <c r="C394" s="514"/>
      <c r="D394" s="514"/>
      <c r="E394" s="514" t="s">
        <v>959</v>
      </c>
      <c r="F394" s="514"/>
      <c r="G394" s="514"/>
      <c r="H394" s="509" t="s">
        <v>892</v>
      </c>
      <c r="I394" s="410"/>
      <c r="J394" s="46" t="s">
        <v>1544</v>
      </c>
      <c r="K394" s="19" t="s">
        <v>352</v>
      </c>
      <c r="L394" s="4"/>
      <c r="M394" s="38"/>
      <c r="N394" s="35" t="s">
        <v>959</v>
      </c>
      <c r="O394" s="34"/>
      <c r="P394" s="35"/>
      <c r="Q394" s="39"/>
      <c r="R394" s="35" t="s">
        <v>892</v>
      </c>
      <c r="S394" s="35"/>
      <c r="T394" s="35"/>
      <c r="U394" s="35"/>
      <c r="V394" s="485"/>
      <c r="X394" s="4" t="s">
        <v>389</v>
      </c>
      <c r="Y394" s="4"/>
      <c r="Z394" s="38" t="s">
        <v>1107</v>
      </c>
      <c r="AA394" s="34"/>
      <c r="AB394" s="35"/>
      <c r="AC394" s="35"/>
      <c r="AD394" s="39"/>
      <c r="AE394" s="35" t="s">
        <v>892</v>
      </c>
      <c r="AF394" s="485"/>
    </row>
    <row r="395" spans="1:32" s="74" customFormat="1" x14ac:dyDescent="0.25">
      <c r="A395" s="410"/>
      <c r="B395" s="515">
        <v>242510</v>
      </c>
      <c r="C395" s="514"/>
      <c r="D395" s="514"/>
      <c r="E395" s="514"/>
      <c r="F395" s="514" t="s">
        <v>960</v>
      </c>
      <c r="G395" s="514"/>
      <c r="H395" s="515" t="s">
        <v>896</v>
      </c>
      <c r="I395" s="410"/>
      <c r="J395" s="46" t="s">
        <v>1537</v>
      </c>
      <c r="K395" s="19" t="s">
        <v>353</v>
      </c>
      <c r="L395" s="4"/>
      <c r="M395" s="38"/>
      <c r="N395" s="35"/>
      <c r="O395" s="35" t="s">
        <v>960</v>
      </c>
      <c r="P395" s="35"/>
      <c r="Q395" s="39"/>
      <c r="R395" s="35" t="s">
        <v>896</v>
      </c>
      <c r="S395" s="35"/>
      <c r="T395" s="35"/>
      <c r="U395" s="35"/>
      <c r="V395" s="485"/>
      <c r="X395" s="4" t="s">
        <v>390</v>
      </c>
      <c r="Y395" s="4"/>
      <c r="Z395" s="38"/>
      <c r="AA395" s="35" t="s">
        <v>1093</v>
      </c>
      <c r="AB395" s="34"/>
      <c r="AC395" s="35"/>
      <c r="AD395" s="39"/>
      <c r="AE395" s="35" t="s">
        <v>892</v>
      </c>
      <c r="AF395" s="485"/>
    </row>
    <row r="396" spans="1:32" s="74" customFormat="1" x14ac:dyDescent="0.25">
      <c r="A396" s="410"/>
      <c r="B396" s="515">
        <v>242520</v>
      </c>
      <c r="C396" s="514"/>
      <c r="D396" s="514"/>
      <c r="E396" s="514"/>
      <c r="F396" s="514" t="s">
        <v>1089</v>
      </c>
      <c r="G396" s="514"/>
      <c r="H396" s="515" t="s">
        <v>896</v>
      </c>
      <c r="I396" s="410"/>
      <c r="J396" s="46" t="s">
        <v>1537</v>
      </c>
      <c r="K396" s="19" t="s">
        <v>354</v>
      </c>
      <c r="L396" s="4"/>
      <c r="M396" s="38"/>
      <c r="N396" s="35"/>
      <c r="O396" s="35" t="s">
        <v>1089</v>
      </c>
      <c r="P396" s="35"/>
      <c r="Q396" s="39"/>
      <c r="R396" s="35" t="s">
        <v>896</v>
      </c>
      <c r="S396" s="35"/>
      <c r="T396" s="35"/>
      <c r="U396" s="35"/>
      <c r="V396" s="485"/>
      <c r="X396" s="4" t="s">
        <v>391</v>
      </c>
      <c r="Y396" s="4"/>
      <c r="Z396" s="38"/>
      <c r="AA396" s="35"/>
      <c r="AB396" s="35" t="s">
        <v>1108</v>
      </c>
      <c r="AC396" s="35"/>
      <c r="AD396" s="39"/>
      <c r="AE396" s="35" t="s">
        <v>896</v>
      </c>
      <c r="AF396" s="485"/>
    </row>
    <row r="397" spans="1:32" x14ac:dyDescent="0.25">
      <c r="B397" s="515">
        <v>242530</v>
      </c>
      <c r="C397" s="514"/>
      <c r="D397" s="514"/>
      <c r="E397" s="514"/>
      <c r="F397" s="514" t="s">
        <v>945</v>
      </c>
      <c r="G397" s="514"/>
      <c r="H397" s="515" t="s">
        <v>896</v>
      </c>
      <c r="J397" s="46" t="s">
        <v>1537</v>
      </c>
      <c r="K397" s="19" t="s">
        <v>355</v>
      </c>
      <c r="L397" s="4"/>
      <c r="M397" s="38"/>
      <c r="N397" s="35"/>
      <c r="O397" s="35" t="s">
        <v>945</v>
      </c>
      <c r="P397" s="35"/>
      <c r="Q397" s="39"/>
      <c r="R397" s="35" t="s">
        <v>896</v>
      </c>
      <c r="S397" s="35"/>
      <c r="T397" s="35"/>
      <c r="U397" s="35"/>
      <c r="V397" s="485"/>
      <c r="X397" s="4" t="s">
        <v>392</v>
      </c>
      <c r="Y397" s="4"/>
      <c r="Z397" s="38"/>
      <c r="AA397" s="35"/>
      <c r="AB397" s="35" t="s">
        <v>1109</v>
      </c>
      <c r="AC397" s="35"/>
      <c r="AD397" s="39"/>
      <c r="AE397" s="35" t="s">
        <v>896</v>
      </c>
      <c r="AF397" s="485"/>
    </row>
    <row r="398" spans="1:32" x14ac:dyDescent="0.25">
      <c r="B398" s="512">
        <v>233400</v>
      </c>
      <c r="C398" s="511"/>
      <c r="D398" s="511"/>
      <c r="E398" s="511" t="s">
        <v>5455</v>
      </c>
      <c r="F398" s="511"/>
      <c r="G398" s="511"/>
      <c r="H398" s="512" t="s">
        <v>896</v>
      </c>
      <c r="J398" s="519" t="s">
        <v>1546</v>
      </c>
      <c r="K398" s="520" t="s">
        <v>356</v>
      </c>
      <c r="L398" s="521" t="s">
        <v>1090</v>
      </c>
      <c r="M398" s="522"/>
      <c r="N398" s="523"/>
      <c r="O398" s="523"/>
      <c r="P398" s="523"/>
      <c r="Q398" s="524"/>
      <c r="R398" s="523" t="s">
        <v>896</v>
      </c>
      <c r="S398" s="523"/>
      <c r="T398" s="523"/>
      <c r="U398" s="523"/>
      <c r="V398" s="525"/>
      <c r="X398" s="4" t="s">
        <v>393</v>
      </c>
      <c r="Y398" s="4"/>
      <c r="Z398" s="38"/>
      <c r="AA398" s="35"/>
      <c r="AB398" s="35" t="s">
        <v>1110</v>
      </c>
      <c r="AC398" s="35"/>
      <c r="AD398" s="39"/>
      <c r="AE398" s="35" t="s">
        <v>896</v>
      </c>
      <c r="AF398" s="485"/>
    </row>
    <row r="399" spans="1:32" x14ac:dyDescent="0.25">
      <c r="B399" s="484">
        <v>220000</v>
      </c>
      <c r="C399" s="483" t="s">
        <v>1509</v>
      </c>
      <c r="D399" s="483"/>
      <c r="E399" s="483"/>
      <c r="F399" s="483"/>
      <c r="G399" s="483"/>
      <c r="H399" s="484" t="s">
        <v>892</v>
      </c>
      <c r="J399" s="46" t="s">
        <v>1546</v>
      </c>
      <c r="K399" s="19" t="s">
        <v>357</v>
      </c>
      <c r="L399" s="4" t="s">
        <v>1091</v>
      </c>
      <c r="M399" s="34"/>
      <c r="N399" s="35"/>
      <c r="O399" s="35"/>
      <c r="P399" s="35"/>
      <c r="Q399" s="39"/>
      <c r="R399" s="35" t="s">
        <v>892</v>
      </c>
      <c r="S399" s="35"/>
      <c r="T399" s="35"/>
      <c r="U399" s="35"/>
      <c r="V399" s="485"/>
      <c r="X399" s="4" t="s">
        <v>394</v>
      </c>
      <c r="Y399" s="4"/>
      <c r="Z399" s="38"/>
      <c r="AA399" s="35" t="s">
        <v>1100</v>
      </c>
      <c r="AB399" s="34"/>
      <c r="AC399" s="35"/>
      <c r="AD399" s="39"/>
      <c r="AE399" s="35" t="s">
        <v>892</v>
      </c>
      <c r="AF399" s="485"/>
    </row>
    <row r="400" spans="1:32" x14ac:dyDescent="0.25">
      <c r="B400" s="484"/>
      <c r="C400" s="483"/>
      <c r="D400" s="483"/>
      <c r="E400" s="483"/>
      <c r="F400" s="483"/>
      <c r="G400" s="483"/>
      <c r="H400" s="484"/>
      <c r="J400" s="46" t="s">
        <v>1545</v>
      </c>
      <c r="K400" s="24" t="s">
        <v>358</v>
      </c>
      <c r="L400" s="8"/>
      <c r="M400" s="46" t="s">
        <v>1092</v>
      </c>
      <c r="N400" s="47"/>
      <c r="O400" s="48"/>
      <c r="P400" s="48"/>
      <c r="Q400" s="49"/>
      <c r="R400" s="48" t="s">
        <v>892</v>
      </c>
      <c r="S400" s="48"/>
      <c r="T400" s="48"/>
      <c r="U400" s="48"/>
      <c r="V400" s="568"/>
      <c r="X400" s="4" t="s">
        <v>395</v>
      </c>
      <c r="Y400" s="4"/>
      <c r="Z400" s="38"/>
      <c r="AA400" s="35"/>
      <c r="AB400" s="35" t="s">
        <v>1108</v>
      </c>
      <c r="AC400" s="35"/>
      <c r="AD400" s="39"/>
      <c r="AE400" s="35" t="s">
        <v>896</v>
      </c>
      <c r="AF400" s="485"/>
    </row>
    <row r="401" spans="1:32" x14ac:dyDescent="0.25">
      <c r="B401" s="484">
        <v>221000</v>
      </c>
      <c r="C401" s="483"/>
      <c r="D401" s="483" t="s">
        <v>1093</v>
      </c>
      <c r="E401" s="483"/>
      <c r="F401" s="483"/>
      <c r="G401" s="483"/>
      <c r="H401" s="484" t="s">
        <v>892</v>
      </c>
      <c r="J401" s="46" t="s">
        <v>1544</v>
      </c>
      <c r="K401" s="19" t="s">
        <v>359</v>
      </c>
      <c r="L401" s="4"/>
      <c r="M401" s="38"/>
      <c r="N401" s="35" t="s">
        <v>1093</v>
      </c>
      <c r="O401" s="34"/>
      <c r="P401" s="35"/>
      <c r="Q401" s="39"/>
      <c r="R401" s="35" t="s">
        <v>892</v>
      </c>
      <c r="S401" s="35"/>
      <c r="T401" s="35"/>
      <c r="U401" s="35"/>
      <c r="V401" s="485"/>
      <c r="X401" s="4" t="s">
        <v>396</v>
      </c>
      <c r="Y401" s="4"/>
      <c r="Z401" s="38"/>
      <c r="AA401" s="35"/>
      <c r="AB401" s="35" t="s">
        <v>1109</v>
      </c>
      <c r="AC401" s="35"/>
      <c r="AD401" s="39"/>
      <c r="AE401" s="35" t="s">
        <v>896</v>
      </c>
      <c r="AF401" s="485"/>
    </row>
    <row r="402" spans="1:32" x14ac:dyDescent="0.25">
      <c r="A402" s="74"/>
      <c r="B402" s="494">
        <v>221130</v>
      </c>
      <c r="C402" s="493"/>
      <c r="D402" s="493"/>
      <c r="E402" s="493"/>
      <c r="F402" s="493" t="s">
        <v>1094</v>
      </c>
      <c r="G402" s="493"/>
      <c r="H402" s="494" t="s">
        <v>896</v>
      </c>
      <c r="J402" s="46" t="s">
        <v>1537</v>
      </c>
      <c r="K402" s="19" t="s">
        <v>360</v>
      </c>
      <c r="L402" s="4"/>
      <c r="M402" s="38"/>
      <c r="N402" s="35"/>
      <c r="O402" s="35" t="s">
        <v>1094</v>
      </c>
      <c r="P402" s="35"/>
      <c r="Q402" s="39"/>
      <c r="R402" s="35" t="s">
        <v>896</v>
      </c>
      <c r="S402" s="35"/>
      <c r="T402" s="35"/>
      <c r="U402" s="35"/>
      <c r="V402" s="485"/>
      <c r="X402" s="4" t="s">
        <v>397</v>
      </c>
      <c r="Y402" s="4"/>
      <c r="Z402" s="38"/>
      <c r="AA402" s="35"/>
      <c r="AB402" s="35" t="s">
        <v>1110</v>
      </c>
      <c r="AC402" s="35"/>
      <c r="AD402" s="39"/>
      <c r="AE402" s="35" t="s">
        <v>896</v>
      </c>
      <c r="AF402" s="485"/>
    </row>
    <row r="403" spans="1:32" x14ac:dyDescent="0.25">
      <c r="A403" s="74"/>
      <c r="B403" s="494">
        <v>221150</v>
      </c>
      <c r="C403" s="493"/>
      <c r="D403" s="493"/>
      <c r="E403" s="493"/>
      <c r="F403" s="493" t="s">
        <v>1095</v>
      </c>
      <c r="G403" s="493"/>
      <c r="H403" s="494" t="s">
        <v>896</v>
      </c>
      <c r="J403" s="46" t="s">
        <v>1537</v>
      </c>
      <c r="K403" s="19" t="s">
        <v>361</v>
      </c>
      <c r="L403" s="4"/>
      <c r="M403" s="38"/>
      <c r="N403" s="35"/>
      <c r="O403" s="35" t="s">
        <v>1095</v>
      </c>
      <c r="P403" s="35"/>
      <c r="Q403" s="39"/>
      <c r="R403" s="35" t="s">
        <v>896</v>
      </c>
      <c r="S403" s="35"/>
      <c r="T403" s="35"/>
      <c r="U403" s="35"/>
      <c r="V403" s="485"/>
      <c r="X403" s="4" t="s">
        <v>398</v>
      </c>
      <c r="Y403" s="4"/>
      <c r="Z403" s="38"/>
      <c r="AA403" s="35" t="s">
        <v>1111</v>
      </c>
      <c r="AB403" s="34"/>
      <c r="AC403" s="35"/>
      <c r="AD403" s="39"/>
      <c r="AE403" s="35" t="s">
        <v>892</v>
      </c>
      <c r="AF403" s="485"/>
    </row>
    <row r="404" spans="1:32" x14ac:dyDescent="0.25">
      <c r="A404" s="74"/>
      <c r="B404" s="494">
        <v>221170</v>
      </c>
      <c r="C404" s="493"/>
      <c r="D404" s="493"/>
      <c r="E404" s="493"/>
      <c r="F404" s="493" t="s">
        <v>1096</v>
      </c>
      <c r="G404" s="493"/>
      <c r="H404" s="494" t="s">
        <v>896</v>
      </c>
      <c r="J404" s="46" t="s">
        <v>1537</v>
      </c>
      <c r="K404" s="19" t="s">
        <v>362</v>
      </c>
      <c r="L404" s="4"/>
      <c r="M404" s="38"/>
      <c r="N404" s="35"/>
      <c r="O404" s="35" t="s">
        <v>1096</v>
      </c>
      <c r="P404" s="35"/>
      <c r="Q404" s="39"/>
      <c r="R404" s="35" t="s">
        <v>896</v>
      </c>
      <c r="S404" s="35"/>
      <c r="T404" s="35"/>
      <c r="U404" s="35"/>
      <c r="V404" s="485"/>
      <c r="X404" s="4" t="s">
        <v>399</v>
      </c>
      <c r="Y404" s="4"/>
      <c r="Z404" s="38"/>
      <c r="AA404" s="35"/>
      <c r="AB404" s="35" t="s">
        <v>1108</v>
      </c>
      <c r="AC404" s="35"/>
      <c r="AD404" s="39"/>
      <c r="AE404" s="35" t="s">
        <v>896</v>
      </c>
      <c r="AF404" s="485"/>
    </row>
    <row r="405" spans="1:32" x14ac:dyDescent="0.25">
      <c r="A405" s="74"/>
      <c r="B405" s="772">
        <v>221180</v>
      </c>
      <c r="C405" s="775"/>
      <c r="D405" s="775"/>
      <c r="E405" s="775"/>
      <c r="F405" s="778" t="s">
        <v>4982</v>
      </c>
      <c r="G405" s="779"/>
      <c r="H405" s="772" t="s">
        <v>896</v>
      </c>
      <c r="J405" s="519" t="s">
        <v>1537</v>
      </c>
      <c r="K405" s="520" t="s">
        <v>363</v>
      </c>
      <c r="L405" s="521"/>
      <c r="M405" s="519"/>
      <c r="N405" s="519"/>
      <c r="O405" s="519" t="s">
        <v>1097</v>
      </c>
      <c r="P405" s="519"/>
      <c r="Q405" s="589"/>
      <c r="R405" s="519" t="s">
        <v>896</v>
      </c>
      <c r="S405" s="519"/>
      <c r="T405" s="519"/>
      <c r="U405" s="519"/>
      <c r="V405" s="525"/>
      <c r="X405" s="4" t="s">
        <v>400</v>
      </c>
      <c r="Y405" s="4"/>
      <c r="Z405" s="38"/>
      <c r="AA405" s="35"/>
      <c r="AB405" s="35" t="s">
        <v>1109</v>
      </c>
      <c r="AC405" s="35"/>
      <c r="AD405" s="39"/>
      <c r="AE405" s="35" t="s">
        <v>896</v>
      </c>
      <c r="AF405" s="485"/>
    </row>
    <row r="406" spans="1:32" x14ac:dyDescent="0.25">
      <c r="B406" s="774"/>
      <c r="C406" s="777"/>
      <c r="D406" s="777"/>
      <c r="E406" s="777"/>
      <c r="F406" s="782"/>
      <c r="G406" s="783"/>
      <c r="H406" s="774"/>
      <c r="J406" s="519" t="s">
        <v>1537</v>
      </c>
      <c r="K406" s="520" t="s">
        <v>364</v>
      </c>
      <c r="L406" s="521"/>
      <c r="M406" s="519"/>
      <c r="N406" s="523"/>
      <c r="O406" s="523" t="s">
        <v>1098</v>
      </c>
      <c r="P406" s="523"/>
      <c r="Q406" s="524"/>
      <c r="R406" s="523" t="s">
        <v>896</v>
      </c>
      <c r="S406" s="523"/>
      <c r="T406" s="523"/>
      <c r="U406" s="523"/>
      <c r="V406" s="525"/>
      <c r="X406" s="4" t="s">
        <v>401</v>
      </c>
      <c r="Y406" s="4"/>
      <c r="Z406" s="38"/>
      <c r="AA406" s="35"/>
      <c r="AB406" s="35" t="s">
        <v>1110</v>
      </c>
      <c r="AC406" s="35"/>
      <c r="AD406" s="39"/>
      <c r="AE406" s="35" t="s">
        <v>896</v>
      </c>
      <c r="AF406" s="485"/>
    </row>
    <row r="407" spans="1:32" x14ac:dyDescent="0.25">
      <c r="B407" s="491">
        <v>221140</v>
      </c>
      <c r="C407" s="490"/>
      <c r="D407" s="490"/>
      <c r="E407" s="490"/>
      <c r="F407" s="490" t="s">
        <v>4981</v>
      </c>
      <c r="G407" s="490"/>
      <c r="H407" s="491" t="s">
        <v>896</v>
      </c>
      <c r="J407" s="835" t="s">
        <v>1537</v>
      </c>
      <c r="K407" s="837" t="s">
        <v>365</v>
      </c>
      <c r="L407" s="839"/>
      <c r="M407" s="839"/>
      <c r="N407" s="839"/>
      <c r="O407" s="816" t="s">
        <v>1099</v>
      </c>
      <c r="P407" s="817"/>
      <c r="Q407" s="839"/>
      <c r="R407" s="837" t="s">
        <v>896</v>
      </c>
      <c r="S407" s="837"/>
      <c r="T407" s="837"/>
      <c r="U407" s="837"/>
      <c r="V407" s="837"/>
      <c r="X407" s="4" t="s">
        <v>402</v>
      </c>
      <c r="Y407" s="4" t="s">
        <v>1112</v>
      </c>
      <c r="Z407" s="34"/>
      <c r="AA407" s="35"/>
      <c r="AB407" s="35"/>
      <c r="AC407" s="35"/>
      <c r="AD407" s="39"/>
      <c r="AE407" s="35" t="s">
        <v>896</v>
      </c>
      <c r="AF407" s="485"/>
    </row>
    <row r="408" spans="1:32" x14ac:dyDescent="0.25">
      <c r="B408" s="491">
        <v>221180</v>
      </c>
      <c r="C408" s="490"/>
      <c r="D408" s="490"/>
      <c r="E408" s="490"/>
      <c r="F408" s="490" t="s">
        <v>4982</v>
      </c>
      <c r="G408" s="490"/>
      <c r="H408" s="491" t="s">
        <v>896</v>
      </c>
      <c r="J408" s="836"/>
      <c r="K408" s="838"/>
      <c r="L408" s="840"/>
      <c r="M408" s="840"/>
      <c r="N408" s="840"/>
      <c r="O408" s="818"/>
      <c r="P408" s="819"/>
      <c r="Q408" s="840"/>
      <c r="R408" s="838"/>
      <c r="S408" s="838"/>
      <c r="T408" s="838"/>
      <c r="U408" s="838"/>
      <c r="V408" s="838"/>
      <c r="X408" s="4" t="s">
        <v>403</v>
      </c>
      <c r="Y408" s="4" t="s">
        <v>1113</v>
      </c>
      <c r="Z408" s="34"/>
      <c r="AA408" s="35"/>
      <c r="AB408" s="35"/>
      <c r="AC408" s="35"/>
      <c r="AD408" s="39"/>
      <c r="AE408" s="35" t="s">
        <v>896</v>
      </c>
      <c r="AF408" s="485"/>
    </row>
    <row r="409" spans="1:32" x14ac:dyDescent="0.25">
      <c r="B409" s="484">
        <v>222000</v>
      </c>
      <c r="C409" s="483"/>
      <c r="D409" s="483" t="s">
        <v>4988</v>
      </c>
      <c r="E409" s="483"/>
      <c r="F409" s="483"/>
      <c r="G409" s="483"/>
      <c r="H409" s="484" t="s">
        <v>892</v>
      </c>
      <c r="J409" s="46" t="s">
        <v>1544</v>
      </c>
      <c r="K409" s="19" t="s">
        <v>366</v>
      </c>
      <c r="L409" s="4"/>
      <c r="M409" s="38"/>
      <c r="N409" s="35" t="s">
        <v>1100</v>
      </c>
      <c r="O409" s="34"/>
      <c r="P409" s="35"/>
      <c r="Q409" s="39"/>
      <c r="R409" s="35" t="s">
        <v>892</v>
      </c>
      <c r="S409" s="35"/>
      <c r="T409" s="35"/>
      <c r="U409" s="35"/>
      <c r="V409" s="485"/>
      <c r="X409" s="4" t="s">
        <v>404</v>
      </c>
      <c r="Y409" s="4" t="s">
        <v>1114</v>
      </c>
      <c r="Z409" s="34"/>
      <c r="AA409" s="35"/>
      <c r="AB409" s="35"/>
      <c r="AC409" s="35"/>
      <c r="AD409" s="39"/>
      <c r="AE409" s="35" t="s">
        <v>892</v>
      </c>
      <c r="AF409" s="485"/>
    </row>
    <row r="410" spans="1:32" x14ac:dyDescent="0.25">
      <c r="B410" s="494">
        <v>222130</v>
      </c>
      <c r="C410" s="493"/>
      <c r="D410" s="493"/>
      <c r="E410" s="493"/>
      <c r="F410" s="493" t="s">
        <v>1094</v>
      </c>
      <c r="G410" s="493"/>
      <c r="H410" s="494" t="s">
        <v>896</v>
      </c>
      <c r="J410" s="46" t="s">
        <v>1537</v>
      </c>
      <c r="K410" s="19" t="s">
        <v>367</v>
      </c>
      <c r="L410" s="4"/>
      <c r="M410" s="38"/>
      <c r="N410" s="35"/>
      <c r="O410" s="35" t="s">
        <v>1094</v>
      </c>
      <c r="P410" s="35"/>
      <c r="Q410" s="39"/>
      <c r="R410" s="35" t="s">
        <v>896</v>
      </c>
      <c r="S410" s="35"/>
      <c r="T410" s="35"/>
      <c r="U410" s="35"/>
      <c r="V410" s="485"/>
      <c r="X410" s="4" t="s">
        <v>405</v>
      </c>
      <c r="Y410" s="4"/>
      <c r="Z410" s="38" t="s">
        <v>1115</v>
      </c>
      <c r="AA410" s="35"/>
      <c r="AB410" s="35"/>
      <c r="AC410" s="35"/>
      <c r="AD410" s="39"/>
      <c r="AE410" s="35" t="s">
        <v>896</v>
      </c>
      <c r="AF410" s="485"/>
    </row>
    <row r="411" spans="1:32" x14ac:dyDescent="0.25">
      <c r="B411" s="494">
        <v>222150</v>
      </c>
      <c r="C411" s="493"/>
      <c r="D411" s="493"/>
      <c r="E411" s="493"/>
      <c r="F411" s="493" t="s">
        <v>1095</v>
      </c>
      <c r="G411" s="493"/>
      <c r="H411" s="494" t="s">
        <v>896</v>
      </c>
      <c r="J411" s="46" t="s">
        <v>1537</v>
      </c>
      <c r="K411" s="19" t="s">
        <v>368</v>
      </c>
      <c r="L411" s="4"/>
      <c r="M411" s="38"/>
      <c r="N411" s="35"/>
      <c r="O411" s="35" t="s">
        <v>1095</v>
      </c>
      <c r="P411" s="35"/>
      <c r="Q411" s="39"/>
      <c r="R411" s="35" t="s">
        <v>896</v>
      </c>
      <c r="S411" s="35"/>
      <c r="T411" s="35"/>
      <c r="U411" s="35"/>
      <c r="V411" s="485"/>
      <c r="X411" s="4" t="s">
        <v>406</v>
      </c>
      <c r="Y411" s="4"/>
      <c r="Z411" s="38" t="s">
        <v>1116</v>
      </c>
      <c r="AA411" s="35"/>
      <c r="AB411" s="35"/>
      <c r="AC411" s="35"/>
      <c r="AD411" s="39"/>
      <c r="AE411" s="35" t="s">
        <v>896</v>
      </c>
      <c r="AF411" s="485"/>
    </row>
    <row r="412" spans="1:32" x14ac:dyDescent="0.25">
      <c r="B412" s="772">
        <v>222170</v>
      </c>
      <c r="C412" s="775"/>
      <c r="D412" s="775"/>
      <c r="E412" s="775"/>
      <c r="F412" s="778" t="s">
        <v>4982</v>
      </c>
      <c r="G412" s="779"/>
      <c r="H412" s="772" t="s">
        <v>896</v>
      </c>
      <c r="J412" s="519" t="s">
        <v>1537</v>
      </c>
      <c r="K412" s="520" t="s">
        <v>369</v>
      </c>
      <c r="L412" s="521"/>
      <c r="M412" s="519"/>
      <c r="N412" s="523"/>
      <c r="O412" s="523" t="s">
        <v>1096</v>
      </c>
      <c r="P412" s="523"/>
      <c r="Q412" s="524"/>
      <c r="R412" s="523" t="s">
        <v>896</v>
      </c>
      <c r="S412" s="523"/>
      <c r="T412" s="523"/>
      <c r="U412" s="523"/>
      <c r="V412" s="525"/>
      <c r="X412" s="4" t="s">
        <v>407</v>
      </c>
      <c r="Y412" s="4" t="s">
        <v>1117</v>
      </c>
      <c r="Z412" s="34"/>
      <c r="AA412" s="35"/>
      <c r="AB412" s="35"/>
      <c r="AC412" s="35"/>
      <c r="AD412" s="39"/>
      <c r="AE412" s="35" t="s">
        <v>892</v>
      </c>
      <c r="AF412" s="485"/>
    </row>
    <row r="413" spans="1:32" x14ac:dyDescent="0.25">
      <c r="B413" s="773"/>
      <c r="C413" s="776"/>
      <c r="D413" s="776"/>
      <c r="E413" s="776"/>
      <c r="F413" s="780"/>
      <c r="G413" s="781"/>
      <c r="H413" s="773"/>
      <c r="J413" s="519" t="s">
        <v>1537</v>
      </c>
      <c r="K413" s="520" t="s">
        <v>370</v>
      </c>
      <c r="L413" s="521"/>
      <c r="M413" s="519"/>
      <c r="N413" s="519"/>
      <c r="O413" s="519" t="s">
        <v>1097</v>
      </c>
      <c r="P413" s="519"/>
      <c r="Q413" s="589"/>
      <c r="R413" s="519" t="s">
        <v>896</v>
      </c>
      <c r="S413" s="519"/>
      <c r="T413" s="519"/>
      <c r="U413" s="519"/>
      <c r="V413" s="525"/>
      <c r="X413" s="4" t="s">
        <v>408</v>
      </c>
      <c r="Y413" s="4"/>
      <c r="Z413" s="38" t="s">
        <v>1118</v>
      </c>
      <c r="AA413" s="35"/>
      <c r="AB413" s="35"/>
      <c r="AC413" s="35"/>
      <c r="AD413" s="39"/>
      <c r="AE413" s="35" t="s">
        <v>896</v>
      </c>
      <c r="AF413" s="485"/>
    </row>
    <row r="414" spans="1:32" x14ac:dyDescent="0.25">
      <c r="B414" s="774"/>
      <c r="C414" s="777"/>
      <c r="D414" s="777"/>
      <c r="E414" s="777"/>
      <c r="F414" s="782"/>
      <c r="G414" s="783"/>
      <c r="H414" s="774"/>
      <c r="J414" s="519" t="s">
        <v>1537</v>
      </c>
      <c r="K414" s="520" t="s">
        <v>371</v>
      </c>
      <c r="L414" s="521"/>
      <c r="M414" s="519"/>
      <c r="N414" s="523"/>
      <c r="O414" s="523" t="s">
        <v>1098</v>
      </c>
      <c r="P414" s="523"/>
      <c r="Q414" s="524"/>
      <c r="R414" s="523" t="s">
        <v>896</v>
      </c>
      <c r="S414" s="523"/>
      <c r="T414" s="523"/>
      <c r="U414" s="523"/>
      <c r="V414" s="525"/>
      <c r="X414" s="4" t="s">
        <v>409</v>
      </c>
      <c r="Y414" s="4"/>
      <c r="Z414" s="38" t="s">
        <v>1119</v>
      </c>
      <c r="AA414" s="35"/>
      <c r="AB414" s="35"/>
      <c r="AC414" s="35"/>
      <c r="AD414" s="39"/>
      <c r="AE414" s="35" t="s">
        <v>896</v>
      </c>
      <c r="AF414" s="485"/>
    </row>
    <row r="415" spans="1:32" x14ac:dyDescent="0.25">
      <c r="B415" s="491">
        <v>222140</v>
      </c>
      <c r="C415" s="490"/>
      <c r="D415" s="490"/>
      <c r="E415" s="490"/>
      <c r="F415" s="490" t="s">
        <v>4981</v>
      </c>
      <c r="G415" s="490"/>
      <c r="H415" s="491" t="s">
        <v>896</v>
      </c>
      <c r="J415" s="835" t="s">
        <v>1537</v>
      </c>
      <c r="K415" s="837" t="s">
        <v>372</v>
      </c>
      <c r="L415" s="839"/>
      <c r="M415" s="839"/>
      <c r="N415" s="839"/>
      <c r="O415" s="816" t="s">
        <v>1099</v>
      </c>
      <c r="P415" s="817"/>
      <c r="Q415" s="839"/>
      <c r="R415" s="837" t="s">
        <v>896</v>
      </c>
      <c r="S415" s="837"/>
      <c r="T415" s="837"/>
      <c r="U415" s="837"/>
      <c r="V415" s="837"/>
      <c r="X415" s="4" t="s">
        <v>410</v>
      </c>
      <c r="Y415" s="4"/>
      <c r="Z415" s="38" t="s">
        <v>1120</v>
      </c>
      <c r="AA415" s="35"/>
      <c r="AB415" s="35"/>
      <c r="AC415" s="35"/>
      <c r="AD415" s="39"/>
      <c r="AE415" s="35" t="s">
        <v>896</v>
      </c>
      <c r="AF415" s="485"/>
    </row>
    <row r="416" spans="1:32" x14ac:dyDescent="0.25">
      <c r="B416" s="491">
        <v>222170</v>
      </c>
      <c r="C416" s="490"/>
      <c r="D416" s="490"/>
      <c r="E416" s="490"/>
      <c r="F416" s="490" t="s">
        <v>4982</v>
      </c>
      <c r="G416" s="490"/>
      <c r="H416" s="491" t="s">
        <v>896</v>
      </c>
      <c r="J416" s="836"/>
      <c r="K416" s="838"/>
      <c r="L416" s="840"/>
      <c r="M416" s="840"/>
      <c r="N416" s="840"/>
      <c r="O416" s="818"/>
      <c r="P416" s="819"/>
      <c r="Q416" s="840"/>
      <c r="R416" s="838"/>
      <c r="S416" s="838"/>
      <c r="T416" s="838"/>
      <c r="U416" s="838"/>
      <c r="V416" s="838"/>
      <c r="X416" s="4" t="s">
        <v>411</v>
      </c>
      <c r="Y416" s="4" t="s">
        <v>1121</v>
      </c>
      <c r="Z416" s="50"/>
      <c r="AA416" s="51"/>
      <c r="AB416" s="51"/>
      <c r="AC416" s="51"/>
      <c r="AD416" s="51"/>
      <c r="AE416" s="35" t="s">
        <v>896</v>
      </c>
      <c r="AF416" s="485"/>
    </row>
    <row r="417" spans="2:32" x14ac:dyDescent="0.25">
      <c r="B417" s="484">
        <v>223000</v>
      </c>
      <c r="C417" s="483"/>
      <c r="D417" s="483" t="s">
        <v>1111</v>
      </c>
      <c r="E417" s="483"/>
      <c r="F417" s="483"/>
      <c r="G417" s="483"/>
      <c r="H417" s="484" t="s">
        <v>892</v>
      </c>
      <c r="J417" s="46" t="s">
        <v>1544</v>
      </c>
      <c r="K417" s="19" t="s">
        <v>373</v>
      </c>
      <c r="L417" s="4"/>
      <c r="M417" s="38"/>
      <c r="N417" s="35" t="s">
        <v>1101</v>
      </c>
      <c r="O417" s="34"/>
      <c r="P417" s="35"/>
      <c r="Q417" s="39"/>
      <c r="R417" s="35" t="s">
        <v>892</v>
      </c>
      <c r="S417" s="35"/>
      <c r="T417" s="35"/>
      <c r="U417" s="35"/>
      <c r="V417" s="485"/>
      <c r="X417" s="4" t="s">
        <v>412</v>
      </c>
      <c r="Y417" s="4" t="s">
        <v>1122</v>
      </c>
      <c r="Z417" s="50"/>
      <c r="AA417" s="51"/>
      <c r="AB417" s="51"/>
      <c r="AC417" s="51"/>
      <c r="AD417" s="51"/>
      <c r="AE417" s="35" t="s">
        <v>892</v>
      </c>
      <c r="AF417" s="485"/>
    </row>
    <row r="418" spans="2:32" x14ac:dyDescent="0.25">
      <c r="B418" s="494">
        <v>223130</v>
      </c>
      <c r="C418" s="493"/>
      <c r="D418" s="493"/>
      <c r="E418" s="493"/>
      <c r="F418" s="493" t="s">
        <v>1094</v>
      </c>
      <c r="G418" s="493"/>
      <c r="H418" s="494" t="s">
        <v>896</v>
      </c>
      <c r="J418" s="46" t="s">
        <v>1537</v>
      </c>
      <c r="K418" s="19" t="s">
        <v>374</v>
      </c>
      <c r="L418" s="4"/>
      <c r="M418" s="38"/>
      <c r="N418" s="35"/>
      <c r="O418" s="35" t="s">
        <v>1094</v>
      </c>
      <c r="P418" s="35"/>
      <c r="Q418" s="39"/>
      <c r="R418" s="35" t="s">
        <v>896</v>
      </c>
      <c r="S418" s="35"/>
      <c r="T418" s="35"/>
      <c r="U418" s="35"/>
      <c r="V418" s="485"/>
      <c r="X418" s="4" t="s">
        <v>413</v>
      </c>
      <c r="Y418" s="4"/>
      <c r="Z418" s="38" t="s">
        <v>1123</v>
      </c>
      <c r="AA418" s="34"/>
      <c r="AB418" s="35"/>
      <c r="AC418" s="35"/>
      <c r="AD418" s="39"/>
      <c r="AE418" s="35" t="s">
        <v>892</v>
      </c>
      <c r="AF418" s="485"/>
    </row>
    <row r="419" spans="2:32" x14ac:dyDescent="0.25">
      <c r="B419" s="494">
        <v>223150</v>
      </c>
      <c r="C419" s="493"/>
      <c r="D419" s="493"/>
      <c r="E419" s="493"/>
      <c r="F419" s="493" t="s">
        <v>1095</v>
      </c>
      <c r="G419" s="493"/>
      <c r="H419" s="494" t="s">
        <v>896</v>
      </c>
      <c r="J419" s="46" t="s">
        <v>1537</v>
      </c>
      <c r="K419" s="19" t="s">
        <v>375</v>
      </c>
      <c r="L419" s="4"/>
      <c r="M419" s="38"/>
      <c r="N419" s="35"/>
      <c r="O419" s="35" t="s">
        <v>1095</v>
      </c>
      <c r="P419" s="35"/>
      <c r="Q419" s="39"/>
      <c r="R419" s="35" t="s">
        <v>896</v>
      </c>
      <c r="S419" s="35"/>
      <c r="T419" s="35"/>
      <c r="U419" s="35"/>
      <c r="V419" s="485"/>
      <c r="X419" s="4" t="s">
        <v>414</v>
      </c>
      <c r="Y419" s="4"/>
      <c r="Z419" s="38"/>
      <c r="AA419" s="35" t="s">
        <v>907</v>
      </c>
      <c r="AB419" s="34"/>
      <c r="AC419" s="35"/>
      <c r="AD419" s="39"/>
      <c r="AE419" s="35" t="s">
        <v>892</v>
      </c>
      <c r="AF419" s="485"/>
    </row>
    <row r="420" spans="2:32" x14ac:dyDescent="0.25">
      <c r="B420" s="772">
        <v>223170</v>
      </c>
      <c r="C420" s="775"/>
      <c r="D420" s="775"/>
      <c r="E420" s="775"/>
      <c r="F420" s="778" t="s">
        <v>4982</v>
      </c>
      <c r="G420" s="779"/>
      <c r="H420" s="772" t="s">
        <v>896</v>
      </c>
      <c r="J420" s="519" t="s">
        <v>1537</v>
      </c>
      <c r="K420" s="520" t="s">
        <v>376</v>
      </c>
      <c r="L420" s="521"/>
      <c r="M420" s="519"/>
      <c r="N420" s="523"/>
      <c r="O420" s="523" t="s">
        <v>1096</v>
      </c>
      <c r="P420" s="523"/>
      <c r="Q420" s="524"/>
      <c r="R420" s="523" t="s">
        <v>896</v>
      </c>
      <c r="S420" s="523"/>
      <c r="T420" s="523"/>
      <c r="U420" s="523"/>
      <c r="V420" s="525"/>
      <c r="X420" s="4" t="s">
        <v>415</v>
      </c>
      <c r="Y420" s="4"/>
      <c r="Z420" s="38"/>
      <c r="AA420" s="35"/>
      <c r="AB420" s="35" t="s">
        <v>1124</v>
      </c>
      <c r="AC420" s="35"/>
      <c r="AD420" s="39"/>
      <c r="AE420" s="35" t="s">
        <v>896</v>
      </c>
      <c r="AF420" s="485"/>
    </row>
    <row r="421" spans="2:32" x14ac:dyDescent="0.25">
      <c r="B421" s="773"/>
      <c r="C421" s="776"/>
      <c r="D421" s="776"/>
      <c r="E421" s="776"/>
      <c r="F421" s="780" t="s">
        <v>4982</v>
      </c>
      <c r="G421" s="781"/>
      <c r="H421" s="773" t="s">
        <v>896</v>
      </c>
      <c r="J421" s="519" t="s">
        <v>1537</v>
      </c>
      <c r="K421" s="520" t="s">
        <v>377</v>
      </c>
      <c r="L421" s="521"/>
      <c r="M421" s="519"/>
      <c r="N421" s="519"/>
      <c r="O421" s="519" t="s">
        <v>1097</v>
      </c>
      <c r="P421" s="519"/>
      <c r="Q421" s="589"/>
      <c r="R421" s="519" t="s">
        <v>896</v>
      </c>
      <c r="S421" s="519"/>
      <c r="T421" s="519"/>
      <c r="U421" s="519"/>
      <c r="V421" s="525"/>
      <c r="X421" s="4" t="s">
        <v>416</v>
      </c>
      <c r="Y421" s="4"/>
      <c r="Z421" s="38"/>
      <c r="AA421" s="35"/>
      <c r="AB421" s="35" t="s">
        <v>1125</v>
      </c>
      <c r="AC421" s="35"/>
      <c r="AD421" s="39"/>
      <c r="AE421" s="35" t="s">
        <v>896</v>
      </c>
      <c r="AF421" s="485"/>
    </row>
    <row r="422" spans="2:32" x14ac:dyDescent="0.25">
      <c r="B422" s="774"/>
      <c r="C422" s="777"/>
      <c r="D422" s="777"/>
      <c r="E422" s="777"/>
      <c r="F422" s="782" t="s">
        <v>4982</v>
      </c>
      <c r="G422" s="783"/>
      <c r="H422" s="774" t="s">
        <v>896</v>
      </c>
      <c r="J422" s="519" t="s">
        <v>1537</v>
      </c>
      <c r="K422" s="520" t="s">
        <v>378</v>
      </c>
      <c r="L422" s="521"/>
      <c r="M422" s="519"/>
      <c r="N422" s="523"/>
      <c r="O422" s="523" t="s">
        <v>1098</v>
      </c>
      <c r="P422" s="523"/>
      <c r="Q422" s="524"/>
      <c r="R422" s="523" t="s">
        <v>896</v>
      </c>
      <c r="S422" s="523"/>
      <c r="T422" s="523"/>
      <c r="U422" s="523"/>
      <c r="V422" s="525"/>
      <c r="X422" s="4" t="s">
        <v>417</v>
      </c>
      <c r="Y422" s="4"/>
      <c r="Z422" s="38"/>
      <c r="AA422" s="35"/>
      <c r="AB422" s="35" t="s">
        <v>1008</v>
      </c>
      <c r="AC422" s="35"/>
      <c r="AD422" s="39"/>
      <c r="AE422" s="35" t="s">
        <v>896</v>
      </c>
      <c r="AF422" s="485"/>
    </row>
    <row r="423" spans="2:32" x14ac:dyDescent="0.25">
      <c r="B423" s="491">
        <v>223140</v>
      </c>
      <c r="C423" s="490"/>
      <c r="D423" s="490"/>
      <c r="E423" s="490"/>
      <c r="F423" s="490" t="s">
        <v>4981</v>
      </c>
      <c r="G423" s="490"/>
      <c r="H423" s="491" t="s">
        <v>896</v>
      </c>
      <c r="J423" s="835" t="s">
        <v>1537</v>
      </c>
      <c r="K423" s="837" t="s">
        <v>379</v>
      </c>
      <c r="L423" s="839"/>
      <c r="M423" s="839"/>
      <c r="N423" s="839"/>
      <c r="O423" s="816" t="s">
        <v>1099</v>
      </c>
      <c r="P423" s="817"/>
      <c r="Q423" s="839"/>
      <c r="R423" s="837" t="s">
        <v>896</v>
      </c>
      <c r="S423" s="837"/>
      <c r="T423" s="837"/>
      <c r="U423" s="837"/>
      <c r="V423" s="837"/>
      <c r="X423" s="4" t="s">
        <v>418</v>
      </c>
      <c r="Y423" s="4"/>
      <c r="Z423" s="38"/>
      <c r="AA423" s="35"/>
      <c r="AB423" s="35" t="s">
        <v>1009</v>
      </c>
      <c r="AC423" s="35"/>
      <c r="AD423" s="39"/>
      <c r="AE423" s="35" t="s">
        <v>896</v>
      </c>
      <c r="AF423" s="485"/>
    </row>
    <row r="424" spans="2:32" x14ac:dyDescent="0.25">
      <c r="B424" s="491">
        <v>223170</v>
      </c>
      <c r="C424" s="490"/>
      <c r="D424" s="490"/>
      <c r="E424" s="490"/>
      <c r="F424" s="490" t="s">
        <v>4982</v>
      </c>
      <c r="G424" s="490"/>
      <c r="H424" s="491" t="s">
        <v>896</v>
      </c>
      <c r="J424" s="836"/>
      <c r="K424" s="838"/>
      <c r="L424" s="840"/>
      <c r="M424" s="840"/>
      <c r="N424" s="840"/>
      <c r="O424" s="818"/>
      <c r="P424" s="819"/>
      <c r="Q424" s="840"/>
      <c r="R424" s="838"/>
      <c r="S424" s="838"/>
      <c r="T424" s="838"/>
      <c r="U424" s="838"/>
      <c r="V424" s="838"/>
      <c r="X424" s="4" t="s">
        <v>419</v>
      </c>
      <c r="Y424" s="4"/>
      <c r="Z424" s="38"/>
      <c r="AA424" s="35"/>
      <c r="AB424" s="35" t="s">
        <v>1126</v>
      </c>
      <c r="AC424" s="35"/>
      <c r="AD424" s="39"/>
      <c r="AE424" s="35" t="s">
        <v>896</v>
      </c>
      <c r="AF424" s="485"/>
    </row>
    <row r="425" spans="2:32" x14ac:dyDescent="0.25">
      <c r="B425" s="484"/>
      <c r="C425" s="483"/>
      <c r="D425" s="483"/>
      <c r="E425" s="483"/>
      <c r="F425" s="483"/>
      <c r="G425" s="483"/>
      <c r="H425" s="484"/>
      <c r="J425" s="46" t="s">
        <v>1545</v>
      </c>
      <c r="K425" s="19" t="s">
        <v>380</v>
      </c>
      <c r="L425" s="4"/>
      <c r="M425" s="38" t="s">
        <v>1102</v>
      </c>
      <c r="N425" s="34"/>
      <c r="O425" s="35"/>
      <c r="P425" s="35"/>
      <c r="Q425" s="39"/>
      <c r="R425" s="35" t="s">
        <v>892</v>
      </c>
      <c r="S425" s="35"/>
      <c r="T425" s="35"/>
      <c r="U425" s="35"/>
      <c r="V425" s="485"/>
      <c r="X425" s="4" t="s">
        <v>420</v>
      </c>
      <c r="Y425" s="4"/>
      <c r="Z425" s="38"/>
      <c r="AA425" s="35" t="s">
        <v>1127</v>
      </c>
      <c r="AB425" s="34"/>
      <c r="AC425" s="35"/>
      <c r="AD425" s="39"/>
      <c r="AE425" s="35" t="s">
        <v>892</v>
      </c>
      <c r="AF425" s="485"/>
    </row>
    <row r="426" spans="2:32" x14ac:dyDescent="0.25">
      <c r="B426" s="484"/>
      <c r="C426" s="483"/>
      <c r="D426" s="483"/>
      <c r="E426" s="483"/>
      <c r="F426" s="483"/>
      <c r="G426" s="483"/>
      <c r="H426" s="484"/>
      <c r="J426" s="46" t="s">
        <v>1544</v>
      </c>
      <c r="K426" s="19" t="s">
        <v>381</v>
      </c>
      <c r="L426" s="4"/>
      <c r="M426" s="38"/>
      <c r="N426" s="35" t="s">
        <v>1093</v>
      </c>
      <c r="O426" s="34"/>
      <c r="P426" s="35"/>
      <c r="Q426" s="39"/>
      <c r="R426" s="35" t="s">
        <v>892</v>
      </c>
      <c r="S426" s="35"/>
      <c r="T426" s="35"/>
      <c r="U426" s="35"/>
      <c r="V426" s="485"/>
      <c r="X426" s="4" t="s">
        <v>421</v>
      </c>
      <c r="Y426" s="4"/>
      <c r="Z426" s="38"/>
      <c r="AA426" s="35"/>
      <c r="AB426" s="35" t="s">
        <v>1128</v>
      </c>
      <c r="AC426" s="35"/>
      <c r="AD426" s="39"/>
      <c r="AE426" s="35" t="s">
        <v>896</v>
      </c>
      <c r="AF426" s="485"/>
    </row>
    <row r="427" spans="2:32" x14ac:dyDescent="0.25">
      <c r="B427" s="494">
        <v>221191</v>
      </c>
      <c r="C427" s="493"/>
      <c r="D427" s="493"/>
      <c r="E427" s="493"/>
      <c r="F427" s="493"/>
      <c r="G427" s="493" t="s">
        <v>5456</v>
      </c>
      <c r="H427" s="494" t="s">
        <v>896</v>
      </c>
      <c r="J427" s="46" t="s">
        <v>1537</v>
      </c>
      <c r="K427" s="19" t="s">
        <v>382</v>
      </c>
      <c r="L427" s="4"/>
      <c r="M427" s="38"/>
      <c r="N427" s="35"/>
      <c r="O427" s="35" t="s">
        <v>1103</v>
      </c>
      <c r="P427" s="35"/>
      <c r="Q427" s="39"/>
      <c r="R427" s="35" t="s">
        <v>896</v>
      </c>
      <c r="S427" s="35"/>
      <c r="T427" s="35"/>
      <c r="U427" s="35"/>
      <c r="V427" s="485"/>
      <c r="X427" s="4" t="s">
        <v>422</v>
      </c>
      <c r="Y427" s="4"/>
      <c r="Z427" s="38"/>
      <c r="AA427" s="35"/>
      <c r="AB427" s="35" t="s">
        <v>1129</v>
      </c>
      <c r="AC427" s="35"/>
      <c r="AD427" s="39"/>
      <c r="AE427" s="35" t="s">
        <v>896</v>
      </c>
      <c r="AF427" s="485"/>
    </row>
    <row r="428" spans="2:32" x14ac:dyDescent="0.25">
      <c r="B428" s="494">
        <v>221192</v>
      </c>
      <c r="C428" s="493"/>
      <c r="D428" s="493"/>
      <c r="E428" s="493"/>
      <c r="F428" s="493"/>
      <c r="G428" s="493" t="s">
        <v>5457</v>
      </c>
      <c r="H428" s="494" t="s">
        <v>896</v>
      </c>
      <c r="J428" s="46" t="s">
        <v>1537</v>
      </c>
      <c r="K428" s="19" t="s">
        <v>383</v>
      </c>
      <c r="L428" s="4"/>
      <c r="M428" s="38"/>
      <c r="N428" s="35"/>
      <c r="O428" s="35" t="s">
        <v>1104</v>
      </c>
      <c r="P428" s="35"/>
      <c r="Q428" s="39"/>
      <c r="R428" s="35" t="s">
        <v>896</v>
      </c>
      <c r="S428" s="35"/>
      <c r="T428" s="35"/>
      <c r="U428" s="35"/>
      <c r="V428" s="485"/>
      <c r="X428" s="4" t="s">
        <v>423</v>
      </c>
      <c r="Y428" s="4"/>
      <c r="Z428" s="38"/>
      <c r="AA428" s="35" t="s">
        <v>1130</v>
      </c>
      <c r="AB428" s="34"/>
      <c r="AC428" s="35"/>
      <c r="AD428" s="39"/>
      <c r="AE428" s="35" t="s">
        <v>892</v>
      </c>
      <c r="AF428" s="485"/>
    </row>
    <row r="429" spans="2:32" x14ac:dyDescent="0.25">
      <c r="B429" s="494">
        <v>221193</v>
      </c>
      <c r="C429" s="493"/>
      <c r="D429" s="493"/>
      <c r="E429" s="493"/>
      <c r="F429" s="493"/>
      <c r="G429" s="493" t="s">
        <v>5458</v>
      </c>
      <c r="H429" s="494" t="s">
        <v>896</v>
      </c>
      <c r="J429" s="46" t="s">
        <v>1537</v>
      </c>
      <c r="K429" s="19" t="s">
        <v>384</v>
      </c>
      <c r="L429" s="4"/>
      <c r="M429" s="38"/>
      <c r="N429" s="35"/>
      <c r="O429" s="35" t="s">
        <v>1105</v>
      </c>
      <c r="P429" s="35"/>
      <c r="Q429" s="39"/>
      <c r="R429" s="35" t="s">
        <v>896</v>
      </c>
      <c r="S429" s="35"/>
      <c r="T429" s="35"/>
      <c r="U429" s="35"/>
      <c r="V429" s="485"/>
      <c r="X429" s="4" t="s">
        <v>424</v>
      </c>
      <c r="Y429" s="4"/>
      <c r="Z429" s="38"/>
      <c r="AA429" s="35"/>
      <c r="AB429" s="35" t="s">
        <v>1128</v>
      </c>
      <c r="AC429" s="35"/>
      <c r="AD429" s="39"/>
      <c r="AE429" s="35" t="s">
        <v>896</v>
      </c>
      <c r="AF429" s="485"/>
    </row>
    <row r="430" spans="2:32" x14ac:dyDescent="0.25">
      <c r="B430" s="494">
        <v>221194</v>
      </c>
      <c r="C430" s="493"/>
      <c r="D430" s="493"/>
      <c r="E430" s="493"/>
      <c r="F430" s="493"/>
      <c r="G430" s="493" t="s">
        <v>5459</v>
      </c>
      <c r="H430" s="494" t="s">
        <v>896</v>
      </c>
      <c r="J430" s="46" t="s">
        <v>1537</v>
      </c>
      <c r="K430" s="19" t="s">
        <v>385</v>
      </c>
      <c r="L430" s="4"/>
      <c r="M430" s="38"/>
      <c r="N430" s="35"/>
      <c r="O430" s="35" t="s">
        <v>1106</v>
      </c>
      <c r="P430" s="35"/>
      <c r="Q430" s="39"/>
      <c r="R430" s="35" t="s">
        <v>896</v>
      </c>
      <c r="S430" s="35"/>
      <c r="T430" s="35"/>
      <c r="U430" s="35"/>
      <c r="V430" s="485"/>
      <c r="X430" s="4" t="s">
        <v>425</v>
      </c>
      <c r="Y430" s="4"/>
      <c r="Z430" s="38"/>
      <c r="AA430" s="35"/>
      <c r="AB430" s="35" t="s">
        <v>1129</v>
      </c>
      <c r="AC430" s="35"/>
      <c r="AD430" s="39"/>
      <c r="AE430" s="35" t="s">
        <v>896</v>
      </c>
      <c r="AF430" s="485"/>
    </row>
    <row r="431" spans="2:32" x14ac:dyDescent="0.25">
      <c r="B431" s="484"/>
      <c r="C431" s="483"/>
      <c r="D431" s="483"/>
      <c r="E431" s="483"/>
      <c r="F431" s="483"/>
      <c r="G431" s="483"/>
      <c r="H431" s="484"/>
      <c r="J431" s="46" t="s">
        <v>1544</v>
      </c>
      <c r="K431" s="19" t="s">
        <v>386</v>
      </c>
      <c r="L431" s="4"/>
      <c r="M431" s="38"/>
      <c r="N431" s="35" t="s">
        <v>1100</v>
      </c>
      <c r="O431" s="34"/>
      <c r="P431" s="35"/>
      <c r="Q431" s="39"/>
      <c r="R431" s="35" t="s">
        <v>892</v>
      </c>
      <c r="S431" s="35"/>
      <c r="T431" s="35"/>
      <c r="U431" s="35"/>
      <c r="V431" s="485"/>
      <c r="X431" s="4" t="s">
        <v>426</v>
      </c>
      <c r="Y431" s="4"/>
      <c r="Z431" s="38"/>
      <c r="AA431" s="35" t="s">
        <v>1112</v>
      </c>
      <c r="AB431" s="34"/>
      <c r="AC431" s="35"/>
      <c r="AD431" s="39"/>
      <c r="AE431" s="35" t="s">
        <v>896</v>
      </c>
      <c r="AF431" s="485"/>
    </row>
    <row r="432" spans="2:32" x14ac:dyDescent="0.25">
      <c r="B432" s="494">
        <v>222191</v>
      </c>
      <c r="C432" s="493"/>
      <c r="D432" s="493" t="s">
        <v>5445</v>
      </c>
      <c r="E432" s="493"/>
      <c r="F432" s="493"/>
      <c r="G432" s="493" t="s">
        <v>5456</v>
      </c>
      <c r="H432" s="494" t="s">
        <v>896</v>
      </c>
      <c r="J432" s="46" t="s">
        <v>1537</v>
      </c>
      <c r="K432" s="19" t="s">
        <v>387</v>
      </c>
      <c r="L432" s="4"/>
      <c r="M432" s="38"/>
      <c r="N432" s="35"/>
      <c r="O432" s="35" t="s">
        <v>1103</v>
      </c>
      <c r="P432" s="35"/>
      <c r="Q432" s="39"/>
      <c r="R432" s="35" t="s">
        <v>896</v>
      </c>
      <c r="S432" s="35"/>
      <c r="T432" s="35"/>
      <c r="U432" s="35"/>
      <c r="V432" s="485"/>
      <c r="X432" s="4" t="s">
        <v>427</v>
      </c>
      <c r="Y432" s="4"/>
      <c r="Z432" s="38"/>
      <c r="AA432" s="35" t="s">
        <v>1131</v>
      </c>
      <c r="AB432" s="34"/>
      <c r="AC432" s="35"/>
      <c r="AD432" s="39"/>
      <c r="AE432" s="35" t="s">
        <v>896</v>
      </c>
      <c r="AF432" s="485"/>
    </row>
    <row r="433" spans="2:32" x14ac:dyDescent="0.25">
      <c r="B433" s="494">
        <v>222192</v>
      </c>
      <c r="C433" s="493"/>
      <c r="D433" s="493"/>
      <c r="E433" s="493"/>
      <c r="F433" s="493" t="s">
        <v>5445</v>
      </c>
      <c r="G433" s="493" t="s">
        <v>5457</v>
      </c>
      <c r="H433" s="494" t="s">
        <v>896</v>
      </c>
      <c r="J433" s="46" t="s">
        <v>1537</v>
      </c>
      <c r="K433" s="19" t="s">
        <v>388</v>
      </c>
      <c r="L433" s="4"/>
      <c r="M433" s="38"/>
      <c r="N433" s="35"/>
      <c r="O433" s="35" t="s">
        <v>1104</v>
      </c>
      <c r="P433" s="35"/>
      <c r="Q433" s="39"/>
      <c r="R433" s="35" t="s">
        <v>896</v>
      </c>
      <c r="S433" s="35"/>
      <c r="T433" s="35"/>
      <c r="U433" s="35"/>
      <c r="V433" s="485"/>
      <c r="X433" s="4" t="s">
        <v>428</v>
      </c>
      <c r="Y433" s="4"/>
      <c r="Z433" s="38" t="s">
        <v>1132</v>
      </c>
      <c r="AA433" s="34"/>
      <c r="AB433" s="35"/>
      <c r="AC433" s="35"/>
      <c r="AD433" s="39"/>
      <c r="AE433" s="35" t="s">
        <v>892</v>
      </c>
      <c r="AF433" s="485"/>
    </row>
    <row r="434" spans="2:32" x14ac:dyDescent="0.25">
      <c r="B434" s="494"/>
      <c r="C434" s="493"/>
      <c r="D434" s="493"/>
      <c r="E434" s="493"/>
      <c r="F434" s="493"/>
      <c r="G434" s="493"/>
      <c r="H434" s="494"/>
      <c r="J434" s="46" t="s">
        <v>1545</v>
      </c>
      <c r="K434" s="19" t="s">
        <v>389</v>
      </c>
      <c r="L434" s="4"/>
      <c r="M434" s="38" t="s">
        <v>1107</v>
      </c>
      <c r="N434" s="34"/>
      <c r="O434" s="35"/>
      <c r="P434" s="35"/>
      <c r="Q434" s="39"/>
      <c r="R434" s="35" t="s">
        <v>892</v>
      </c>
      <c r="S434" s="35"/>
      <c r="T434" s="35"/>
      <c r="U434" s="35"/>
      <c r="V434" s="485"/>
      <c r="X434" s="4" t="s">
        <v>429</v>
      </c>
      <c r="Y434" s="4"/>
      <c r="Z434" s="38"/>
      <c r="AA434" s="35" t="s">
        <v>1133</v>
      </c>
      <c r="AB434" s="34"/>
      <c r="AC434" s="35"/>
      <c r="AD434" s="39"/>
      <c r="AE434" s="35" t="s">
        <v>892</v>
      </c>
      <c r="AF434" s="485"/>
    </row>
    <row r="435" spans="2:32" x14ac:dyDescent="0.25">
      <c r="B435" s="494"/>
      <c r="C435" s="493"/>
      <c r="D435" s="493"/>
      <c r="E435" s="493"/>
      <c r="F435" s="493"/>
      <c r="G435" s="493"/>
      <c r="H435" s="494"/>
      <c r="J435" s="46" t="s">
        <v>1544</v>
      </c>
      <c r="K435" s="19" t="s">
        <v>390</v>
      </c>
      <c r="L435" s="4"/>
      <c r="M435" s="38"/>
      <c r="N435" s="35" t="s">
        <v>1093</v>
      </c>
      <c r="O435" s="34"/>
      <c r="P435" s="35"/>
      <c r="Q435" s="39"/>
      <c r="R435" s="35" t="s">
        <v>892</v>
      </c>
      <c r="S435" s="35"/>
      <c r="T435" s="35"/>
      <c r="U435" s="35"/>
      <c r="V435" s="485"/>
      <c r="X435" s="4" t="s">
        <v>430</v>
      </c>
      <c r="Y435" s="4"/>
      <c r="Z435" s="38"/>
      <c r="AA435" s="35"/>
      <c r="AB435" s="35" t="s">
        <v>1134</v>
      </c>
      <c r="AC435" s="35"/>
      <c r="AD435" s="39"/>
      <c r="AE435" s="35" t="s">
        <v>896</v>
      </c>
      <c r="AF435" s="485"/>
    </row>
    <row r="436" spans="2:32" x14ac:dyDescent="0.25">
      <c r="B436" s="494">
        <v>221110</v>
      </c>
      <c r="C436" s="493"/>
      <c r="D436" s="493"/>
      <c r="E436" s="493"/>
      <c r="F436" s="493" t="s">
        <v>1108</v>
      </c>
      <c r="G436" s="493"/>
      <c r="H436" s="494" t="s">
        <v>896</v>
      </c>
      <c r="J436" s="46" t="s">
        <v>1537</v>
      </c>
      <c r="K436" s="19" t="s">
        <v>391</v>
      </c>
      <c r="L436" s="4"/>
      <c r="M436" s="38"/>
      <c r="N436" s="35"/>
      <c r="O436" s="35" t="s">
        <v>1108</v>
      </c>
      <c r="P436" s="35"/>
      <c r="Q436" s="39"/>
      <c r="R436" s="35" t="s">
        <v>896</v>
      </c>
      <c r="S436" s="35"/>
      <c r="T436" s="35"/>
      <c r="U436" s="35"/>
      <c r="V436" s="485"/>
      <c r="X436" s="4" t="s">
        <v>431</v>
      </c>
      <c r="Y436" s="4"/>
      <c r="Z436" s="38"/>
      <c r="AA436" s="35"/>
      <c r="AB436" s="35" t="s">
        <v>1135</v>
      </c>
      <c r="AC436" s="35"/>
      <c r="AD436" s="39"/>
      <c r="AE436" s="35" t="s">
        <v>896</v>
      </c>
      <c r="AF436" s="705"/>
    </row>
    <row r="437" spans="2:32" x14ac:dyDescent="0.25">
      <c r="B437" s="494">
        <v>221160</v>
      </c>
      <c r="C437" s="493"/>
      <c r="D437" s="493"/>
      <c r="E437" s="493"/>
      <c r="F437" s="493" t="s">
        <v>1109</v>
      </c>
      <c r="G437" s="493"/>
      <c r="H437" s="494" t="s">
        <v>896</v>
      </c>
      <c r="J437" s="46" t="s">
        <v>1537</v>
      </c>
      <c r="K437" s="19" t="s">
        <v>392</v>
      </c>
      <c r="L437" s="4"/>
      <c r="M437" s="38"/>
      <c r="N437" s="35"/>
      <c r="O437" s="35" t="s">
        <v>1109</v>
      </c>
      <c r="P437" s="35"/>
      <c r="Q437" s="39"/>
      <c r="R437" s="35" t="s">
        <v>896</v>
      </c>
      <c r="S437" s="35"/>
      <c r="T437" s="35"/>
      <c r="U437" s="35"/>
      <c r="V437" s="485"/>
      <c r="X437" s="4" t="s">
        <v>432</v>
      </c>
      <c r="Y437" s="4"/>
      <c r="Z437" s="38"/>
      <c r="AA437" s="35"/>
      <c r="AB437" s="35" t="s">
        <v>1136</v>
      </c>
      <c r="AC437" s="35"/>
      <c r="AD437" s="39"/>
      <c r="AE437" s="35" t="s">
        <v>896</v>
      </c>
      <c r="AF437" s="485"/>
    </row>
    <row r="438" spans="2:32" x14ac:dyDescent="0.25">
      <c r="B438" s="494">
        <v>221199</v>
      </c>
      <c r="C438" s="493"/>
      <c r="D438" s="493"/>
      <c r="E438" s="493"/>
      <c r="F438" s="493"/>
      <c r="G438" s="493" t="s">
        <v>4987</v>
      </c>
      <c r="H438" s="494" t="s">
        <v>896</v>
      </c>
      <c r="J438" s="46" t="s">
        <v>1537</v>
      </c>
      <c r="K438" s="19" t="s">
        <v>393</v>
      </c>
      <c r="L438" s="4"/>
      <c r="M438" s="38"/>
      <c r="N438" s="35"/>
      <c r="O438" s="35" t="s">
        <v>1110</v>
      </c>
      <c r="P438" s="35"/>
      <c r="Q438" s="39"/>
      <c r="R438" s="35" t="s">
        <v>896</v>
      </c>
      <c r="S438" s="35"/>
      <c r="T438" s="35"/>
      <c r="U438" s="35"/>
      <c r="V438" s="485"/>
      <c r="X438" s="4" t="s">
        <v>433</v>
      </c>
      <c r="Y438" s="4"/>
      <c r="Z438" s="38"/>
      <c r="AA438" s="35" t="s">
        <v>1137</v>
      </c>
      <c r="AB438" s="34"/>
      <c r="AC438" s="35"/>
      <c r="AD438" s="39"/>
      <c r="AE438" s="35" t="s">
        <v>892</v>
      </c>
      <c r="AF438" s="485"/>
    </row>
    <row r="439" spans="2:32" x14ac:dyDescent="0.25">
      <c r="B439" s="484"/>
      <c r="C439" s="483"/>
      <c r="D439" s="483"/>
      <c r="E439" s="483"/>
      <c r="F439" s="483"/>
      <c r="G439" s="483"/>
      <c r="H439" s="484"/>
      <c r="J439" s="46" t="s">
        <v>1544</v>
      </c>
      <c r="K439" s="19" t="s">
        <v>394</v>
      </c>
      <c r="L439" s="4"/>
      <c r="M439" s="38"/>
      <c r="N439" s="35" t="s">
        <v>1100</v>
      </c>
      <c r="O439" s="34"/>
      <c r="P439" s="35"/>
      <c r="Q439" s="39"/>
      <c r="R439" s="35" t="s">
        <v>892</v>
      </c>
      <c r="S439" s="35"/>
      <c r="T439" s="35"/>
      <c r="U439" s="35"/>
      <c r="V439" s="485"/>
      <c r="X439" s="4" t="s">
        <v>434</v>
      </c>
      <c r="Y439" s="4"/>
      <c r="Z439" s="38"/>
      <c r="AA439" s="35"/>
      <c r="AB439" s="35" t="s">
        <v>1138</v>
      </c>
      <c r="AC439" s="35"/>
      <c r="AD439" s="39"/>
      <c r="AE439" s="35" t="s">
        <v>896</v>
      </c>
      <c r="AF439" s="485"/>
    </row>
    <row r="440" spans="2:32" ht="15" customHeight="1" x14ac:dyDescent="0.25">
      <c r="B440" s="494">
        <v>222110</v>
      </c>
      <c r="C440" s="493"/>
      <c r="D440" s="493"/>
      <c r="E440" s="493"/>
      <c r="F440" s="493" t="s">
        <v>1108</v>
      </c>
      <c r="G440" s="493"/>
      <c r="H440" s="494" t="s">
        <v>896</v>
      </c>
      <c r="J440" s="46" t="s">
        <v>1537</v>
      </c>
      <c r="K440" s="19" t="s">
        <v>395</v>
      </c>
      <c r="L440" s="4"/>
      <c r="M440" s="38"/>
      <c r="N440" s="35"/>
      <c r="O440" s="35" t="s">
        <v>1108</v>
      </c>
      <c r="P440" s="35"/>
      <c r="Q440" s="39"/>
      <c r="R440" s="35" t="s">
        <v>896</v>
      </c>
      <c r="S440" s="35"/>
      <c r="T440" s="35"/>
      <c r="U440" s="35"/>
      <c r="V440" s="485"/>
      <c r="X440" s="4" t="s">
        <v>435</v>
      </c>
      <c r="Y440" s="4"/>
      <c r="Z440" s="38"/>
      <c r="AA440" s="35"/>
      <c r="AB440" s="35" t="s">
        <v>1139</v>
      </c>
      <c r="AC440" s="35"/>
      <c r="AD440" s="39"/>
      <c r="AE440" s="35" t="s">
        <v>896</v>
      </c>
      <c r="AF440" s="485"/>
    </row>
    <row r="441" spans="2:32" x14ac:dyDescent="0.25">
      <c r="B441" s="494">
        <v>222160</v>
      </c>
      <c r="C441" s="493"/>
      <c r="D441" s="493"/>
      <c r="E441" s="493"/>
      <c r="F441" s="493" t="s">
        <v>1109</v>
      </c>
      <c r="G441" s="493"/>
      <c r="H441" s="494" t="s">
        <v>896</v>
      </c>
      <c r="J441" s="46" t="s">
        <v>1537</v>
      </c>
      <c r="K441" s="19" t="s">
        <v>396</v>
      </c>
      <c r="L441" s="4"/>
      <c r="M441" s="38"/>
      <c r="N441" s="35"/>
      <c r="O441" s="35" t="s">
        <v>1109</v>
      </c>
      <c r="P441" s="35"/>
      <c r="Q441" s="39"/>
      <c r="R441" s="35" t="s">
        <v>896</v>
      </c>
      <c r="S441" s="35"/>
      <c r="T441" s="35"/>
      <c r="U441" s="35"/>
      <c r="V441" s="485"/>
      <c r="X441" s="4" t="s">
        <v>436</v>
      </c>
      <c r="Y441" s="4"/>
      <c r="Z441" s="38"/>
      <c r="AA441" s="35"/>
      <c r="AB441" s="35" t="s">
        <v>1140</v>
      </c>
      <c r="AC441" s="35"/>
      <c r="AD441" s="39"/>
      <c r="AE441" s="35" t="s">
        <v>896</v>
      </c>
      <c r="AF441" s="485"/>
    </row>
    <row r="442" spans="2:32" x14ac:dyDescent="0.25">
      <c r="B442" s="494">
        <v>222199</v>
      </c>
      <c r="C442" s="493"/>
      <c r="D442" s="493"/>
      <c r="E442" s="493"/>
      <c r="F442" s="493"/>
      <c r="G442" s="493" t="s">
        <v>4987</v>
      </c>
      <c r="H442" s="494" t="s">
        <v>896</v>
      </c>
      <c r="J442" s="46" t="s">
        <v>1537</v>
      </c>
      <c r="K442" s="19" t="s">
        <v>397</v>
      </c>
      <c r="L442" s="4"/>
      <c r="M442" s="38"/>
      <c r="N442" s="35"/>
      <c r="O442" s="35" t="s">
        <v>1110</v>
      </c>
      <c r="P442" s="35"/>
      <c r="Q442" s="39"/>
      <c r="R442" s="35" t="s">
        <v>896</v>
      </c>
      <c r="S442" s="35"/>
      <c r="T442" s="35"/>
      <c r="U442" s="35"/>
      <c r="V442" s="485"/>
      <c r="X442" s="4" t="s">
        <v>437</v>
      </c>
      <c r="Y442" s="4"/>
      <c r="Z442" s="38"/>
      <c r="AA442" s="35"/>
      <c r="AB442" s="35" t="s">
        <v>1141</v>
      </c>
      <c r="AC442" s="35"/>
      <c r="AD442" s="39"/>
      <c r="AE442" s="35" t="s">
        <v>896</v>
      </c>
      <c r="AF442" s="485"/>
    </row>
    <row r="443" spans="2:32" x14ac:dyDescent="0.25">
      <c r="B443" s="484"/>
      <c r="C443" s="483"/>
      <c r="D443" s="483"/>
      <c r="E443" s="483"/>
      <c r="F443" s="483"/>
      <c r="G443" s="483"/>
      <c r="H443" s="484"/>
      <c r="J443" s="46" t="s">
        <v>1544</v>
      </c>
      <c r="K443" s="19" t="s">
        <v>398</v>
      </c>
      <c r="L443" s="4"/>
      <c r="M443" s="38"/>
      <c r="N443" s="35" t="s">
        <v>1111</v>
      </c>
      <c r="O443" s="34"/>
      <c r="P443" s="35"/>
      <c r="Q443" s="39"/>
      <c r="R443" s="35" t="s">
        <v>892</v>
      </c>
      <c r="S443" s="35"/>
      <c r="T443" s="35"/>
      <c r="U443" s="35"/>
      <c r="V443" s="485"/>
      <c r="X443" s="4" t="s">
        <v>438</v>
      </c>
      <c r="Y443" s="4"/>
      <c r="Z443" s="38"/>
      <c r="AA443" s="35"/>
      <c r="AB443" s="35" t="s">
        <v>1142</v>
      </c>
      <c r="AC443" s="35"/>
      <c r="AD443" s="39"/>
      <c r="AE443" s="35" t="s">
        <v>896</v>
      </c>
      <c r="AF443" s="485"/>
    </row>
    <row r="444" spans="2:32" x14ac:dyDescent="0.25">
      <c r="B444" s="494">
        <v>223110</v>
      </c>
      <c r="C444" s="493"/>
      <c r="D444" s="493"/>
      <c r="E444" s="493"/>
      <c r="F444" s="493" t="s">
        <v>1108</v>
      </c>
      <c r="G444" s="493"/>
      <c r="H444" s="494" t="s">
        <v>896</v>
      </c>
      <c r="J444" s="46" t="s">
        <v>1537</v>
      </c>
      <c r="K444" s="19" t="s">
        <v>399</v>
      </c>
      <c r="L444" s="4"/>
      <c r="M444" s="38"/>
      <c r="N444" s="35"/>
      <c r="O444" s="35" t="s">
        <v>1108</v>
      </c>
      <c r="P444" s="35"/>
      <c r="Q444" s="39"/>
      <c r="R444" s="35" t="s">
        <v>896</v>
      </c>
      <c r="S444" s="35"/>
      <c r="T444" s="35"/>
      <c r="U444" s="35"/>
      <c r="V444" s="485"/>
      <c r="X444" s="4" t="s">
        <v>439</v>
      </c>
      <c r="Y444" s="4"/>
      <c r="Z444" s="38"/>
      <c r="AA444" s="35"/>
      <c r="AB444" s="35" t="s">
        <v>1143</v>
      </c>
      <c r="AC444" s="35"/>
      <c r="AD444" s="39"/>
      <c r="AE444" s="35" t="s">
        <v>896</v>
      </c>
      <c r="AF444" s="485"/>
    </row>
    <row r="445" spans="2:32" x14ac:dyDescent="0.25">
      <c r="B445" s="494">
        <v>223160</v>
      </c>
      <c r="C445" s="493"/>
      <c r="D445" s="493"/>
      <c r="E445" s="493"/>
      <c r="F445" s="493" t="s">
        <v>1109</v>
      </c>
      <c r="G445" s="493"/>
      <c r="H445" s="494" t="s">
        <v>896</v>
      </c>
      <c r="J445" s="46" t="s">
        <v>1537</v>
      </c>
      <c r="K445" s="19" t="s">
        <v>400</v>
      </c>
      <c r="L445" s="4"/>
      <c r="M445" s="38"/>
      <c r="N445" s="35"/>
      <c r="O445" s="35" t="s">
        <v>1109</v>
      </c>
      <c r="P445" s="35"/>
      <c r="Q445" s="39"/>
      <c r="R445" s="35" t="s">
        <v>896</v>
      </c>
      <c r="S445" s="35"/>
      <c r="T445" s="35"/>
      <c r="U445" s="35"/>
      <c r="V445" s="485"/>
      <c r="X445" s="4" t="s">
        <v>440</v>
      </c>
      <c r="Y445" s="4"/>
      <c r="Z445" s="38"/>
      <c r="AA445" s="35" t="s">
        <v>1144</v>
      </c>
      <c r="AB445" s="34"/>
      <c r="AC445" s="35"/>
      <c r="AD445" s="39"/>
      <c r="AE445" s="35" t="s">
        <v>896</v>
      </c>
      <c r="AF445" s="485"/>
    </row>
    <row r="446" spans="2:32" x14ac:dyDescent="0.25">
      <c r="B446" s="494">
        <v>223190</v>
      </c>
      <c r="C446" s="493"/>
      <c r="D446" s="493"/>
      <c r="E446" s="493"/>
      <c r="F446" s="493" t="s">
        <v>1131</v>
      </c>
      <c r="G446" s="493"/>
      <c r="H446" s="494" t="s">
        <v>896</v>
      </c>
      <c r="J446" s="46" t="s">
        <v>1537</v>
      </c>
      <c r="K446" s="19" t="s">
        <v>401</v>
      </c>
      <c r="L446" s="4"/>
      <c r="M446" s="38"/>
      <c r="N446" s="35"/>
      <c r="O446" s="35" t="s">
        <v>1110</v>
      </c>
      <c r="P446" s="35"/>
      <c r="Q446" s="39"/>
      <c r="R446" s="35" t="s">
        <v>896</v>
      </c>
      <c r="S446" s="35"/>
      <c r="T446" s="35"/>
      <c r="U446" s="35"/>
      <c r="V446" s="485"/>
      <c r="X446" s="4" t="s">
        <v>441</v>
      </c>
      <c r="Y446" s="4"/>
      <c r="Z446" s="38"/>
      <c r="AA446" s="35" t="s">
        <v>1030</v>
      </c>
      <c r="AB446" s="34"/>
      <c r="AC446" s="35"/>
      <c r="AD446" s="39"/>
      <c r="AE446" s="35" t="s">
        <v>892</v>
      </c>
      <c r="AF446" s="485"/>
    </row>
    <row r="447" spans="2:32" x14ac:dyDescent="0.25">
      <c r="B447" s="801">
        <v>319000</v>
      </c>
      <c r="C447" s="930" t="s">
        <v>1112</v>
      </c>
      <c r="D447" s="931"/>
      <c r="E447" s="932"/>
      <c r="F447" s="936"/>
      <c r="G447" s="850"/>
      <c r="H447" s="801" t="s">
        <v>896</v>
      </c>
      <c r="J447" s="519" t="s">
        <v>1546</v>
      </c>
      <c r="K447" s="520" t="s">
        <v>402</v>
      </c>
      <c r="L447" s="521" t="s">
        <v>1112</v>
      </c>
      <c r="M447" s="522"/>
      <c r="N447" s="523"/>
      <c r="O447" s="523"/>
      <c r="P447" s="523"/>
      <c r="Q447" s="524"/>
      <c r="R447" s="523" t="s">
        <v>896</v>
      </c>
      <c r="S447" s="523"/>
      <c r="T447" s="523"/>
      <c r="U447" s="523"/>
      <c r="V447" s="525"/>
      <c r="X447" s="4" t="s">
        <v>442</v>
      </c>
      <c r="Y447" s="4"/>
      <c r="Z447" s="38"/>
      <c r="AA447" s="35"/>
      <c r="AB447" s="35" t="s">
        <v>1145</v>
      </c>
      <c r="AC447" s="35"/>
      <c r="AD447" s="39"/>
      <c r="AE447" s="35" t="s">
        <v>896</v>
      </c>
      <c r="AF447" s="485"/>
    </row>
    <row r="448" spans="2:32" x14ac:dyDescent="0.25">
      <c r="B448" s="803"/>
      <c r="C448" s="933"/>
      <c r="D448" s="934"/>
      <c r="E448" s="935"/>
      <c r="F448" s="937"/>
      <c r="G448" s="852"/>
      <c r="H448" s="803"/>
      <c r="J448" s="519" t="s">
        <v>1546</v>
      </c>
      <c r="K448" s="520" t="s">
        <v>403</v>
      </c>
      <c r="L448" s="521" t="s">
        <v>1113</v>
      </c>
      <c r="M448" s="522"/>
      <c r="N448" s="523"/>
      <c r="O448" s="523"/>
      <c r="P448" s="523"/>
      <c r="Q448" s="524"/>
      <c r="R448" s="523" t="s">
        <v>896</v>
      </c>
      <c r="S448" s="523"/>
      <c r="T448" s="523"/>
      <c r="U448" s="523"/>
      <c r="V448" s="525"/>
      <c r="X448" s="4" t="s">
        <v>443</v>
      </c>
      <c r="Y448" s="4"/>
      <c r="Z448" s="38"/>
      <c r="AA448" s="35"/>
      <c r="AB448" s="35" t="s">
        <v>1146</v>
      </c>
      <c r="AC448" s="35"/>
      <c r="AD448" s="39"/>
      <c r="AE448" s="35" t="s">
        <v>892</v>
      </c>
      <c r="AF448" s="485"/>
    </row>
    <row r="449" spans="2:32" x14ac:dyDescent="0.25">
      <c r="B449" s="494"/>
      <c r="C449" s="493"/>
      <c r="D449" s="493"/>
      <c r="E449" s="493"/>
      <c r="F449" s="493"/>
      <c r="G449" s="493"/>
      <c r="H449" s="494"/>
      <c r="J449" s="46" t="s">
        <v>1546</v>
      </c>
      <c r="K449" s="24" t="s">
        <v>404</v>
      </c>
      <c r="L449" s="8" t="s">
        <v>1114</v>
      </c>
      <c r="M449" s="47"/>
      <c r="N449" s="48"/>
      <c r="O449" s="48"/>
      <c r="P449" s="48"/>
      <c r="Q449" s="49"/>
      <c r="R449" s="48" t="s">
        <v>892</v>
      </c>
      <c r="S449" s="35"/>
      <c r="T449" s="35"/>
      <c r="U449" s="35"/>
      <c r="V449" s="485"/>
      <c r="X449" s="4" t="s">
        <v>444</v>
      </c>
      <c r="Y449" s="4"/>
      <c r="Z449" s="38"/>
      <c r="AA449" s="35"/>
      <c r="AB449" s="35"/>
      <c r="AC449" s="35" t="s">
        <v>1147</v>
      </c>
      <c r="AD449" s="39"/>
      <c r="AE449" s="35" t="s">
        <v>896</v>
      </c>
      <c r="AF449" s="485"/>
    </row>
    <row r="450" spans="2:32" x14ac:dyDescent="0.25">
      <c r="B450" s="494">
        <v>233310</v>
      </c>
      <c r="C450" s="493"/>
      <c r="D450" s="493"/>
      <c r="E450" s="493"/>
      <c r="F450" s="493" t="s">
        <v>1115</v>
      </c>
      <c r="G450" s="493"/>
      <c r="H450" s="494" t="s">
        <v>896</v>
      </c>
      <c r="J450" s="46" t="s">
        <v>1545</v>
      </c>
      <c r="K450" s="19" t="s">
        <v>405</v>
      </c>
      <c r="L450" s="4"/>
      <c r="M450" s="38" t="s">
        <v>1115</v>
      </c>
      <c r="N450" s="35"/>
      <c r="O450" s="35"/>
      <c r="P450" s="35"/>
      <c r="Q450" s="39"/>
      <c r="R450" s="35" t="s">
        <v>896</v>
      </c>
      <c r="S450" s="35"/>
      <c r="T450" s="35"/>
      <c r="U450" s="35"/>
      <c r="V450" s="485"/>
      <c r="X450" s="4" t="s">
        <v>445</v>
      </c>
      <c r="Y450" s="4"/>
      <c r="Z450" s="38"/>
      <c r="AA450" s="35"/>
      <c r="AB450" s="35"/>
      <c r="AC450" s="35" t="s">
        <v>1034</v>
      </c>
      <c r="AD450" s="39"/>
      <c r="AE450" s="35" t="s">
        <v>896</v>
      </c>
      <c r="AF450" s="485"/>
    </row>
    <row r="451" spans="2:32" x14ac:dyDescent="0.25">
      <c r="B451" s="494">
        <v>233320</v>
      </c>
      <c r="C451" s="493"/>
      <c r="D451" s="493"/>
      <c r="E451" s="493"/>
      <c r="F451" s="493" t="s">
        <v>4997</v>
      </c>
      <c r="G451" s="493"/>
      <c r="H451" s="494" t="s">
        <v>896</v>
      </c>
      <c r="J451" s="46" t="s">
        <v>1545</v>
      </c>
      <c r="K451" s="19" t="s">
        <v>406</v>
      </c>
      <c r="L451" s="4"/>
      <c r="M451" s="38" t="s">
        <v>1116</v>
      </c>
      <c r="N451" s="35"/>
      <c r="O451" s="35"/>
      <c r="P451" s="35"/>
      <c r="Q451" s="39"/>
      <c r="R451" s="35" t="s">
        <v>896</v>
      </c>
      <c r="S451" s="35"/>
      <c r="T451" s="35"/>
      <c r="U451" s="35"/>
      <c r="V451" s="485"/>
      <c r="X451" s="4" t="s">
        <v>446</v>
      </c>
      <c r="Y451" s="4"/>
      <c r="Z451" s="38"/>
      <c r="AA451" s="35"/>
      <c r="AB451" s="35" t="s">
        <v>1148</v>
      </c>
      <c r="AC451" s="35"/>
      <c r="AD451" s="39"/>
      <c r="AE451" s="35" t="s">
        <v>896</v>
      </c>
      <c r="AF451" s="485"/>
    </row>
    <row r="452" spans="2:32" x14ac:dyDescent="0.25">
      <c r="B452" s="119"/>
      <c r="C452" s="568"/>
      <c r="D452" s="568"/>
      <c r="E452" s="568"/>
      <c r="F452" s="568"/>
      <c r="G452" s="568"/>
      <c r="H452" s="568"/>
      <c r="J452" s="46" t="s">
        <v>1546</v>
      </c>
      <c r="K452" s="19" t="s">
        <v>407</v>
      </c>
      <c r="L452" s="4" t="s">
        <v>1117</v>
      </c>
      <c r="M452" s="34"/>
      <c r="N452" s="35"/>
      <c r="O452" s="35"/>
      <c r="P452" s="35"/>
      <c r="Q452" s="39"/>
      <c r="R452" s="35" t="s">
        <v>892</v>
      </c>
      <c r="S452" s="35"/>
      <c r="T452" s="35"/>
      <c r="U452" s="35"/>
      <c r="V452" s="485"/>
      <c r="X452" s="4" t="s">
        <v>447</v>
      </c>
      <c r="Y452" s="4"/>
      <c r="Z452" s="38"/>
      <c r="AA452" s="35"/>
      <c r="AB452" s="35" t="s">
        <v>1149</v>
      </c>
      <c r="AC452" s="35"/>
      <c r="AD452" s="39"/>
      <c r="AE452" s="35" t="s">
        <v>896</v>
      </c>
      <c r="AF452" s="485"/>
    </row>
    <row r="453" spans="2:32" x14ac:dyDescent="0.25">
      <c r="B453" s="801">
        <v>235600</v>
      </c>
      <c r="C453" s="938"/>
      <c r="D453" s="938"/>
      <c r="E453" s="930" t="s">
        <v>5007</v>
      </c>
      <c r="F453" s="931"/>
      <c r="G453" s="932"/>
      <c r="H453" s="801" t="s">
        <v>896</v>
      </c>
      <c r="J453" s="519" t="s">
        <v>1545</v>
      </c>
      <c r="K453" s="520" t="s">
        <v>408</v>
      </c>
      <c r="L453" s="521"/>
      <c r="M453" s="519" t="s">
        <v>1118</v>
      </c>
      <c r="N453" s="523"/>
      <c r="O453" s="523"/>
      <c r="P453" s="523"/>
      <c r="Q453" s="524"/>
      <c r="R453" s="523" t="s">
        <v>896</v>
      </c>
      <c r="S453" s="523"/>
      <c r="T453" s="523"/>
      <c r="U453" s="523"/>
      <c r="V453" s="525"/>
      <c r="X453" s="4" t="s">
        <v>448</v>
      </c>
      <c r="Y453" s="4"/>
      <c r="Z453" s="38"/>
      <c r="AA453" s="35" t="s">
        <v>1150</v>
      </c>
      <c r="AB453" s="34"/>
      <c r="AC453" s="35"/>
      <c r="AD453" s="39"/>
      <c r="AE453" s="35" t="s">
        <v>892</v>
      </c>
      <c r="AF453" s="485"/>
    </row>
    <row r="454" spans="2:32" x14ac:dyDescent="0.25">
      <c r="B454" s="803"/>
      <c r="C454" s="939"/>
      <c r="D454" s="939"/>
      <c r="E454" s="933"/>
      <c r="F454" s="934"/>
      <c r="G454" s="935"/>
      <c r="H454" s="803"/>
      <c r="J454" s="519" t="s">
        <v>1545</v>
      </c>
      <c r="K454" s="520" t="s">
        <v>409</v>
      </c>
      <c r="L454" s="521"/>
      <c r="M454" s="519" t="s">
        <v>1119</v>
      </c>
      <c r="N454" s="523"/>
      <c r="O454" s="523"/>
      <c r="P454" s="523"/>
      <c r="Q454" s="524"/>
      <c r="R454" s="523" t="s">
        <v>896</v>
      </c>
      <c r="S454" s="523"/>
      <c r="T454" s="523"/>
      <c r="U454" s="523"/>
      <c r="V454" s="525"/>
      <c r="X454" s="4" t="s">
        <v>449</v>
      </c>
      <c r="Y454" s="4"/>
      <c r="Z454" s="38"/>
      <c r="AA454" s="35"/>
      <c r="AB454" s="35" t="s">
        <v>1151</v>
      </c>
      <c r="AC454" s="35"/>
      <c r="AD454" s="39"/>
      <c r="AE454" s="35" t="s">
        <v>896</v>
      </c>
      <c r="AF454" s="485"/>
    </row>
    <row r="455" spans="2:32" x14ac:dyDescent="0.25">
      <c r="B455" s="515">
        <v>235500</v>
      </c>
      <c r="C455" s="514"/>
      <c r="D455" s="514"/>
      <c r="E455" s="590" t="s">
        <v>1120</v>
      </c>
      <c r="F455" s="591"/>
      <c r="G455" s="514"/>
      <c r="H455" s="515" t="s">
        <v>896</v>
      </c>
      <c r="J455" s="46" t="s">
        <v>1545</v>
      </c>
      <c r="K455" s="19" t="s">
        <v>410</v>
      </c>
      <c r="L455" s="4"/>
      <c r="M455" s="38" t="s">
        <v>1120</v>
      </c>
      <c r="N455" s="35"/>
      <c r="O455" s="35"/>
      <c r="P455" s="35"/>
      <c r="Q455" s="39"/>
      <c r="R455" s="35" t="s">
        <v>896</v>
      </c>
      <c r="S455" s="35"/>
      <c r="T455" s="35"/>
      <c r="U455" s="35"/>
      <c r="V455" s="485"/>
      <c r="X455" s="4" t="s">
        <v>450</v>
      </c>
      <c r="Y455" s="4"/>
      <c r="Z455" s="38"/>
      <c r="AA455" s="35"/>
      <c r="AB455" s="35" t="s">
        <v>1152</v>
      </c>
      <c r="AC455" s="35"/>
      <c r="AD455" s="39"/>
      <c r="AE455" s="35" t="s">
        <v>896</v>
      </c>
      <c r="AF455" s="485"/>
    </row>
    <row r="456" spans="2:32" x14ac:dyDescent="0.25">
      <c r="B456" s="560">
        <v>235600</v>
      </c>
      <c r="C456" s="525"/>
      <c r="D456" s="525"/>
      <c r="E456" s="525" t="s">
        <v>5007</v>
      </c>
      <c r="F456" s="525"/>
      <c r="G456" s="525"/>
      <c r="H456" s="592" t="s">
        <v>896</v>
      </c>
      <c r="J456" s="519" t="s">
        <v>1546</v>
      </c>
      <c r="K456" s="520" t="s">
        <v>411</v>
      </c>
      <c r="L456" s="521" t="s">
        <v>1121</v>
      </c>
      <c r="M456" s="528"/>
      <c r="N456" s="529"/>
      <c r="O456" s="529"/>
      <c r="P456" s="529"/>
      <c r="Q456" s="529"/>
      <c r="R456" s="523" t="s">
        <v>896</v>
      </c>
      <c r="S456" s="523"/>
      <c r="T456" s="523"/>
      <c r="U456" s="523"/>
      <c r="V456" s="525"/>
      <c r="X456" s="4" t="s">
        <v>451</v>
      </c>
      <c r="Y456" s="4"/>
      <c r="Z456" s="38"/>
      <c r="AA456" s="35"/>
      <c r="AB456" s="35" t="s">
        <v>1153</v>
      </c>
      <c r="AC456" s="35"/>
      <c r="AD456" s="39"/>
      <c r="AE456" s="35" t="s">
        <v>896</v>
      </c>
      <c r="AF456" s="485"/>
    </row>
    <row r="457" spans="2:32" x14ac:dyDescent="0.25">
      <c r="B457" s="484">
        <v>230000</v>
      </c>
      <c r="C457" s="483" t="s">
        <v>1511</v>
      </c>
      <c r="D457" s="483"/>
      <c r="E457" s="483"/>
      <c r="F457" s="483"/>
      <c r="G457" s="483"/>
      <c r="H457" s="484" t="s">
        <v>892</v>
      </c>
      <c r="J457" s="46" t="s">
        <v>1546</v>
      </c>
      <c r="K457" s="19" t="s">
        <v>412</v>
      </c>
      <c r="L457" s="4" t="s">
        <v>1122</v>
      </c>
      <c r="M457" s="50"/>
      <c r="N457" s="51"/>
      <c r="O457" s="51"/>
      <c r="P457" s="51"/>
      <c r="Q457" s="51"/>
      <c r="R457" s="35" t="s">
        <v>892</v>
      </c>
      <c r="S457" s="35"/>
      <c r="T457" s="35"/>
      <c r="U457" s="35"/>
      <c r="V457" s="485"/>
      <c r="X457" s="4" t="s">
        <v>452</v>
      </c>
      <c r="Y457" s="4"/>
      <c r="Z457" s="38"/>
      <c r="AA457" s="35" t="s">
        <v>1154</v>
      </c>
      <c r="AB457" s="34"/>
      <c r="AC457" s="35"/>
      <c r="AD457" s="39"/>
      <c r="AE457" s="35" t="s">
        <v>892</v>
      </c>
      <c r="AF457" s="485"/>
    </row>
    <row r="458" spans="2:32" x14ac:dyDescent="0.25">
      <c r="B458" s="484">
        <v>231000</v>
      </c>
      <c r="C458" s="483"/>
      <c r="D458" s="483" t="s">
        <v>1512</v>
      </c>
      <c r="E458" s="483"/>
      <c r="F458" s="483"/>
      <c r="G458" s="483"/>
      <c r="H458" s="484" t="s">
        <v>892</v>
      </c>
      <c r="J458" s="46" t="s">
        <v>1545</v>
      </c>
      <c r="K458" s="19" t="s">
        <v>413</v>
      </c>
      <c r="L458" s="4"/>
      <c r="M458" s="38" t="s">
        <v>1123</v>
      </c>
      <c r="N458" s="34"/>
      <c r="O458" s="35"/>
      <c r="P458" s="35"/>
      <c r="Q458" s="39"/>
      <c r="R458" s="35" t="s">
        <v>892</v>
      </c>
      <c r="S458" s="35"/>
      <c r="T458" s="35"/>
      <c r="U458" s="35"/>
      <c r="V458" s="485"/>
      <c r="X458" s="4" t="s">
        <v>453</v>
      </c>
      <c r="Y458" s="4"/>
      <c r="Z458" s="38"/>
      <c r="AA458" s="35"/>
      <c r="AB458" s="35" t="s">
        <v>1155</v>
      </c>
      <c r="AC458" s="35"/>
      <c r="AD458" s="39"/>
      <c r="AE458" s="35" t="s">
        <v>896</v>
      </c>
      <c r="AF458" s="485"/>
    </row>
    <row r="459" spans="2:32" x14ac:dyDescent="0.25">
      <c r="B459" s="484">
        <v>231100</v>
      </c>
      <c r="C459" s="483"/>
      <c r="D459" s="483"/>
      <c r="E459" s="483" t="s">
        <v>4989</v>
      </c>
      <c r="F459" s="483"/>
      <c r="G459" s="483"/>
      <c r="H459" s="484" t="s">
        <v>892</v>
      </c>
      <c r="J459" s="46" t="s">
        <v>1544</v>
      </c>
      <c r="K459" s="19" t="s">
        <v>414</v>
      </c>
      <c r="L459" s="4"/>
      <c r="M459" s="38"/>
      <c r="N459" s="35" t="s">
        <v>907</v>
      </c>
      <c r="O459" s="34"/>
      <c r="P459" s="35"/>
      <c r="Q459" s="39"/>
      <c r="R459" s="35" t="s">
        <v>892</v>
      </c>
      <c r="S459" s="35"/>
      <c r="T459" s="35"/>
      <c r="U459" s="35"/>
      <c r="V459" s="485"/>
      <c r="X459" s="4" t="s">
        <v>454</v>
      </c>
      <c r="Y459" s="4"/>
      <c r="Z459" s="38"/>
      <c r="AA459" s="35"/>
      <c r="AB459" s="35" t="s">
        <v>1156</v>
      </c>
      <c r="AC459" s="35"/>
      <c r="AD459" s="39"/>
      <c r="AE459" s="35" t="s">
        <v>896</v>
      </c>
      <c r="AF459" s="485"/>
    </row>
    <row r="460" spans="2:32" x14ac:dyDescent="0.25">
      <c r="B460" s="494">
        <v>231110</v>
      </c>
      <c r="C460" s="493"/>
      <c r="D460" s="493"/>
      <c r="E460" s="493"/>
      <c r="F460" s="493" t="s">
        <v>1124</v>
      </c>
      <c r="G460" s="493"/>
      <c r="H460" s="494" t="s">
        <v>896</v>
      </c>
      <c r="J460" s="46" t="s">
        <v>1537</v>
      </c>
      <c r="K460" s="19" t="s">
        <v>415</v>
      </c>
      <c r="L460" s="4"/>
      <c r="M460" s="38"/>
      <c r="N460" s="35"/>
      <c r="O460" s="35" t="s">
        <v>1124</v>
      </c>
      <c r="P460" s="35"/>
      <c r="Q460" s="39"/>
      <c r="R460" s="35" t="s">
        <v>896</v>
      </c>
      <c r="S460" s="35"/>
      <c r="T460" s="35"/>
      <c r="U460" s="35"/>
      <c r="V460" s="485"/>
      <c r="X460" s="4" t="s">
        <v>455</v>
      </c>
      <c r="Y460" s="4"/>
      <c r="Z460" s="38"/>
      <c r="AA460" s="35"/>
      <c r="AB460" s="35" t="s">
        <v>1157</v>
      </c>
      <c r="AC460" s="35"/>
      <c r="AD460" s="39"/>
      <c r="AE460" s="35" t="s">
        <v>896</v>
      </c>
      <c r="AF460" s="485"/>
    </row>
    <row r="461" spans="2:32" x14ac:dyDescent="0.25">
      <c r="B461" s="494">
        <v>231120</v>
      </c>
      <c r="C461" s="493"/>
      <c r="D461" s="493"/>
      <c r="E461" s="493"/>
      <c r="F461" s="493" t="s">
        <v>4943</v>
      </c>
      <c r="G461" s="493"/>
      <c r="H461" s="494" t="s">
        <v>896</v>
      </c>
      <c r="J461" s="46" t="s">
        <v>1537</v>
      </c>
      <c r="K461" s="19" t="s">
        <v>416</v>
      </c>
      <c r="L461" s="4"/>
      <c r="M461" s="38"/>
      <c r="N461" s="35"/>
      <c r="O461" s="35" t="s">
        <v>1125</v>
      </c>
      <c r="P461" s="35"/>
      <c r="Q461" s="39"/>
      <c r="R461" s="35" t="s">
        <v>896</v>
      </c>
      <c r="S461" s="35"/>
      <c r="T461" s="35"/>
      <c r="U461" s="35"/>
      <c r="V461" s="485"/>
      <c r="X461" s="4" t="s">
        <v>456</v>
      </c>
      <c r="Y461" s="4"/>
      <c r="Z461" s="38"/>
      <c r="AA461" s="35"/>
      <c r="AB461" s="35" t="s">
        <v>1158</v>
      </c>
      <c r="AC461" s="35"/>
      <c r="AD461" s="39"/>
      <c r="AE461" s="35" t="s">
        <v>896</v>
      </c>
      <c r="AF461" s="485"/>
    </row>
    <row r="462" spans="2:32" x14ac:dyDescent="0.25">
      <c r="B462" s="494">
        <v>231130</v>
      </c>
      <c r="C462" s="493"/>
      <c r="D462" s="493"/>
      <c r="E462" s="493"/>
      <c r="F462" s="493" t="s">
        <v>1008</v>
      </c>
      <c r="G462" s="493"/>
      <c r="H462" s="494" t="s">
        <v>896</v>
      </c>
      <c r="J462" s="46" t="s">
        <v>1537</v>
      </c>
      <c r="K462" s="19" t="s">
        <v>417</v>
      </c>
      <c r="L462" s="4"/>
      <c r="M462" s="38"/>
      <c r="N462" s="35"/>
      <c r="O462" s="35" t="s">
        <v>1008</v>
      </c>
      <c r="P462" s="35"/>
      <c r="Q462" s="39"/>
      <c r="R462" s="35" t="s">
        <v>896</v>
      </c>
      <c r="S462" s="35"/>
      <c r="T462" s="35"/>
      <c r="U462" s="35"/>
      <c r="V462" s="485"/>
      <c r="X462" s="4" t="s">
        <v>457</v>
      </c>
      <c r="Y462" s="4"/>
      <c r="Z462" s="38"/>
      <c r="AA462" s="35"/>
      <c r="AB462" s="35" t="s">
        <v>1159</v>
      </c>
      <c r="AC462" s="35"/>
      <c r="AD462" s="39"/>
      <c r="AE462" s="35" t="s">
        <v>896</v>
      </c>
      <c r="AF462" s="485"/>
    </row>
    <row r="463" spans="2:32" x14ac:dyDescent="0.25">
      <c r="B463" s="494">
        <v>231140</v>
      </c>
      <c r="C463" s="493"/>
      <c r="D463" s="493"/>
      <c r="E463" s="493"/>
      <c r="F463" s="493" t="s">
        <v>1009</v>
      </c>
      <c r="G463" s="493"/>
      <c r="H463" s="494" t="s">
        <v>896</v>
      </c>
      <c r="J463" s="46" t="s">
        <v>1537</v>
      </c>
      <c r="K463" s="19" t="s">
        <v>418</v>
      </c>
      <c r="L463" s="4"/>
      <c r="M463" s="38"/>
      <c r="N463" s="35"/>
      <c r="O463" s="35" t="s">
        <v>1009</v>
      </c>
      <c r="P463" s="35"/>
      <c r="Q463" s="39"/>
      <c r="R463" s="35" t="s">
        <v>896</v>
      </c>
      <c r="S463" s="35"/>
      <c r="T463" s="35"/>
      <c r="U463" s="35"/>
      <c r="V463" s="485"/>
      <c r="X463" s="4" t="s">
        <v>458</v>
      </c>
      <c r="Y463" s="4"/>
      <c r="Z463" s="38"/>
      <c r="AA463" s="35"/>
      <c r="AB463" s="35" t="s">
        <v>1160</v>
      </c>
      <c r="AC463" s="35"/>
      <c r="AD463" s="39"/>
      <c r="AE463" s="35" t="s">
        <v>896</v>
      </c>
      <c r="AF463" s="485"/>
    </row>
    <row r="464" spans="2:32" x14ac:dyDescent="0.25">
      <c r="B464" s="509">
        <v>231150</v>
      </c>
      <c r="C464" s="508"/>
      <c r="D464" s="508"/>
      <c r="E464" s="508"/>
      <c r="F464" s="508" t="s">
        <v>1012</v>
      </c>
      <c r="G464" s="508"/>
      <c r="H464" s="509" t="s">
        <v>896</v>
      </c>
      <c r="J464" s="46" t="s">
        <v>1537</v>
      </c>
      <c r="K464" s="19" t="s">
        <v>419</v>
      </c>
      <c r="L464" s="4"/>
      <c r="M464" s="38"/>
      <c r="N464" s="35"/>
      <c r="O464" s="35" t="s">
        <v>1126</v>
      </c>
      <c r="P464" s="35"/>
      <c r="Q464" s="39"/>
      <c r="R464" s="35" t="s">
        <v>896</v>
      </c>
      <c r="S464" s="35"/>
      <c r="T464" s="35"/>
      <c r="U464" s="35"/>
      <c r="V464" s="485"/>
      <c r="X464" s="4" t="s">
        <v>459</v>
      </c>
      <c r="Y464" s="4"/>
      <c r="Z464" s="38"/>
      <c r="AA464" s="35" t="s">
        <v>1161</v>
      </c>
      <c r="AB464" s="35"/>
      <c r="AC464" s="35"/>
      <c r="AD464" s="39"/>
      <c r="AE464" s="35" t="s">
        <v>896</v>
      </c>
      <c r="AF464" s="485"/>
    </row>
    <row r="465" spans="2:32" x14ac:dyDescent="0.25">
      <c r="B465" s="772">
        <v>231200</v>
      </c>
      <c r="C465" s="775"/>
      <c r="D465" s="775"/>
      <c r="E465" s="778" t="s">
        <v>4990</v>
      </c>
      <c r="F465" s="847"/>
      <c r="G465" s="779"/>
      <c r="H465" s="772" t="s">
        <v>896</v>
      </c>
      <c r="J465" s="519" t="s">
        <v>1544</v>
      </c>
      <c r="K465" s="520" t="s">
        <v>420</v>
      </c>
      <c r="L465" s="521"/>
      <c r="M465" s="519"/>
      <c r="N465" s="523" t="s">
        <v>1127</v>
      </c>
      <c r="O465" s="522"/>
      <c r="P465" s="523"/>
      <c r="Q465" s="524"/>
      <c r="R465" s="523" t="s">
        <v>892</v>
      </c>
      <c r="S465" s="523"/>
      <c r="T465" s="523"/>
      <c r="U465" s="523"/>
      <c r="V465" s="525"/>
      <c r="X465" s="4" t="s">
        <v>460</v>
      </c>
      <c r="Y465" s="4"/>
      <c r="Z465" s="38"/>
      <c r="AA465" s="35" t="s">
        <v>1162</v>
      </c>
      <c r="AB465" s="35"/>
      <c r="AC465" s="35"/>
      <c r="AD465" s="39"/>
      <c r="AE465" s="35" t="s">
        <v>896</v>
      </c>
      <c r="AF465" s="485"/>
    </row>
    <row r="466" spans="2:32" x14ac:dyDescent="0.25">
      <c r="B466" s="773"/>
      <c r="C466" s="776"/>
      <c r="D466" s="776"/>
      <c r="E466" s="780"/>
      <c r="F466" s="849"/>
      <c r="G466" s="781"/>
      <c r="H466" s="773"/>
      <c r="J466" s="519" t="s">
        <v>1537</v>
      </c>
      <c r="K466" s="520" t="s">
        <v>421</v>
      </c>
      <c r="L466" s="521"/>
      <c r="M466" s="519"/>
      <c r="N466" s="523"/>
      <c r="O466" s="523" t="s">
        <v>1128</v>
      </c>
      <c r="P466" s="523"/>
      <c r="Q466" s="524"/>
      <c r="R466" s="523" t="s">
        <v>896</v>
      </c>
      <c r="S466" s="523"/>
      <c r="T466" s="523"/>
      <c r="U466" s="523"/>
      <c r="V466" s="525"/>
      <c r="X466" s="4" t="s">
        <v>461</v>
      </c>
      <c r="Y466" s="4"/>
      <c r="Z466" s="38"/>
      <c r="AA466" s="35" t="s">
        <v>1163</v>
      </c>
      <c r="AB466" s="35"/>
      <c r="AC466" s="35"/>
      <c r="AD466" s="39"/>
      <c r="AE466" s="35" t="s">
        <v>896</v>
      </c>
      <c r="AF466" s="485"/>
    </row>
    <row r="467" spans="2:32" x14ac:dyDescent="0.25">
      <c r="B467" s="774"/>
      <c r="C467" s="777"/>
      <c r="D467" s="777"/>
      <c r="E467" s="782"/>
      <c r="F467" s="848"/>
      <c r="G467" s="783"/>
      <c r="H467" s="774"/>
      <c r="J467" s="519" t="s">
        <v>1537</v>
      </c>
      <c r="K467" s="520" t="s">
        <v>422</v>
      </c>
      <c r="L467" s="521"/>
      <c r="M467" s="519"/>
      <c r="N467" s="523"/>
      <c r="O467" s="523" t="s">
        <v>1129</v>
      </c>
      <c r="P467" s="523"/>
      <c r="Q467" s="524"/>
      <c r="R467" s="523" t="s">
        <v>896</v>
      </c>
      <c r="S467" s="523"/>
      <c r="T467" s="523"/>
      <c r="U467" s="523"/>
      <c r="V467" s="525"/>
      <c r="X467" s="4" t="s">
        <v>462</v>
      </c>
      <c r="Y467" s="4"/>
      <c r="Z467" s="38"/>
      <c r="AA467" s="35" t="s">
        <v>1164</v>
      </c>
      <c r="AB467" s="35"/>
      <c r="AC467" s="35"/>
      <c r="AD467" s="39"/>
      <c r="AE467" s="35" t="s">
        <v>896</v>
      </c>
      <c r="AF467" s="485"/>
    </row>
    <row r="468" spans="2:32" x14ac:dyDescent="0.25">
      <c r="B468" s="772">
        <v>231300</v>
      </c>
      <c r="C468" s="775"/>
      <c r="D468" s="775"/>
      <c r="E468" s="778" t="s">
        <v>4991</v>
      </c>
      <c r="F468" s="847"/>
      <c r="G468" s="779"/>
      <c r="H468" s="772" t="s">
        <v>896</v>
      </c>
      <c r="J468" s="519" t="s">
        <v>1544</v>
      </c>
      <c r="K468" s="520" t="s">
        <v>423</v>
      </c>
      <c r="L468" s="521"/>
      <c r="M468" s="519"/>
      <c r="N468" s="523" t="s">
        <v>1130</v>
      </c>
      <c r="O468" s="522"/>
      <c r="P468" s="523"/>
      <c r="Q468" s="524"/>
      <c r="R468" s="523" t="s">
        <v>892</v>
      </c>
      <c r="S468" s="523"/>
      <c r="T468" s="523"/>
      <c r="U468" s="523"/>
      <c r="V468" s="525"/>
      <c r="X468" s="4" t="s">
        <v>463</v>
      </c>
      <c r="Y468" s="4"/>
      <c r="Z468" s="38"/>
      <c r="AA468" s="35" t="s">
        <v>1165</v>
      </c>
      <c r="AB468" s="35"/>
      <c r="AC468" s="35"/>
      <c r="AD468" s="39"/>
      <c r="AE468" s="35" t="s">
        <v>896</v>
      </c>
      <c r="AF468" s="485"/>
    </row>
    <row r="469" spans="2:32" x14ac:dyDescent="0.25">
      <c r="B469" s="773"/>
      <c r="C469" s="776"/>
      <c r="D469" s="776"/>
      <c r="E469" s="780"/>
      <c r="F469" s="849"/>
      <c r="G469" s="781"/>
      <c r="H469" s="773"/>
      <c r="J469" s="519" t="s">
        <v>1537</v>
      </c>
      <c r="K469" s="520" t="s">
        <v>424</v>
      </c>
      <c r="L469" s="521"/>
      <c r="M469" s="519"/>
      <c r="N469" s="523"/>
      <c r="O469" s="523" t="s">
        <v>1128</v>
      </c>
      <c r="P469" s="523"/>
      <c r="Q469" s="524"/>
      <c r="R469" s="523" t="s">
        <v>896</v>
      </c>
      <c r="S469" s="523"/>
      <c r="T469" s="523"/>
      <c r="U469" s="523"/>
      <c r="V469" s="525"/>
      <c r="X469" s="4" t="s">
        <v>464</v>
      </c>
      <c r="Y469" s="4"/>
      <c r="Z469" s="38" t="s">
        <v>1020</v>
      </c>
      <c r="AA469" s="35"/>
      <c r="AB469" s="35"/>
      <c r="AC469" s="35"/>
      <c r="AD469" s="39"/>
      <c r="AE469" s="35" t="s">
        <v>896</v>
      </c>
      <c r="AF469" s="705"/>
    </row>
    <row r="470" spans="2:32" x14ac:dyDescent="0.25">
      <c r="B470" s="774"/>
      <c r="C470" s="777"/>
      <c r="D470" s="777"/>
      <c r="E470" s="782"/>
      <c r="F470" s="848"/>
      <c r="G470" s="783"/>
      <c r="H470" s="774"/>
      <c r="J470" s="519" t="s">
        <v>1537</v>
      </c>
      <c r="K470" s="520" t="s">
        <v>425</v>
      </c>
      <c r="L470" s="521"/>
      <c r="M470" s="519"/>
      <c r="N470" s="523"/>
      <c r="O470" s="523" t="s">
        <v>1129</v>
      </c>
      <c r="P470" s="523"/>
      <c r="Q470" s="524"/>
      <c r="R470" s="523" t="s">
        <v>896</v>
      </c>
      <c r="S470" s="523"/>
      <c r="T470" s="523"/>
      <c r="U470" s="523"/>
      <c r="V470" s="525"/>
      <c r="X470" s="4" t="s">
        <v>465</v>
      </c>
      <c r="Y470" s="4" t="s">
        <v>1166</v>
      </c>
      <c r="Z470" s="34"/>
      <c r="AA470" s="35"/>
      <c r="AB470" s="35"/>
      <c r="AC470" s="35"/>
      <c r="AD470" s="39"/>
      <c r="AE470" s="35" t="s">
        <v>892</v>
      </c>
      <c r="AF470" s="485"/>
    </row>
    <row r="471" spans="2:32" x14ac:dyDescent="0.25">
      <c r="B471" s="515">
        <v>319000</v>
      </c>
      <c r="C471" s="593" t="s">
        <v>1112</v>
      </c>
      <c r="D471" s="593"/>
      <c r="E471" s="593"/>
      <c r="F471" s="593"/>
      <c r="G471" s="508"/>
      <c r="H471" s="515" t="s">
        <v>896</v>
      </c>
      <c r="J471" s="46" t="s">
        <v>1544</v>
      </c>
      <c r="K471" s="19" t="s">
        <v>426</v>
      </c>
      <c r="L471" s="4"/>
      <c r="M471" s="38"/>
      <c r="N471" s="35" t="s">
        <v>1112</v>
      </c>
      <c r="O471" s="34"/>
      <c r="P471" s="35"/>
      <c r="Q471" s="39"/>
      <c r="R471" s="35" t="s">
        <v>896</v>
      </c>
      <c r="S471" s="35"/>
      <c r="T471" s="35"/>
      <c r="U471" s="35"/>
      <c r="V471" s="485"/>
      <c r="X471" s="4" t="s">
        <v>466</v>
      </c>
      <c r="Y471" s="4"/>
      <c r="Z471" s="38" t="s">
        <v>1064</v>
      </c>
      <c r="AA471" s="35"/>
      <c r="AB471" s="35"/>
      <c r="AC471" s="35"/>
      <c r="AD471" s="39"/>
      <c r="AE471" s="35" t="s">
        <v>896</v>
      </c>
      <c r="AF471" s="485"/>
    </row>
    <row r="472" spans="2:32" x14ac:dyDescent="0.25">
      <c r="B472" s="491">
        <v>231400</v>
      </c>
      <c r="C472" s="490"/>
      <c r="D472" s="490"/>
      <c r="E472" s="490" t="s">
        <v>1131</v>
      </c>
      <c r="F472" s="490"/>
      <c r="G472" s="490"/>
      <c r="H472" s="491" t="s">
        <v>896</v>
      </c>
      <c r="J472" s="835" t="s">
        <v>1544</v>
      </c>
      <c r="K472" s="837" t="s">
        <v>427</v>
      </c>
      <c r="L472" s="839"/>
      <c r="M472" s="754"/>
      <c r="N472" s="816" t="s">
        <v>1131</v>
      </c>
      <c r="O472" s="817"/>
      <c r="P472" s="766"/>
      <c r="Q472" s="766"/>
      <c r="R472" s="769" t="s">
        <v>896</v>
      </c>
      <c r="S472" s="769"/>
      <c r="T472" s="769"/>
      <c r="U472" s="769"/>
      <c r="V472" s="769"/>
      <c r="X472" s="4" t="s">
        <v>467</v>
      </c>
      <c r="Y472" s="4"/>
      <c r="Z472" s="38" t="s">
        <v>1091</v>
      </c>
      <c r="AA472" s="35"/>
      <c r="AB472" s="35"/>
      <c r="AC472" s="35"/>
      <c r="AD472" s="39"/>
      <c r="AE472" s="35" t="s">
        <v>896</v>
      </c>
      <c r="AF472" s="485"/>
    </row>
    <row r="473" spans="2:32" x14ac:dyDescent="0.25">
      <c r="B473" s="491">
        <v>231900</v>
      </c>
      <c r="C473" s="490"/>
      <c r="D473" s="490"/>
      <c r="E473" s="490" t="s">
        <v>4992</v>
      </c>
      <c r="F473" s="490"/>
      <c r="G473" s="490"/>
      <c r="H473" s="491" t="s">
        <v>896</v>
      </c>
      <c r="J473" s="836"/>
      <c r="K473" s="838"/>
      <c r="L473" s="840"/>
      <c r="M473" s="756"/>
      <c r="N473" s="818"/>
      <c r="O473" s="819"/>
      <c r="P473" s="768"/>
      <c r="Q473" s="768"/>
      <c r="R473" s="771"/>
      <c r="S473" s="771"/>
      <c r="T473" s="771"/>
      <c r="U473" s="771"/>
      <c r="V473" s="771"/>
      <c r="X473" s="4" t="s">
        <v>468</v>
      </c>
      <c r="Y473" s="4"/>
      <c r="Z473" s="38" t="s">
        <v>1167</v>
      </c>
      <c r="AA473" s="35"/>
      <c r="AB473" s="35"/>
      <c r="AC473" s="35"/>
      <c r="AD473" s="39"/>
      <c r="AE473" s="35" t="s">
        <v>896</v>
      </c>
      <c r="AF473" s="485"/>
    </row>
    <row r="474" spans="2:32" x14ac:dyDescent="0.25">
      <c r="B474" s="484">
        <v>233000</v>
      </c>
      <c r="C474" s="483"/>
      <c r="D474" s="483" t="s">
        <v>1513</v>
      </c>
      <c r="E474" s="483"/>
      <c r="F474" s="483"/>
      <c r="G474" s="483"/>
      <c r="H474" s="484" t="s">
        <v>892</v>
      </c>
      <c r="J474" s="46" t="s">
        <v>1545</v>
      </c>
      <c r="K474" s="19" t="s">
        <v>428</v>
      </c>
      <c r="L474" s="4"/>
      <c r="M474" s="38" t="s">
        <v>1132</v>
      </c>
      <c r="N474" s="34"/>
      <c r="O474" s="35"/>
      <c r="P474" s="35"/>
      <c r="Q474" s="39"/>
      <c r="R474" s="35" t="s">
        <v>892</v>
      </c>
      <c r="S474" s="35"/>
      <c r="T474" s="35"/>
      <c r="U474" s="35"/>
      <c r="V474" s="485"/>
      <c r="X474" s="4" t="s">
        <v>469</v>
      </c>
      <c r="Y474" s="4"/>
      <c r="Z474" s="38" t="s">
        <v>1112</v>
      </c>
      <c r="AA474" s="35"/>
      <c r="AB474" s="35"/>
      <c r="AC474" s="35"/>
      <c r="AD474" s="39"/>
      <c r="AE474" s="35" t="s">
        <v>896</v>
      </c>
      <c r="AF474" s="485"/>
    </row>
    <row r="475" spans="2:32" x14ac:dyDescent="0.25">
      <c r="B475" s="484">
        <v>233100</v>
      </c>
      <c r="C475" s="483"/>
      <c r="D475" s="483"/>
      <c r="E475" s="483" t="s">
        <v>1133</v>
      </c>
      <c r="F475" s="483"/>
      <c r="G475" s="483"/>
      <c r="H475" s="484" t="s">
        <v>892</v>
      </c>
      <c r="J475" s="46" t="s">
        <v>1544</v>
      </c>
      <c r="K475" s="19" t="s">
        <v>429</v>
      </c>
      <c r="L475" s="4"/>
      <c r="M475" s="38"/>
      <c r="N475" s="35" t="s">
        <v>1133</v>
      </c>
      <c r="O475" s="34"/>
      <c r="P475" s="35"/>
      <c r="Q475" s="39"/>
      <c r="R475" s="35" t="s">
        <v>892</v>
      </c>
      <c r="S475" s="35"/>
      <c r="T475" s="35"/>
      <c r="U475" s="35"/>
      <c r="V475" s="485"/>
      <c r="X475" s="4" t="s">
        <v>470</v>
      </c>
      <c r="Y475" s="4"/>
      <c r="Z475" s="38" t="s">
        <v>1168</v>
      </c>
      <c r="AA475" s="35"/>
      <c r="AB475" s="35"/>
      <c r="AC475" s="35"/>
      <c r="AD475" s="39"/>
      <c r="AE475" s="35" t="s">
        <v>896</v>
      </c>
      <c r="AF475" s="485"/>
    </row>
    <row r="476" spans="2:32" x14ac:dyDescent="0.25">
      <c r="B476" s="494">
        <v>233110</v>
      </c>
      <c r="C476" s="493"/>
      <c r="D476" s="493"/>
      <c r="E476" s="493"/>
      <c r="F476" s="493" t="s">
        <v>1134</v>
      </c>
      <c r="G476" s="493"/>
      <c r="H476" s="494" t="s">
        <v>896</v>
      </c>
      <c r="J476" s="46" t="s">
        <v>1537</v>
      </c>
      <c r="K476" s="19" t="s">
        <v>430</v>
      </c>
      <c r="L476" s="4"/>
      <c r="M476" s="38"/>
      <c r="N476" s="35"/>
      <c r="O476" s="35" t="s">
        <v>1134</v>
      </c>
      <c r="P476" s="35"/>
      <c r="Q476" s="39"/>
      <c r="R476" s="35" t="s">
        <v>896</v>
      </c>
      <c r="S476" s="35"/>
      <c r="T476" s="35"/>
      <c r="U476" s="35"/>
      <c r="V476" s="485"/>
      <c r="X476" s="4" t="s">
        <v>471</v>
      </c>
      <c r="Y476" s="4"/>
      <c r="Z476" s="38" t="s">
        <v>1169</v>
      </c>
      <c r="AA476" s="35"/>
      <c r="AB476" s="35"/>
      <c r="AC476" s="35"/>
      <c r="AD476" s="39"/>
      <c r="AE476" s="35" t="s">
        <v>896</v>
      </c>
      <c r="AF476" s="485"/>
    </row>
    <row r="477" spans="2:32" x14ac:dyDescent="0.25">
      <c r="B477" s="494">
        <v>233120</v>
      </c>
      <c r="C477" s="493"/>
      <c r="D477" s="493"/>
      <c r="E477" s="493"/>
      <c r="F477" s="493" t="s">
        <v>1135</v>
      </c>
      <c r="G477" s="493"/>
      <c r="H477" s="494" t="s">
        <v>896</v>
      </c>
      <c r="J477" s="46" t="s">
        <v>1537</v>
      </c>
      <c r="K477" s="19" t="s">
        <v>431</v>
      </c>
      <c r="L477" s="4"/>
      <c r="M477" s="38"/>
      <c r="N477" s="35"/>
      <c r="O477" s="35" t="s">
        <v>1135</v>
      </c>
      <c r="P477" s="35"/>
      <c r="Q477" s="39"/>
      <c r="R477" s="35" t="s">
        <v>896</v>
      </c>
      <c r="S477" s="35"/>
      <c r="T477" s="35"/>
      <c r="U477" s="35"/>
      <c r="V477" s="485"/>
      <c r="X477" s="4" t="s">
        <v>472</v>
      </c>
      <c r="Y477" s="4" t="s">
        <v>1170</v>
      </c>
      <c r="Z477" s="84"/>
      <c r="AA477" s="51"/>
      <c r="AB477" s="51"/>
      <c r="AC477" s="51"/>
      <c r="AD477" s="51"/>
      <c r="AE477" s="42" t="s">
        <v>896</v>
      </c>
      <c r="AF477" s="485"/>
    </row>
    <row r="478" spans="2:32" x14ac:dyDescent="0.25">
      <c r="B478" s="494">
        <v>233130</v>
      </c>
      <c r="C478" s="493"/>
      <c r="D478" s="493"/>
      <c r="E478" s="493"/>
      <c r="F478" s="493" t="s">
        <v>1136</v>
      </c>
      <c r="G478" s="493"/>
      <c r="H478" s="494" t="s">
        <v>896</v>
      </c>
      <c r="J478" s="46" t="s">
        <v>1537</v>
      </c>
      <c r="K478" s="19" t="s">
        <v>432</v>
      </c>
      <c r="L478" s="4"/>
      <c r="M478" s="38"/>
      <c r="N478" s="35"/>
      <c r="O478" s="35" t="s">
        <v>1136</v>
      </c>
      <c r="P478" s="35"/>
      <c r="Q478" s="39"/>
      <c r="R478" s="35" t="s">
        <v>896</v>
      </c>
      <c r="S478" s="35"/>
      <c r="T478" s="35"/>
      <c r="U478" s="35"/>
      <c r="V478" s="485"/>
      <c r="X478" s="3" t="s">
        <v>473</v>
      </c>
      <c r="Y478" s="3" t="s">
        <v>1171</v>
      </c>
      <c r="Z478" s="85"/>
      <c r="AA478" s="79"/>
      <c r="AB478" s="79"/>
      <c r="AC478" s="79"/>
      <c r="AD478" s="79"/>
      <c r="AE478" s="42" t="s">
        <v>896</v>
      </c>
      <c r="AF478" s="485"/>
    </row>
    <row r="479" spans="2:32" x14ac:dyDescent="0.25">
      <c r="B479" s="484">
        <v>233200</v>
      </c>
      <c r="C479" s="483"/>
      <c r="D479" s="483"/>
      <c r="E479" s="483" t="s">
        <v>5460</v>
      </c>
      <c r="F479" s="483"/>
      <c r="G479" s="483"/>
      <c r="H479" s="484" t="s">
        <v>892</v>
      </c>
      <c r="J479" s="46" t="s">
        <v>1544</v>
      </c>
      <c r="K479" s="19" t="s">
        <v>433</v>
      </c>
      <c r="L479" s="4"/>
      <c r="M479" s="38"/>
      <c r="N479" s="35" t="s">
        <v>1137</v>
      </c>
      <c r="O479" s="34"/>
      <c r="P479" s="35"/>
      <c r="Q479" s="39"/>
      <c r="R479" s="35" t="s">
        <v>892</v>
      </c>
      <c r="S479" s="35"/>
      <c r="T479" s="35"/>
      <c r="U479" s="35"/>
      <c r="V479" s="485"/>
      <c r="X479" s="4"/>
      <c r="Y479" s="4"/>
      <c r="Z479" s="51"/>
      <c r="AA479" s="51"/>
      <c r="AB479" s="51"/>
      <c r="AC479" s="51"/>
      <c r="AD479" s="51"/>
      <c r="AE479" s="35"/>
      <c r="AF479" s="485"/>
    </row>
    <row r="480" spans="2:32" x14ac:dyDescent="0.25">
      <c r="B480" s="494">
        <v>233210</v>
      </c>
      <c r="C480" s="493"/>
      <c r="D480" s="493"/>
      <c r="E480" s="493"/>
      <c r="F480" s="493" t="s">
        <v>1138</v>
      </c>
      <c r="G480" s="493"/>
      <c r="H480" s="494" t="s">
        <v>896</v>
      </c>
      <c r="J480" s="46" t="s">
        <v>1537</v>
      </c>
      <c r="K480" s="19" t="s">
        <v>434</v>
      </c>
      <c r="L480" s="4"/>
      <c r="M480" s="38"/>
      <c r="N480" s="35"/>
      <c r="O480" s="35" t="s">
        <v>1138</v>
      </c>
      <c r="P480" s="35"/>
      <c r="Q480" s="39"/>
      <c r="R480" s="35" t="s">
        <v>896</v>
      </c>
      <c r="S480" s="35"/>
      <c r="T480" s="35"/>
      <c r="U480" s="35"/>
      <c r="V480" s="485"/>
      <c r="X480" s="4" t="s">
        <v>474</v>
      </c>
      <c r="Y480" s="4" t="s">
        <v>1172</v>
      </c>
      <c r="Z480" s="34"/>
      <c r="AA480" s="35"/>
      <c r="AB480" s="35"/>
      <c r="AC480" s="35"/>
      <c r="AD480" s="39"/>
      <c r="AE480" s="35" t="s">
        <v>892</v>
      </c>
      <c r="AF480" s="485"/>
    </row>
    <row r="481" spans="2:32" x14ac:dyDescent="0.25">
      <c r="B481" s="494">
        <v>233220</v>
      </c>
      <c r="C481" s="493"/>
      <c r="D481" s="493"/>
      <c r="E481" s="493"/>
      <c r="F481" s="493" t="s">
        <v>1318</v>
      </c>
      <c r="G481" s="493"/>
      <c r="H481" s="494" t="s">
        <v>896</v>
      </c>
      <c r="J481" s="46" t="s">
        <v>1537</v>
      </c>
      <c r="K481" s="19" t="s">
        <v>435</v>
      </c>
      <c r="L481" s="4"/>
      <c r="M481" s="38"/>
      <c r="N481" s="35"/>
      <c r="O481" s="35" t="s">
        <v>1139</v>
      </c>
      <c r="P481" s="35"/>
      <c r="Q481" s="39"/>
      <c r="R481" s="35" t="s">
        <v>896</v>
      </c>
      <c r="S481" s="35"/>
      <c r="T481" s="35"/>
      <c r="U481" s="35"/>
      <c r="V481" s="485"/>
      <c r="X481" s="4" t="s">
        <v>475</v>
      </c>
      <c r="Y481" s="4" t="s">
        <v>1173</v>
      </c>
      <c r="Z481" s="34"/>
      <c r="AA481" s="38"/>
      <c r="AB481" s="35"/>
      <c r="AC481" s="35"/>
      <c r="AD481" s="39"/>
      <c r="AE481" s="35" t="s">
        <v>892</v>
      </c>
      <c r="AF481" s="485"/>
    </row>
    <row r="482" spans="2:32" x14ac:dyDescent="0.25">
      <c r="B482" s="494">
        <v>233230</v>
      </c>
      <c r="C482" s="493"/>
      <c r="D482" s="493"/>
      <c r="E482" s="493"/>
      <c r="F482" s="493" t="s">
        <v>1140</v>
      </c>
      <c r="G482" s="493"/>
      <c r="H482" s="494" t="s">
        <v>896</v>
      </c>
      <c r="J482" s="46" t="s">
        <v>1537</v>
      </c>
      <c r="K482" s="19" t="s">
        <v>436</v>
      </c>
      <c r="L482" s="4"/>
      <c r="M482" s="38"/>
      <c r="N482" s="35"/>
      <c r="O482" s="35" t="s">
        <v>1140</v>
      </c>
      <c r="P482" s="35"/>
      <c r="Q482" s="39"/>
      <c r="R482" s="35" t="s">
        <v>896</v>
      </c>
      <c r="S482" s="35"/>
      <c r="T482" s="35"/>
      <c r="U482" s="35"/>
      <c r="V482" s="485"/>
      <c r="X482" s="4" t="s">
        <v>476</v>
      </c>
      <c r="Y482" s="4"/>
      <c r="Z482" s="38" t="s">
        <v>1174</v>
      </c>
      <c r="AA482" s="35"/>
      <c r="AB482" s="38"/>
      <c r="AC482" s="35"/>
      <c r="AD482" s="39"/>
      <c r="AE482" s="35" t="s">
        <v>896</v>
      </c>
      <c r="AF482" s="485"/>
    </row>
    <row r="483" spans="2:32" x14ac:dyDescent="0.25">
      <c r="B483" s="494">
        <v>233240</v>
      </c>
      <c r="C483" s="493"/>
      <c r="D483" s="493"/>
      <c r="E483" s="493"/>
      <c r="F483" s="493" t="s">
        <v>4994</v>
      </c>
      <c r="G483" s="493"/>
      <c r="H483" s="494" t="s">
        <v>896</v>
      </c>
      <c r="J483" s="46" t="s">
        <v>1537</v>
      </c>
      <c r="K483" s="19" t="s">
        <v>437</v>
      </c>
      <c r="L483" s="4"/>
      <c r="M483" s="38"/>
      <c r="N483" s="35"/>
      <c r="O483" s="35" t="s">
        <v>1141</v>
      </c>
      <c r="P483" s="35"/>
      <c r="Q483" s="39"/>
      <c r="R483" s="35" t="s">
        <v>896</v>
      </c>
      <c r="S483" s="35"/>
      <c r="T483" s="35"/>
      <c r="U483" s="35"/>
      <c r="V483" s="485"/>
      <c r="X483" s="4" t="s">
        <v>477</v>
      </c>
      <c r="Y483" s="4"/>
      <c r="Z483" s="38" t="s">
        <v>1175</v>
      </c>
      <c r="AA483" s="35"/>
      <c r="AB483" s="38"/>
      <c r="AC483" s="35"/>
      <c r="AD483" s="39"/>
      <c r="AE483" s="35" t="s">
        <v>896</v>
      </c>
      <c r="AF483" s="485"/>
    </row>
    <row r="484" spans="2:32" x14ac:dyDescent="0.25">
      <c r="B484" s="494">
        <v>233250</v>
      </c>
      <c r="C484" s="493"/>
      <c r="D484" s="493"/>
      <c r="E484" s="493"/>
      <c r="F484" s="493" t="s">
        <v>4995</v>
      </c>
      <c r="G484" s="493"/>
      <c r="H484" s="494" t="s">
        <v>896</v>
      </c>
      <c r="J484" s="46" t="s">
        <v>1537</v>
      </c>
      <c r="K484" s="19" t="s">
        <v>438</v>
      </c>
      <c r="L484" s="4"/>
      <c r="M484" s="38"/>
      <c r="N484" s="35"/>
      <c r="O484" s="35" t="s">
        <v>1142</v>
      </c>
      <c r="P484" s="35"/>
      <c r="Q484" s="39"/>
      <c r="R484" s="35" t="s">
        <v>896</v>
      </c>
      <c r="S484" s="35"/>
      <c r="T484" s="35"/>
      <c r="U484" s="35"/>
      <c r="V484" s="485"/>
      <c r="X484" s="4" t="s">
        <v>478</v>
      </c>
      <c r="Y484" s="4"/>
      <c r="Z484" s="38" t="s">
        <v>1176</v>
      </c>
      <c r="AA484" s="35"/>
      <c r="AB484" s="38"/>
      <c r="AC484" s="35"/>
      <c r="AD484" s="39"/>
      <c r="AE484" s="35" t="s">
        <v>896</v>
      </c>
      <c r="AF484" s="485"/>
    </row>
    <row r="485" spans="2:32" x14ac:dyDescent="0.25">
      <c r="B485" s="494">
        <v>233290</v>
      </c>
      <c r="C485" s="493"/>
      <c r="D485" s="493"/>
      <c r="E485" s="493"/>
      <c r="F485" s="493" t="s">
        <v>4996</v>
      </c>
      <c r="G485" s="493"/>
      <c r="H485" s="494" t="s">
        <v>896</v>
      </c>
      <c r="J485" s="46" t="s">
        <v>1537</v>
      </c>
      <c r="K485" s="19" t="s">
        <v>439</v>
      </c>
      <c r="L485" s="4"/>
      <c r="M485" s="38"/>
      <c r="N485" s="35"/>
      <c r="O485" s="35" t="s">
        <v>1143</v>
      </c>
      <c r="P485" s="35"/>
      <c r="Q485" s="39"/>
      <c r="R485" s="35" t="s">
        <v>896</v>
      </c>
      <c r="S485" s="35"/>
      <c r="T485" s="35"/>
      <c r="U485" s="35"/>
      <c r="V485" s="485"/>
      <c r="X485" s="4" t="s">
        <v>479</v>
      </c>
      <c r="Y485" s="4"/>
      <c r="Z485" s="38" t="s">
        <v>1177</v>
      </c>
      <c r="AA485" s="35"/>
      <c r="AB485" s="38"/>
      <c r="AC485" s="35"/>
      <c r="AD485" s="39"/>
      <c r="AE485" s="35" t="s">
        <v>896</v>
      </c>
      <c r="AF485" s="485"/>
    </row>
    <row r="486" spans="2:32" x14ac:dyDescent="0.25">
      <c r="B486" s="494">
        <v>234300</v>
      </c>
      <c r="C486" s="493"/>
      <c r="D486" s="493"/>
      <c r="E486" s="493" t="s">
        <v>5002</v>
      </c>
      <c r="F486" s="493"/>
      <c r="G486" s="493"/>
      <c r="H486" s="494" t="s">
        <v>896</v>
      </c>
      <c r="J486" s="46" t="s">
        <v>1544</v>
      </c>
      <c r="K486" s="19" t="s">
        <v>440</v>
      </c>
      <c r="L486" s="4"/>
      <c r="M486" s="38"/>
      <c r="N486" s="35" t="s">
        <v>1144</v>
      </c>
      <c r="O486" s="34"/>
      <c r="P486" s="35"/>
      <c r="Q486" s="39"/>
      <c r="R486" s="35" t="s">
        <v>896</v>
      </c>
      <c r="S486" s="35"/>
      <c r="T486" s="35"/>
      <c r="U486" s="35"/>
      <c r="V486" s="485"/>
      <c r="X486" s="4" t="s">
        <v>480</v>
      </c>
      <c r="Y486" s="4" t="s">
        <v>1178</v>
      </c>
      <c r="Z486" s="35"/>
      <c r="AA486" s="38"/>
      <c r="AB486" s="35"/>
      <c r="AC486" s="35"/>
      <c r="AD486" s="39"/>
      <c r="AE486" s="35" t="s">
        <v>896</v>
      </c>
      <c r="AF486" s="485"/>
    </row>
    <row r="487" spans="2:32" x14ac:dyDescent="0.25">
      <c r="B487" s="484">
        <v>235000</v>
      </c>
      <c r="C487" s="483"/>
      <c r="D487" s="483" t="s">
        <v>1507</v>
      </c>
      <c r="E487" s="483"/>
      <c r="F487" s="483"/>
      <c r="G487" s="483"/>
      <c r="H487" s="484" t="s">
        <v>892</v>
      </c>
      <c r="J487" s="46" t="s">
        <v>1544</v>
      </c>
      <c r="K487" s="19" t="s">
        <v>441</v>
      </c>
      <c r="L487" s="4"/>
      <c r="M487" s="38"/>
      <c r="N487" s="35" t="s">
        <v>1030</v>
      </c>
      <c r="O487" s="34"/>
      <c r="P487" s="35"/>
      <c r="Q487" s="39"/>
      <c r="R487" s="35" t="s">
        <v>892</v>
      </c>
      <c r="S487" s="35"/>
      <c r="T487" s="35"/>
      <c r="U487" s="35"/>
      <c r="V487" s="485"/>
      <c r="X487" s="4" t="s">
        <v>481</v>
      </c>
      <c r="Y487" s="4" t="s">
        <v>1179</v>
      </c>
      <c r="Z487" s="34"/>
      <c r="AA487" s="38"/>
      <c r="AB487" s="35"/>
      <c r="AC487" s="35"/>
      <c r="AD487" s="39"/>
      <c r="AE487" s="35" t="s">
        <v>892</v>
      </c>
      <c r="AF487" s="485"/>
    </row>
    <row r="488" spans="2:32" x14ac:dyDescent="0.25">
      <c r="B488" s="494">
        <v>235100</v>
      </c>
      <c r="C488" s="493"/>
      <c r="D488" s="493"/>
      <c r="E488" s="493" t="s">
        <v>5003</v>
      </c>
      <c r="F488" s="493"/>
      <c r="G488" s="493"/>
      <c r="H488" s="494" t="s">
        <v>896</v>
      </c>
      <c r="J488" s="46" t="s">
        <v>1537</v>
      </c>
      <c r="K488" s="19" t="s">
        <v>442</v>
      </c>
      <c r="L488" s="4"/>
      <c r="M488" s="38"/>
      <c r="N488" s="35"/>
      <c r="O488" s="35" t="s">
        <v>1145</v>
      </c>
      <c r="P488" s="35"/>
      <c r="Q488" s="39"/>
      <c r="R488" s="35" t="s">
        <v>896</v>
      </c>
      <c r="S488" s="35"/>
      <c r="T488" s="35"/>
      <c r="U488" s="35"/>
      <c r="V488" s="485"/>
      <c r="X488" s="4" t="s">
        <v>482</v>
      </c>
      <c r="Y488" s="4"/>
      <c r="Z488" s="38" t="s">
        <v>1174</v>
      </c>
      <c r="AA488" s="35"/>
      <c r="AB488" s="38"/>
      <c r="AC488" s="35"/>
      <c r="AD488" s="39"/>
      <c r="AE488" s="35" t="s">
        <v>896</v>
      </c>
      <c r="AF488" s="485"/>
    </row>
    <row r="489" spans="2:32" x14ac:dyDescent="0.25">
      <c r="B489" s="494">
        <v>235200</v>
      </c>
      <c r="C489" s="493"/>
      <c r="D489" s="493"/>
      <c r="E489" s="493" t="s">
        <v>5004</v>
      </c>
      <c r="F489" s="493"/>
      <c r="G489" s="493"/>
      <c r="H489" s="494" t="s">
        <v>896</v>
      </c>
      <c r="J489" s="46" t="s">
        <v>1537</v>
      </c>
      <c r="K489" s="19" t="s">
        <v>443</v>
      </c>
      <c r="L489" s="4"/>
      <c r="M489" s="38"/>
      <c r="N489" s="35"/>
      <c r="O489" s="35" t="s">
        <v>1146</v>
      </c>
      <c r="P489" s="35"/>
      <c r="Q489" s="39"/>
      <c r="R489" s="35" t="s">
        <v>892</v>
      </c>
      <c r="S489" s="35"/>
      <c r="T489" s="35"/>
      <c r="U489" s="35"/>
      <c r="V489" s="485"/>
      <c r="X489" s="4" t="s">
        <v>483</v>
      </c>
      <c r="Y489" s="4"/>
      <c r="Z489" s="38" t="s">
        <v>1175</v>
      </c>
      <c r="AA489" s="35"/>
      <c r="AB489" s="38"/>
      <c r="AC489" s="35"/>
      <c r="AD489" s="39"/>
      <c r="AE489" s="35" t="s">
        <v>896</v>
      </c>
      <c r="AF489" s="485"/>
    </row>
    <row r="490" spans="2:32" x14ac:dyDescent="0.25">
      <c r="B490" s="772">
        <v>235900</v>
      </c>
      <c r="C490" s="775"/>
      <c r="D490" s="775"/>
      <c r="E490" s="940" t="s">
        <v>1034</v>
      </c>
      <c r="F490" s="775"/>
      <c r="G490" s="775"/>
      <c r="H490" s="772" t="s">
        <v>896</v>
      </c>
      <c r="J490" s="519" t="s">
        <v>1566</v>
      </c>
      <c r="K490" s="520" t="s">
        <v>444</v>
      </c>
      <c r="L490" s="521"/>
      <c r="M490" s="519"/>
      <c r="N490" s="523"/>
      <c r="O490" s="523"/>
      <c r="P490" s="523" t="s">
        <v>1147</v>
      </c>
      <c r="Q490" s="524"/>
      <c r="R490" s="523" t="s">
        <v>896</v>
      </c>
      <c r="S490" s="523"/>
      <c r="T490" s="523"/>
      <c r="U490" s="523"/>
      <c r="V490" s="525"/>
      <c r="X490" s="4" t="s">
        <v>484</v>
      </c>
      <c r="Y490" s="4" t="s">
        <v>1180</v>
      </c>
      <c r="Z490" s="34"/>
      <c r="AA490" s="38"/>
      <c r="AB490" s="35"/>
      <c r="AC490" s="35"/>
      <c r="AD490" s="39"/>
      <c r="AE490" s="35" t="s">
        <v>892</v>
      </c>
      <c r="AF490" s="485"/>
    </row>
    <row r="491" spans="2:32" x14ac:dyDescent="0.25">
      <c r="B491" s="774"/>
      <c r="C491" s="777"/>
      <c r="D491" s="777"/>
      <c r="E491" s="941"/>
      <c r="F491" s="777"/>
      <c r="G491" s="777"/>
      <c r="H491" s="774"/>
      <c r="J491" s="519" t="s">
        <v>1566</v>
      </c>
      <c r="K491" s="520" t="s">
        <v>445</v>
      </c>
      <c r="L491" s="521"/>
      <c r="M491" s="519"/>
      <c r="N491" s="523"/>
      <c r="O491" s="523"/>
      <c r="P491" s="523" t="s">
        <v>1034</v>
      </c>
      <c r="Q491" s="524"/>
      <c r="R491" s="523" t="s">
        <v>896</v>
      </c>
      <c r="S491" s="523"/>
      <c r="T491" s="523"/>
      <c r="U491" s="523"/>
      <c r="V491" s="525"/>
      <c r="X491" s="4" t="s">
        <v>485</v>
      </c>
      <c r="Y491" s="4"/>
      <c r="Z491" s="38" t="s">
        <v>1181</v>
      </c>
      <c r="AA491" s="35"/>
      <c r="AB491" s="38"/>
      <c r="AC491" s="35"/>
      <c r="AD491" s="39"/>
      <c r="AE491" s="35" t="s">
        <v>896</v>
      </c>
      <c r="AF491" s="485"/>
    </row>
    <row r="492" spans="2:32" x14ac:dyDescent="0.25">
      <c r="B492" s="494">
        <v>235300</v>
      </c>
      <c r="C492" s="493"/>
      <c r="D492" s="493"/>
      <c r="E492" s="493" t="s">
        <v>5005</v>
      </c>
      <c r="F492" s="493"/>
      <c r="G492" s="493"/>
      <c r="H492" s="494" t="s">
        <v>896</v>
      </c>
      <c r="J492" s="46" t="s">
        <v>1537</v>
      </c>
      <c r="K492" s="19" t="s">
        <v>446</v>
      </c>
      <c r="L492" s="4"/>
      <c r="M492" s="38"/>
      <c r="N492" s="35"/>
      <c r="O492" s="35" t="s">
        <v>1148</v>
      </c>
      <c r="P492" s="35"/>
      <c r="Q492" s="39"/>
      <c r="R492" s="35" t="s">
        <v>896</v>
      </c>
      <c r="S492" s="35"/>
      <c r="T492" s="35"/>
      <c r="U492" s="35"/>
      <c r="V492" s="485"/>
      <c r="X492" s="4" t="s">
        <v>486</v>
      </c>
      <c r="Y492" s="4"/>
      <c r="Z492" s="38" t="s">
        <v>1182</v>
      </c>
      <c r="AA492" s="34"/>
      <c r="AB492" s="38"/>
      <c r="AC492" s="35"/>
      <c r="AD492" s="39"/>
      <c r="AE492" s="35" t="s">
        <v>892</v>
      </c>
      <c r="AF492" s="485"/>
    </row>
    <row r="493" spans="2:32" x14ac:dyDescent="0.25">
      <c r="B493" s="494">
        <v>235400</v>
      </c>
      <c r="C493" s="493"/>
      <c r="D493" s="493"/>
      <c r="E493" s="493" t="s">
        <v>5006</v>
      </c>
      <c r="F493" s="493"/>
      <c r="G493" s="493"/>
      <c r="H493" s="494" t="s">
        <v>896</v>
      </c>
      <c r="J493" s="46" t="s">
        <v>1537</v>
      </c>
      <c r="K493" s="19" t="s">
        <v>447</v>
      </c>
      <c r="L493" s="4"/>
      <c r="M493" s="38"/>
      <c r="N493" s="35"/>
      <c r="O493" s="35" t="s">
        <v>1149</v>
      </c>
      <c r="P493" s="35"/>
      <c r="Q493" s="39"/>
      <c r="R493" s="35" t="s">
        <v>896</v>
      </c>
      <c r="S493" s="35"/>
      <c r="T493" s="35"/>
      <c r="U493" s="35"/>
      <c r="V493" s="485"/>
      <c r="X493" s="4" t="s">
        <v>487</v>
      </c>
      <c r="Y493" s="4"/>
      <c r="Z493" s="38"/>
      <c r="AA493" s="35" t="s">
        <v>1183</v>
      </c>
      <c r="AB493" s="35"/>
      <c r="AC493" s="38"/>
      <c r="AD493" s="39"/>
      <c r="AE493" s="35" t="s">
        <v>896</v>
      </c>
      <c r="AF493" s="485"/>
    </row>
    <row r="494" spans="2:32" x14ac:dyDescent="0.25">
      <c r="B494" s="484">
        <v>236000</v>
      </c>
      <c r="C494" s="483"/>
      <c r="D494" s="483" t="s">
        <v>5461</v>
      </c>
      <c r="E494" s="483"/>
      <c r="F494" s="483"/>
      <c r="G494" s="483"/>
      <c r="H494" s="484" t="s">
        <v>892</v>
      </c>
      <c r="J494" s="46" t="s">
        <v>1544</v>
      </c>
      <c r="K494" s="19" t="s">
        <v>448</v>
      </c>
      <c r="L494" s="4"/>
      <c r="M494" s="38"/>
      <c r="N494" s="35" t="s">
        <v>1150</v>
      </c>
      <c r="O494" s="34"/>
      <c r="P494" s="35"/>
      <c r="Q494" s="39"/>
      <c r="R494" s="35" t="s">
        <v>892</v>
      </c>
      <c r="S494" s="35"/>
      <c r="T494" s="35"/>
      <c r="U494" s="35"/>
      <c r="V494" s="485"/>
      <c r="X494" s="4" t="s">
        <v>488</v>
      </c>
      <c r="Y494" s="4"/>
      <c r="Z494" s="35"/>
      <c r="AA494" s="35" t="s">
        <v>1184</v>
      </c>
      <c r="AB494" s="35"/>
      <c r="AC494" s="38"/>
      <c r="AD494" s="39"/>
      <c r="AE494" s="35" t="s">
        <v>896</v>
      </c>
      <c r="AF494" s="485"/>
    </row>
    <row r="495" spans="2:32" x14ac:dyDescent="0.25">
      <c r="B495" s="494">
        <v>236100</v>
      </c>
      <c r="C495" s="493"/>
      <c r="D495" s="493"/>
      <c r="E495" s="493" t="s">
        <v>5008</v>
      </c>
      <c r="F495" s="493"/>
      <c r="G495" s="493"/>
      <c r="H495" s="494" t="s">
        <v>896</v>
      </c>
      <c r="J495" s="46" t="s">
        <v>1537</v>
      </c>
      <c r="K495" s="19" t="s">
        <v>449</v>
      </c>
      <c r="L495" s="4"/>
      <c r="M495" s="38"/>
      <c r="N495" s="35"/>
      <c r="O495" s="35" t="s">
        <v>1151</v>
      </c>
      <c r="P495" s="35"/>
      <c r="Q495" s="39"/>
      <c r="R495" s="35" t="s">
        <v>896</v>
      </c>
      <c r="S495" s="35"/>
      <c r="T495" s="35"/>
      <c r="U495" s="35"/>
      <c r="V495" s="485"/>
      <c r="X495" s="4" t="s">
        <v>489</v>
      </c>
      <c r="Y495" s="4"/>
      <c r="Z495" s="35"/>
      <c r="AA495" s="35" t="s">
        <v>1185</v>
      </c>
      <c r="AB495" s="34"/>
      <c r="AC495" s="38"/>
      <c r="AD495" s="39"/>
      <c r="AE495" s="35" t="s">
        <v>892</v>
      </c>
      <c r="AF495" s="485"/>
    </row>
    <row r="496" spans="2:32" x14ac:dyDescent="0.25">
      <c r="B496" s="594">
        <v>236200</v>
      </c>
      <c r="C496" s="595"/>
      <c r="D496" s="595"/>
      <c r="E496" s="595" t="s">
        <v>5462</v>
      </c>
      <c r="F496" s="595"/>
      <c r="G496" s="595"/>
      <c r="H496" s="594" t="s">
        <v>896</v>
      </c>
      <c r="J496" s="46" t="s">
        <v>1537</v>
      </c>
      <c r="K496" s="19" t="s">
        <v>450</v>
      </c>
      <c r="L496" s="4"/>
      <c r="M496" s="38"/>
      <c r="N496" s="35"/>
      <c r="O496" s="35" t="s">
        <v>1152</v>
      </c>
      <c r="P496" s="35"/>
      <c r="Q496" s="39"/>
      <c r="R496" s="35" t="s">
        <v>896</v>
      </c>
      <c r="S496" s="35"/>
      <c r="T496" s="35"/>
      <c r="U496" s="35"/>
      <c r="V496" s="485"/>
      <c r="X496" s="4" t="s">
        <v>490</v>
      </c>
      <c r="Y496" s="4"/>
      <c r="Z496" s="86"/>
      <c r="AA496" s="35"/>
      <c r="AB496" s="35" t="s">
        <v>1186</v>
      </c>
      <c r="AC496" s="35"/>
      <c r="AD496" s="39"/>
      <c r="AE496" s="35" t="s">
        <v>896</v>
      </c>
      <c r="AF496" s="485"/>
    </row>
    <row r="497" spans="2:32" x14ac:dyDescent="0.25">
      <c r="B497" s="596">
        <v>236900</v>
      </c>
      <c r="C497" s="525"/>
      <c r="D497" s="525"/>
      <c r="E497" s="561" t="s">
        <v>5010</v>
      </c>
      <c r="F497" s="525"/>
      <c r="G497" s="525"/>
      <c r="H497" s="512" t="s">
        <v>896</v>
      </c>
      <c r="J497" s="519" t="s">
        <v>1537</v>
      </c>
      <c r="K497" s="520" t="s">
        <v>451</v>
      </c>
      <c r="L497" s="521"/>
      <c r="M497" s="519"/>
      <c r="N497" s="523"/>
      <c r="O497" s="523" t="s">
        <v>1153</v>
      </c>
      <c r="P497" s="523"/>
      <c r="Q497" s="524"/>
      <c r="R497" s="523" t="s">
        <v>896</v>
      </c>
      <c r="S497" s="523"/>
      <c r="T497" s="523"/>
      <c r="U497" s="523"/>
      <c r="V497" s="525"/>
      <c r="X497" s="4" t="s">
        <v>491</v>
      </c>
      <c r="Y497" s="4"/>
      <c r="Z497" s="38"/>
      <c r="AA497" s="38"/>
      <c r="AB497" s="38" t="s">
        <v>1187</v>
      </c>
      <c r="AC497" s="35"/>
      <c r="AD497" s="83"/>
      <c r="AE497" s="38" t="s">
        <v>896</v>
      </c>
      <c r="AF497" s="485"/>
    </row>
    <row r="498" spans="2:32" x14ac:dyDescent="0.25">
      <c r="B498" s="484">
        <v>237000</v>
      </c>
      <c r="C498" s="483"/>
      <c r="D498" s="483" t="s">
        <v>1516</v>
      </c>
      <c r="E498" s="483"/>
      <c r="F498" s="483"/>
      <c r="G498" s="483"/>
      <c r="H498" s="484" t="s">
        <v>892</v>
      </c>
      <c r="J498" s="46" t="s">
        <v>1544</v>
      </c>
      <c r="K498" s="19" t="s">
        <v>452</v>
      </c>
      <c r="L498" s="4"/>
      <c r="M498" s="38"/>
      <c r="N498" s="35" t="s">
        <v>1154</v>
      </c>
      <c r="O498" s="34"/>
      <c r="P498" s="35"/>
      <c r="Q498" s="39"/>
      <c r="R498" s="35" t="s">
        <v>892</v>
      </c>
      <c r="S498" s="35"/>
      <c r="T498" s="35"/>
      <c r="U498" s="35"/>
      <c r="V498" s="485"/>
      <c r="X498" s="4" t="s">
        <v>492</v>
      </c>
      <c r="Y498" s="4" t="s">
        <v>1188</v>
      </c>
      <c r="Z498" s="38"/>
      <c r="AA498" s="38"/>
      <c r="AB498" s="38" t="s">
        <v>1189</v>
      </c>
      <c r="AC498" s="35"/>
      <c r="AD498" s="39"/>
      <c r="AE498" s="35" t="s">
        <v>896</v>
      </c>
      <c r="AF498" s="485"/>
    </row>
    <row r="499" spans="2:32" x14ac:dyDescent="0.25">
      <c r="B499" s="494">
        <v>237100</v>
      </c>
      <c r="C499" s="493"/>
      <c r="D499" s="493"/>
      <c r="E499" s="493" t="s">
        <v>1155</v>
      </c>
      <c r="F499" s="493"/>
      <c r="G499" s="493"/>
      <c r="H499" s="494" t="s">
        <v>896</v>
      </c>
      <c r="J499" s="46" t="s">
        <v>1537</v>
      </c>
      <c r="K499" s="19" t="s">
        <v>453</v>
      </c>
      <c r="L499" s="4"/>
      <c r="M499" s="38"/>
      <c r="N499" s="35"/>
      <c r="O499" s="35" t="s">
        <v>1155</v>
      </c>
      <c r="P499" s="35"/>
      <c r="Q499" s="39"/>
      <c r="R499" s="35" t="s">
        <v>896</v>
      </c>
      <c r="S499" s="35"/>
      <c r="T499" s="35"/>
      <c r="U499" s="35"/>
      <c r="V499" s="485"/>
      <c r="X499" s="4" t="s">
        <v>493</v>
      </c>
      <c r="Y499" s="4" t="s">
        <v>1188</v>
      </c>
      <c r="Z499" s="38"/>
      <c r="AA499" s="38"/>
      <c r="AB499" s="38" t="s">
        <v>1190</v>
      </c>
      <c r="AC499" s="35"/>
      <c r="AD499" s="39"/>
      <c r="AE499" s="35" t="s">
        <v>896</v>
      </c>
      <c r="AF499" s="485"/>
    </row>
    <row r="500" spans="2:32" x14ac:dyDescent="0.25">
      <c r="B500" s="494">
        <v>237200</v>
      </c>
      <c r="C500" s="493"/>
      <c r="D500" s="493"/>
      <c r="E500" s="493" t="s">
        <v>1156</v>
      </c>
      <c r="F500" s="493"/>
      <c r="G500" s="493"/>
      <c r="H500" s="494" t="s">
        <v>896</v>
      </c>
      <c r="J500" s="46" t="s">
        <v>1537</v>
      </c>
      <c r="K500" s="19" t="s">
        <v>454</v>
      </c>
      <c r="L500" s="4"/>
      <c r="M500" s="38"/>
      <c r="N500" s="35"/>
      <c r="O500" s="35" t="s">
        <v>1156</v>
      </c>
      <c r="P500" s="35"/>
      <c r="Q500" s="39"/>
      <c r="R500" s="35" t="s">
        <v>896</v>
      </c>
      <c r="S500" s="35"/>
      <c r="T500" s="35"/>
      <c r="U500" s="35"/>
      <c r="V500" s="485"/>
      <c r="X500" s="8" t="s">
        <v>494</v>
      </c>
      <c r="Y500" s="8" t="s">
        <v>1191</v>
      </c>
      <c r="Z500" s="46"/>
      <c r="AA500" s="46"/>
      <c r="AB500" s="46" t="s">
        <v>1192</v>
      </c>
      <c r="AC500" s="48"/>
      <c r="AD500" s="49"/>
      <c r="AE500" s="48" t="s">
        <v>896</v>
      </c>
      <c r="AF500" s="708" t="s">
        <v>5468</v>
      </c>
    </row>
    <row r="501" spans="2:32" x14ac:dyDescent="0.25">
      <c r="B501" s="494">
        <v>237300</v>
      </c>
      <c r="C501" s="493"/>
      <c r="D501" s="493"/>
      <c r="E501" s="493" t="s">
        <v>1157</v>
      </c>
      <c r="F501" s="493"/>
      <c r="G501" s="493"/>
      <c r="H501" s="494" t="s">
        <v>896</v>
      </c>
      <c r="J501" s="46" t="s">
        <v>1537</v>
      </c>
      <c r="K501" s="19" t="s">
        <v>455</v>
      </c>
      <c r="L501" s="4"/>
      <c r="M501" s="38"/>
      <c r="N501" s="35"/>
      <c r="O501" s="35" t="s">
        <v>1157</v>
      </c>
      <c r="P501" s="35"/>
      <c r="Q501" s="39"/>
      <c r="R501" s="35" t="s">
        <v>896</v>
      </c>
      <c r="S501" s="35"/>
      <c r="T501" s="35"/>
      <c r="U501" s="35"/>
      <c r="V501" s="485"/>
      <c r="X501" s="4" t="s">
        <v>495</v>
      </c>
      <c r="Y501" s="4" t="s">
        <v>1188</v>
      </c>
      <c r="Z501" s="38"/>
      <c r="AA501" s="38" t="s">
        <v>1193</v>
      </c>
      <c r="AB501" s="35"/>
      <c r="AC501" s="86"/>
      <c r="AD501" s="39"/>
      <c r="AE501" s="35" t="s">
        <v>896</v>
      </c>
      <c r="AF501" s="485"/>
    </row>
    <row r="502" spans="2:32" x14ac:dyDescent="0.25">
      <c r="B502" s="494">
        <v>237400</v>
      </c>
      <c r="C502" s="493"/>
      <c r="D502" s="493"/>
      <c r="E502" s="493" t="s">
        <v>1158</v>
      </c>
      <c r="F502" s="493"/>
      <c r="G502" s="493"/>
      <c r="H502" s="494" t="s">
        <v>896</v>
      </c>
      <c r="J502" s="46" t="s">
        <v>1537</v>
      </c>
      <c r="K502" s="19" t="s">
        <v>456</v>
      </c>
      <c r="L502" s="4"/>
      <c r="M502" s="38"/>
      <c r="N502" s="35"/>
      <c r="O502" s="35" t="s">
        <v>1158</v>
      </c>
      <c r="P502" s="35"/>
      <c r="Q502" s="39"/>
      <c r="R502" s="35" t="s">
        <v>896</v>
      </c>
      <c r="S502" s="35"/>
      <c r="T502" s="35"/>
      <c r="U502" s="35"/>
      <c r="V502" s="485"/>
      <c r="X502" s="4" t="s">
        <v>496</v>
      </c>
      <c r="Y502" s="4" t="s">
        <v>1194</v>
      </c>
      <c r="Z502" s="34"/>
      <c r="AA502" s="38"/>
      <c r="AB502" s="35"/>
      <c r="AC502" s="35"/>
      <c r="AD502" s="39"/>
      <c r="AE502" s="35" t="s">
        <v>892</v>
      </c>
      <c r="AF502" s="485"/>
    </row>
    <row r="503" spans="2:32" x14ac:dyDescent="0.25">
      <c r="B503" s="772">
        <v>237900</v>
      </c>
      <c r="C503" s="754"/>
      <c r="D503" s="754"/>
      <c r="E503" s="778" t="s">
        <v>1160</v>
      </c>
      <c r="F503" s="779"/>
      <c r="G503" s="754"/>
      <c r="H503" s="772" t="s">
        <v>896</v>
      </c>
      <c r="J503" s="519" t="s">
        <v>1537</v>
      </c>
      <c r="K503" s="520" t="s">
        <v>457</v>
      </c>
      <c r="L503" s="521"/>
      <c r="M503" s="519"/>
      <c r="N503" s="523"/>
      <c r="O503" s="523" t="s">
        <v>1159</v>
      </c>
      <c r="P503" s="523"/>
      <c r="Q503" s="524"/>
      <c r="R503" s="523" t="s">
        <v>896</v>
      </c>
      <c r="S503" s="523"/>
      <c r="T503" s="523"/>
      <c r="U503" s="523"/>
      <c r="V503" s="525"/>
      <c r="X503" s="4" t="s">
        <v>497</v>
      </c>
      <c r="Y503" s="4"/>
      <c r="Z503" s="38" t="s">
        <v>1195</v>
      </c>
      <c r="AA503" s="35"/>
      <c r="AB503" s="38"/>
      <c r="AC503" s="35"/>
      <c r="AD503" s="39"/>
      <c r="AE503" s="35" t="s">
        <v>896</v>
      </c>
      <c r="AF503" s="485"/>
    </row>
    <row r="504" spans="2:32" x14ac:dyDescent="0.25">
      <c r="B504" s="774"/>
      <c r="C504" s="756"/>
      <c r="D504" s="756"/>
      <c r="E504" s="782"/>
      <c r="F504" s="783"/>
      <c r="G504" s="756"/>
      <c r="H504" s="774"/>
      <c r="J504" s="519" t="s">
        <v>1537</v>
      </c>
      <c r="K504" s="520" t="s">
        <v>458</v>
      </c>
      <c r="L504" s="521"/>
      <c r="M504" s="519"/>
      <c r="N504" s="523"/>
      <c r="O504" s="523" t="s">
        <v>1160</v>
      </c>
      <c r="P504" s="523"/>
      <c r="Q504" s="524"/>
      <c r="R504" s="523" t="s">
        <v>896</v>
      </c>
      <c r="S504" s="523"/>
      <c r="T504" s="523"/>
      <c r="U504" s="523"/>
      <c r="V504" s="525"/>
      <c r="X504" s="4" t="s">
        <v>498</v>
      </c>
      <c r="Y504" s="4"/>
      <c r="Z504" s="38" t="s">
        <v>1196</v>
      </c>
      <c r="AA504" s="35"/>
      <c r="AB504" s="38"/>
      <c r="AC504" s="35"/>
      <c r="AD504" s="39"/>
      <c r="AE504" s="35" t="s">
        <v>896</v>
      </c>
      <c r="AF504" s="485"/>
    </row>
    <row r="505" spans="2:32" x14ac:dyDescent="0.25">
      <c r="B505" s="772">
        <v>233400</v>
      </c>
      <c r="C505" s="754"/>
      <c r="D505" s="754"/>
      <c r="E505" s="778" t="s">
        <v>4998</v>
      </c>
      <c r="F505" s="847"/>
      <c r="G505" s="779"/>
      <c r="H505" s="772" t="s">
        <v>896</v>
      </c>
      <c r="J505" s="519" t="s">
        <v>1544</v>
      </c>
      <c r="K505" s="520" t="s">
        <v>459</v>
      </c>
      <c r="L505" s="521"/>
      <c r="M505" s="519"/>
      <c r="N505" s="523" t="s">
        <v>1161</v>
      </c>
      <c r="O505" s="523"/>
      <c r="P505" s="523"/>
      <c r="Q505" s="524"/>
      <c r="R505" s="523" t="s">
        <v>896</v>
      </c>
      <c r="S505" s="523"/>
      <c r="T505" s="523"/>
      <c r="U505" s="523"/>
      <c r="V505" s="525"/>
      <c r="X505" s="4" t="s">
        <v>499</v>
      </c>
      <c r="Y505" s="4"/>
      <c r="Z505" s="38" t="s">
        <v>1197</v>
      </c>
      <c r="AA505" s="35"/>
      <c r="AB505" s="38"/>
      <c r="AC505" s="35"/>
      <c r="AD505" s="39"/>
      <c r="AE505" s="35" t="s">
        <v>896</v>
      </c>
      <c r="AF505" s="485"/>
    </row>
    <row r="506" spans="2:32" x14ac:dyDescent="0.25">
      <c r="B506" s="773"/>
      <c r="C506" s="755"/>
      <c r="D506" s="755"/>
      <c r="E506" s="780"/>
      <c r="F506" s="849"/>
      <c r="G506" s="781"/>
      <c r="H506" s="773"/>
      <c r="J506" s="519" t="s">
        <v>1544</v>
      </c>
      <c r="K506" s="520" t="s">
        <v>460</v>
      </c>
      <c r="L506" s="521"/>
      <c r="M506" s="519"/>
      <c r="N506" s="523" t="s">
        <v>1162</v>
      </c>
      <c r="O506" s="523"/>
      <c r="P506" s="523"/>
      <c r="Q506" s="524"/>
      <c r="R506" s="523" t="s">
        <v>896</v>
      </c>
      <c r="S506" s="523"/>
      <c r="T506" s="523"/>
      <c r="U506" s="523"/>
      <c r="V506" s="525"/>
      <c r="X506" s="4" t="s">
        <v>500</v>
      </c>
      <c r="Y506" s="4"/>
      <c r="Z506" s="38" t="s">
        <v>1198</v>
      </c>
      <c r="AA506" s="35"/>
      <c r="AB506" s="38"/>
      <c r="AC506" s="35"/>
      <c r="AD506" s="39"/>
      <c r="AE506" s="35" t="s">
        <v>896</v>
      </c>
      <c r="AF506" s="485"/>
    </row>
    <row r="507" spans="2:32" x14ac:dyDescent="0.25">
      <c r="B507" s="773"/>
      <c r="C507" s="755"/>
      <c r="D507" s="755"/>
      <c r="E507" s="780"/>
      <c r="F507" s="849"/>
      <c r="G507" s="781"/>
      <c r="H507" s="773"/>
      <c r="J507" s="519" t="s">
        <v>1544</v>
      </c>
      <c r="K507" s="520" t="s">
        <v>461</v>
      </c>
      <c r="L507" s="521"/>
      <c r="M507" s="519"/>
      <c r="N507" s="523" t="s">
        <v>1163</v>
      </c>
      <c r="O507" s="523"/>
      <c r="P507" s="523"/>
      <c r="Q507" s="524"/>
      <c r="R507" s="523" t="s">
        <v>896</v>
      </c>
      <c r="S507" s="523"/>
      <c r="T507" s="523"/>
      <c r="U507" s="523"/>
      <c r="V507" s="525"/>
      <c r="X507" s="4" t="s">
        <v>501</v>
      </c>
      <c r="Y507" s="4"/>
      <c r="Z507" s="38" t="s">
        <v>1199</v>
      </c>
      <c r="AA507" s="35"/>
      <c r="AB507" s="38"/>
      <c r="AC507" s="35"/>
      <c r="AD507" s="39"/>
      <c r="AE507" s="35" t="s">
        <v>896</v>
      </c>
      <c r="AF507" s="485"/>
    </row>
    <row r="508" spans="2:32" x14ac:dyDescent="0.25">
      <c r="B508" s="773"/>
      <c r="C508" s="755"/>
      <c r="D508" s="755"/>
      <c r="E508" s="780"/>
      <c r="F508" s="849"/>
      <c r="G508" s="781"/>
      <c r="H508" s="773"/>
      <c r="J508" s="519" t="s">
        <v>1544</v>
      </c>
      <c r="K508" s="520" t="s">
        <v>462</v>
      </c>
      <c r="L508" s="521"/>
      <c r="M508" s="519"/>
      <c r="N508" s="523" t="s">
        <v>1164</v>
      </c>
      <c r="O508" s="523"/>
      <c r="P508" s="523"/>
      <c r="Q508" s="524"/>
      <c r="R508" s="523" t="s">
        <v>896</v>
      </c>
      <c r="S508" s="523"/>
      <c r="T508" s="523"/>
      <c r="U508" s="523"/>
      <c r="V508" s="525"/>
      <c r="X508" s="4" t="s">
        <v>502</v>
      </c>
      <c r="Y508" s="4"/>
      <c r="Z508" s="38" t="s">
        <v>1200</v>
      </c>
      <c r="AA508" s="35"/>
      <c r="AB508" s="38"/>
      <c r="AC508" s="35"/>
      <c r="AD508" s="39"/>
      <c r="AE508" s="35" t="s">
        <v>896</v>
      </c>
      <c r="AF508" s="485"/>
    </row>
    <row r="509" spans="2:32" x14ac:dyDescent="0.25">
      <c r="B509" s="774"/>
      <c r="C509" s="756"/>
      <c r="D509" s="756"/>
      <c r="E509" s="782"/>
      <c r="F509" s="848"/>
      <c r="G509" s="783"/>
      <c r="H509" s="774"/>
      <c r="J509" s="519" t="s">
        <v>1544</v>
      </c>
      <c r="K509" s="520" t="s">
        <v>463</v>
      </c>
      <c r="L509" s="521"/>
      <c r="M509" s="519"/>
      <c r="N509" s="523" t="s">
        <v>1165</v>
      </c>
      <c r="O509" s="523"/>
      <c r="P509" s="523"/>
      <c r="Q509" s="524"/>
      <c r="R509" s="523" t="s">
        <v>896</v>
      </c>
      <c r="S509" s="523"/>
      <c r="T509" s="523"/>
      <c r="U509" s="523"/>
      <c r="V509" s="525"/>
      <c r="X509" s="4" t="s">
        <v>503</v>
      </c>
      <c r="Y509" s="4"/>
      <c r="Z509" s="38" t="s">
        <v>1201</v>
      </c>
      <c r="AA509" s="35"/>
      <c r="AB509" s="38"/>
      <c r="AC509" s="35"/>
      <c r="AD509" s="39"/>
      <c r="AE509" s="35" t="s">
        <v>896</v>
      </c>
      <c r="AF509" s="485"/>
    </row>
    <row r="510" spans="2:32" x14ac:dyDescent="0.25">
      <c r="B510" s="494">
        <v>232000</v>
      </c>
      <c r="C510" s="493"/>
      <c r="D510" s="493" t="s">
        <v>1505</v>
      </c>
      <c r="E510" s="493"/>
      <c r="F510" s="493"/>
      <c r="G510" s="493"/>
      <c r="H510" s="494" t="s">
        <v>896</v>
      </c>
      <c r="J510" s="46" t="s">
        <v>1545</v>
      </c>
      <c r="K510" s="19" t="s">
        <v>464</v>
      </c>
      <c r="L510" s="4"/>
      <c r="M510" s="38" t="s">
        <v>1020</v>
      </c>
      <c r="N510" s="35"/>
      <c r="O510" s="35"/>
      <c r="P510" s="35"/>
      <c r="Q510" s="39"/>
      <c r="R510" s="35" t="s">
        <v>896</v>
      </c>
      <c r="S510" s="35"/>
      <c r="T510" s="35"/>
      <c r="U510" s="35"/>
      <c r="V510" s="485"/>
      <c r="X510" s="4" t="s">
        <v>504</v>
      </c>
      <c r="Y510" s="4"/>
      <c r="Z510" s="38" t="s">
        <v>1202</v>
      </c>
      <c r="AA510" s="35"/>
      <c r="AB510" s="38"/>
      <c r="AC510" s="35"/>
      <c r="AD510" s="39"/>
      <c r="AE510" s="35" t="s">
        <v>896</v>
      </c>
      <c r="AF510" s="485"/>
    </row>
    <row r="511" spans="2:32" x14ac:dyDescent="0.25">
      <c r="B511" s="887">
        <v>230000</v>
      </c>
      <c r="C511" s="921" t="s">
        <v>1511</v>
      </c>
      <c r="D511" s="922"/>
      <c r="E511" s="923"/>
      <c r="F511" s="890"/>
      <c r="G511" s="890"/>
      <c r="H511" s="887" t="s">
        <v>892</v>
      </c>
      <c r="J511" s="519" t="s">
        <v>1546</v>
      </c>
      <c r="K511" s="520" t="s">
        <v>465</v>
      </c>
      <c r="L511" s="521" t="s">
        <v>1166</v>
      </c>
      <c r="M511" s="522"/>
      <c r="N511" s="523"/>
      <c r="O511" s="523"/>
      <c r="P511" s="523"/>
      <c r="Q511" s="524"/>
      <c r="R511" s="523" t="s">
        <v>892</v>
      </c>
      <c r="S511" s="523"/>
      <c r="T511" s="523"/>
      <c r="U511" s="523"/>
      <c r="V511" s="525"/>
      <c r="X511" s="3" t="s">
        <v>505</v>
      </c>
      <c r="Y511" s="3"/>
      <c r="Z511" s="43" t="s">
        <v>1203</v>
      </c>
      <c r="AA511" s="42"/>
      <c r="AB511" s="43"/>
      <c r="AC511" s="42"/>
      <c r="AD511" s="45"/>
      <c r="AE511" s="42" t="s">
        <v>896</v>
      </c>
      <c r="AF511" s="485"/>
    </row>
    <row r="512" spans="2:32" x14ac:dyDescent="0.25">
      <c r="B512" s="888"/>
      <c r="C512" s="924"/>
      <c r="D512" s="925"/>
      <c r="E512" s="926"/>
      <c r="F512" s="891"/>
      <c r="G512" s="891"/>
      <c r="H512" s="888"/>
      <c r="J512" s="519" t="s">
        <v>1545</v>
      </c>
      <c r="K512" s="520" t="s">
        <v>466</v>
      </c>
      <c r="L512" s="521"/>
      <c r="M512" s="519" t="s">
        <v>1064</v>
      </c>
      <c r="N512" s="523"/>
      <c r="O512" s="523"/>
      <c r="P512" s="523"/>
      <c r="Q512" s="524"/>
      <c r="R512" s="523" t="s">
        <v>896</v>
      </c>
      <c r="S512" s="523"/>
      <c r="T512" s="523"/>
      <c r="U512" s="523"/>
      <c r="V512" s="525"/>
      <c r="X512" s="4" t="s">
        <v>506</v>
      </c>
      <c r="Y512" s="4" t="s">
        <v>1204</v>
      </c>
      <c r="Z512" s="87"/>
      <c r="AA512" s="38"/>
      <c r="AB512" s="35"/>
      <c r="AC512" s="35"/>
      <c r="AD512" s="39"/>
      <c r="AE512" s="35" t="s">
        <v>892</v>
      </c>
      <c r="AF512" s="485"/>
    </row>
    <row r="513" spans="2:32" x14ac:dyDescent="0.25">
      <c r="B513" s="888"/>
      <c r="C513" s="924"/>
      <c r="D513" s="925"/>
      <c r="E513" s="926"/>
      <c r="F513" s="891"/>
      <c r="G513" s="891"/>
      <c r="H513" s="888"/>
      <c r="J513" s="519" t="s">
        <v>1545</v>
      </c>
      <c r="K513" s="520" t="s">
        <v>467</v>
      </c>
      <c r="L513" s="521"/>
      <c r="M513" s="519" t="s">
        <v>1091</v>
      </c>
      <c r="N513" s="523"/>
      <c r="O513" s="523"/>
      <c r="P513" s="523"/>
      <c r="Q513" s="524"/>
      <c r="R513" s="523" t="s">
        <v>896</v>
      </c>
      <c r="S513" s="523"/>
      <c r="T513" s="523"/>
      <c r="U513" s="523"/>
      <c r="V513" s="525"/>
      <c r="X513" s="4" t="s">
        <v>507</v>
      </c>
      <c r="Y513" s="4"/>
      <c r="Z513" s="35" t="s">
        <v>1205</v>
      </c>
      <c r="AA513" s="35"/>
      <c r="AB513" s="86"/>
      <c r="AC513" s="35"/>
      <c r="AD513" s="39"/>
      <c r="AE513" s="35" t="s">
        <v>896</v>
      </c>
      <c r="AF513" s="485"/>
    </row>
    <row r="514" spans="2:32" x14ac:dyDescent="0.25">
      <c r="B514" s="888"/>
      <c r="C514" s="924"/>
      <c r="D514" s="925"/>
      <c r="E514" s="926"/>
      <c r="F514" s="891"/>
      <c r="G514" s="891"/>
      <c r="H514" s="888"/>
      <c r="J514" s="519" t="s">
        <v>1545</v>
      </c>
      <c r="K514" s="520" t="s">
        <v>468</v>
      </c>
      <c r="L514" s="521"/>
      <c r="M514" s="519" t="s">
        <v>1167</v>
      </c>
      <c r="N514" s="523"/>
      <c r="O514" s="523"/>
      <c r="P514" s="523"/>
      <c r="Q514" s="524"/>
      <c r="R514" s="523" t="s">
        <v>896</v>
      </c>
      <c r="S514" s="523"/>
      <c r="T514" s="523"/>
      <c r="U514" s="523"/>
      <c r="V514" s="525"/>
      <c r="X514" s="4" t="s">
        <v>508</v>
      </c>
      <c r="Y514" s="4"/>
      <c r="Z514" s="38" t="s">
        <v>1206</v>
      </c>
      <c r="AA514" s="34"/>
      <c r="AB514" s="38"/>
      <c r="AC514" s="35"/>
      <c r="AD514" s="39"/>
      <c r="AE514" s="35" t="s">
        <v>892</v>
      </c>
      <c r="AF514" s="485"/>
    </row>
    <row r="515" spans="2:32" x14ac:dyDescent="0.25">
      <c r="B515" s="888"/>
      <c r="C515" s="924"/>
      <c r="D515" s="925"/>
      <c r="E515" s="926"/>
      <c r="F515" s="891"/>
      <c r="G515" s="891"/>
      <c r="H515" s="888"/>
      <c r="J515" s="519" t="s">
        <v>1545</v>
      </c>
      <c r="K515" s="520" t="s">
        <v>469</v>
      </c>
      <c r="L515" s="521"/>
      <c r="M515" s="519" t="s">
        <v>1112</v>
      </c>
      <c r="N515" s="523"/>
      <c r="O515" s="523"/>
      <c r="P515" s="523"/>
      <c r="Q515" s="524"/>
      <c r="R515" s="523" t="s">
        <v>896</v>
      </c>
      <c r="S515" s="523"/>
      <c r="T515" s="523"/>
      <c r="U515" s="523"/>
      <c r="V515" s="525"/>
      <c r="X515" s="4" t="s">
        <v>509</v>
      </c>
      <c r="Y515" s="4"/>
      <c r="Z515" s="38"/>
      <c r="AA515" s="35" t="s">
        <v>1207</v>
      </c>
      <c r="AB515" s="35"/>
      <c r="AC515" s="38"/>
      <c r="AD515" s="39"/>
      <c r="AE515" s="35" t="s">
        <v>896</v>
      </c>
      <c r="AF515" s="485"/>
    </row>
    <row r="516" spans="2:32" x14ac:dyDescent="0.25">
      <c r="B516" s="888"/>
      <c r="C516" s="924"/>
      <c r="D516" s="925"/>
      <c r="E516" s="926"/>
      <c r="F516" s="891"/>
      <c r="G516" s="891"/>
      <c r="H516" s="888"/>
      <c r="J516" s="519" t="s">
        <v>1545</v>
      </c>
      <c r="K516" s="520" t="s">
        <v>470</v>
      </c>
      <c r="L516" s="521"/>
      <c r="M516" s="519" t="s">
        <v>1168</v>
      </c>
      <c r="N516" s="523"/>
      <c r="O516" s="523"/>
      <c r="P516" s="523"/>
      <c r="Q516" s="524"/>
      <c r="R516" s="523" t="s">
        <v>896</v>
      </c>
      <c r="S516" s="523"/>
      <c r="T516" s="523"/>
      <c r="U516" s="523"/>
      <c r="V516" s="525"/>
      <c r="X516" s="4" t="s">
        <v>510</v>
      </c>
      <c r="Y516" s="4"/>
      <c r="Z516" s="38"/>
      <c r="AA516" s="35" t="s">
        <v>1208</v>
      </c>
      <c r="AB516" s="35"/>
      <c r="AC516" s="38"/>
      <c r="AD516" s="39"/>
      <c r="AE516" s="35" t="s">
        <v>896</v>
      </c>
      <c r="AF516" s="485"/>
    </row>
    <row r="517" spans="2:32" x14ac:dyDescent="0.25">
      <c r="B517" s="888"/>
      <c r="C517" s="924"/>
      <c r="D517" s="925"/>
      <c r="E517" s="926"/>
      <c r="F517" s="891"/>
      <c r="G517" s="891"/>
      <c r="H517" s="888"/>
      <c r="J517" s="519" t="s">
        <v>1545</v>
      </c>
      <c r="K517" s="520" t="s">
        <v>471</v>
      </c>
      <c r="L517" s="521"/>
      <c r="M517" s="519" t="s">
        <v>1169</v>
      </c>
      <c r="N517" s="523"/>
      <c r="O517" s="523"/>
      <c r="P517" s="523"/>
      <c r="Q517" s="524"/>
      <c r="R517" s="523" t="s">
        <v>896</v>
      </c>
      <c r="S517" s="523"/>
      <c r="T517" s="523"/>
      <c r="U517" s="523"/>
      <c r="V517" s="525"/>
      <c r="X517" s="4" t="s">
        <v>511</v>
      </c>
      <c r="Y517" s="4" t="s">
        <v>1209</v>
      </c>
      <c r="Z517" s="35"/>
      <c r="AA517" s="38"/>
      <c r="AB517" s="35"/>
      <c r="AC517" s="35"/>
      <c r="AD517" s="39"/>
      <c r="AE517" s="35" t="s">
        <v>896</v>
      </c>
      <c r="AF517" s="568"/>
    </row>
    <row r="518" spans="2:32" x14ac:dyDescent="0.25">
      <c r="B518" s="888"/>
      <c r="C518" s="924"/>
      <c r="D518" s="925"/>
      <c r="E518" s="926"/>
      <c r="F518" s="891"/>
      <c r="G518" s="891"/>
      <c r="H518" s="888"/>
      <c r="J518" s="519" t="s">
        <v>1546</v>
      </c>
      <c r="K518" s="520" t="s">
        <v>472</v>
      </c>
      <c r="L518" s="521" t="s">
        <v>1170</v>
      </c>
      <c r="M518" s="597"/>
      <c r="N518" s="529"/>
      <c r="O518" s="529"/>
      <c r="P518" s="529"/>
      <c r="Q518" s="529"/>
      <c r="R518" s="501" t="s">
        <v>896</v>
      </c>
      <c r="S518" s="501"/>
      <c r="T518" s="501"/>
      <c r="U518" s="501"/>
      <c r="V518" s="525"/>
      <c r="X518" s="4" t="s">
        <v>512</v>
      </c>
      <c r="Y518" s="4" t="s">
        <v>1210</v>
      </c>
      <c r="Z518" s="35"/>
      <c r="AA518" s="38"/>
      <c r="AB518" s="35"/>
      <c r="AC518" s="35"/>
      <c r="AD518" s="39"/>
      <c r="AE518" s="35" t="s">
        <v>896</v>
      </c>
      <c r="AF518" s="568"/>
    </row>
    <row r="519" spans="2:32" x14ac:dyDescent="0.25">
      <c r="B519" s="889"/>
      <c r="C519" s="927"/>
      <c r="D519" s="928"/>
      <c r="E519" s="929"/>
      <c r="F519" s="892"/>
      <c r="G519" s="892"/>
      <c r="H519" s="889"/>
      <c r="J519" s="519" t="s">
        <v>1546</v>
      </c>
      <c r="K519" s="499" t="s">
        <v>473</v>
      </c>
      <c r="L519" s="500" t="s">
        <v>1171</v>
      </c>
      <c r="M519" s="598"/>
      <c r="N519" s="599"/>
      <c r="O519" s="599"/>
      <c r="P519" s="599"/>
      <c r="Q519" s="599"/>
      <c r="R519" s="501" t="s">
        <v>896</v>
      </c>
      <c r="S519" s="501"/>
      <c r="T519" s="501"/>
      <c r="U519" s="501"/>
      <c r="V519" s="503" t="s">
        <v>5463</v>
      </c>
      <c r="X519" s="10"/>
      <c r="Y519" s="10"/>
      <c r="Z519" s="51"/>
      <c r="AA519" s="51"/>
      <c r="AB519" s="51"/>
      <c r="AC519" s="51"/>
      <c r="AD519" s="51"/>
      <c r="AE519" s="35"/>
      <c r="AF519" s="568"/>
    </row>
    <row r="520" spans="2:32" x14ac:dyDescent="0.25">
      <c r="B520" s="119"/>
      <c r="C520" s="568"/>
      <c r="D520" s="568"/>
      <c r="E520" s="568"/>
      <c r="F520" s="568"/>
      <c r="G520" s="568"/>
      <c r="H520" s="568"/>
      <c r="J520" s="46"/>
      <c r="K520" s="19"/>
      <c r="L520" s="4"/>
      <c r="M520" s="35"/>
      <c r="N520" s="35"/>
      <c r="O520" s="35"/>
      <c r="P520" s="35"/>
      <c r="Q520" s="35"/>
      <c r="R520" s="35"/>
      <c r="S520" s="35"/>
      <c r="T520" s="35"/>
      <c r="U520" s="35"/>
      <c r="V520" s="485"/>
      <c r="X520" s="11" t="s">
        <v>513</v>
      </c>
      <c r="Y520" s="11" t="s">
        <v>1211</v>
      </c>
      <c r="Z520" s="88"/>
      <c r="AA520" s="89"/>
      <c r="AB520" s="89"/>
      <c r="AC520" s="89"/>
      <c r="AD520" s="90"/>
      <c r="AE520" s="89" t="s">
        <v>892</v>
      </c>
      <c r="AF520" s="568"/>
    </row>
    <row r="521" spans="2:32" x14ac:dyDescent="0.25">
      <c r="B521" s="574">
        <v>300000</v>
      </c>
      <c r="C521" s="884" t="s">
        <v>5013</v>
      </c>
      <c r="D521" s="885"/>
      <c r="E521" s="885"/>
      <c r="F521" s="885"/>
      <c r="G521" s="886"/>
      <c r="H521" s="574" t="s">
        <v>892</v>
      </c>
      <c r="J521" s="600" t="s">
        <v>5464</v>
      </c>
      <c r="K521" s="601" t="s">
        <v>474</v>
      </c>
      <c r="L521" s="602" t="s">
        <v>1172</v>
      </c>
      <c r="M521" s="579"/>
      <c r="N521" s="603"/>
      <c r="O521" s="603"/>
      <c r="P521" s="603"/>
      <c r="Q521" s="604"/>
      <c r="R521" s="603" t="s">
        <v>892</v>
      </c>
      <c r="S521" s="603"/>
      <c r="T521" s="603"/>
      <c r="U521" s="603"/>
      <c r="V521" s="605"/>
      <c r="X521" s="4" t="s">
        <v>514</v>
      </c>
      <c r="Y521" s="4" t="s">
        <v>1212</v>
      </c>
      <c r="Z521" s="87"/>
      <c r="AA521" s="38"/>
      <c r="AB521" s="38"/>
      <c r="AC521" s="38"/>
      <c r="AD521" s="83"/>
      <c r="AE521" s="38" t="s">
        <v>892</v>
      </c>
      <c r="AF521" s="568"/>
    </row>
    <row r="522" spans="2:32" x14ac:dyDescent="0.25">
      <c r="B522" s="509">
        <v>310000</v>
      </c>
      <c r="C522" s="483" t="s">
        <v>1173</v>
      </c>
      <c r="D522" s="483"/>
      <c r="E522" s="483"/>
      <c r="F522" s="483"/>
      <c r="G522" s="483"/>
      <c r="H522" s="484" t="s">
        <v>892</v>
      </c>
      <c r="J522" s="46" t="s">
        <v>1546</v>
      </c>
      <c r="K522" s="19" t="s">
        <v>475</v>
      </c>
      <c r="L522" s="4" t="s">
        <v>1173</v>
      </c>
      <c r="M522" s="34"/>
      <c r="N522" s="38"/>
      <c r="O522" s="35"/>
      <c r="P522" s="35"/>
      <c r="Q522" s="39"/>
      <c r="R522" s="35" t="s">
        <v>892</v>
      </c>
      <c r="S522" s="35"/>
      <c r="T522" s="35"/>
      <c r="U522" s="35"/>
      <c r="V522" s="485"/>
      <c r="X522" s="4" t="s">
        <v>515</v>
      </c>
      <c r="Y522" s="4"/>
      <c r="Z522" s="38" t="s">
        <v>1213</v>
      </c>
      <c r="AA522" s="34"/>
      <c r="AB522" s="38"/>
      <c r="AC522" s="38"/>
      <c r="AD522" s="83"/>
      <c r="AE522" s="38" t="s">
        <v>892</v>
      </c>
      <c r="AF522" s="485"/>
    </row>
    <row r="523" spans="2:32" x14ac:dyDescent="0.25">
      <c r="B523" s="515">
        <v>310100</v>
      </c>
      <c r="C523" s="493"/>
      <c r="D523" s="493" t="s">
        <v>5014</v>
      </c>
      <c r="E523" s="493"/>
      <c r="F523" s="493"/>
      <c r="G523" s="483"/>
      <c r="H523" s="494" t="s">
        <v>896</v>
      </c>
      <c r="J523" s="46" t="s">
        <v>1545</v>
      </c>
      <c r="K523" s="19" t="s">
        <v>476</v>
      </c>
      <c r="L523" s="4"/>
      <c r="M523" s="38" t="s">
        <v>1174</v>
      </c>
      <c r="N523" s="35"/>
      <c r="O523" s="38"/>
      <c r="P523" s="35"/>
      <c r="Q523" s="39"/>
      <c r="R523" s="35" t="s">
        <v>896</v>
      </c>
      <c r="S523" s="35"/>
      <c r="T523" s="35"/>
      <c r="U523" s="35"/>
      <c r="V523" s="485"/>
      <c r="X523" s="4" t="s">
        <v>516</v>
      </c>
      <c r="Y523" s="4"/>
      <c r="Z523" s="38"/>
      <c r="AA523" s="38" t="s">
        <v>1214</v>
      </c>
      <c r="AB523" s="34"/>
      <c r="AC523" s="38"/>
      <c r="AD523" s="83"/>
      <c r="AE523" s="38" t="s">
        <v>892</v>
      </c>
      <c r="AF523" s="485"/>
    </row>
    <row r="524" spans="2:32" x14ac:dyDescent="0.25">
      <c r="B524" s="509">
        <v>310200</v>
      </c>
      <c r="C524" s="493"/>
      <c r="D524" s="493" t="s">
        <v>1175</v>
      </c>
      <c r="E524" s="493"/>
      <c r="F524" s="493"/>
      <c r="G524" s="483"/>
      <c r="H524" s="494" t="s">
        <v>896</v>
      </c>
      <c r="J524" s="46" t="s">
        <v>1545</v>
      </c>
      <c r="K524" s="19" t="s">
        <v>477</v>
      </c>
      <c r="L524" s="4"/>
      <c r="M524" s="38" t="s">
        <v>1175</v>
      </c>
      <c r="N524" s="35"/>
      <c r="O524" s="38"/>
      <c r="P524" s="35"/>
      <c r="Q524" s="39"/>
      <c r="R524" s="35" t="s">
        <v>896</v>
      </c>
      <c r="S524" s="35"/>
      <c r="T524" s="35"/>
      <c r="U524" s="35"/>
      <c r="V524" s="485"/>
      <c r="X524" s="4" t="s">
        <v>517</v>
      </c>
      <c r="Y524" s="4"/>
      <c r="Z524" s="38"/>
      <c r="AA524" s="38"/>
      <c r="AB524" s="38" t="s">
        <v>1215</v>
      </c>
      <c r="AC524" s="34"/>
      <c r="AD524" s="83"/>
      <c r="AE524" s="38" t="s">
        <v>892</v>
      </c>
      <c r="AF524" s="485"/>
    </row>
    <row r="525" spans="2:32" x14ac:dyDescent="0.25">
      <c r="B525" s="509">
        <v>310400</v>
      </c>
      <c r="C525" s="493"/>
      <c r="D525" s="493" t="s">
        <v>5016</v>
      </c>
      <c r="E525" s="493"/>
      <c r="F525" s="493"/>
      <c r="G525" s="483"/>
      <c r="H525" s="494" t="s">
        <v>896</v>
      </c>
      <c r="J525" s="46" t="s">
        <v>1545</v>
      </c>
      <c r="K525" s="19" t="s">
        <v>478</v>
      </c>
      <c r="L525" s="4"/>
      <c r="M525" s="38" t="s">
        <v>1176</v>
      </c>
      <c r="N525" s="35"/>
      <c r="O525" s="38"/>
      <c r="P525" s="35"/>
      <c r="Q525" s="39"/>
      <c r="R525" s="35" t="s">
        <v>896</v>
      </c>
      <c r="S525" s="35"/>
      <c r="T525" s="35"/>
      <c r="U525" s="35"/>
      <c r="V525" s="485"/>
      <c r="X525" s="4" t="s">
        <v>518</v>
      </c>
      <c r="Y525" s="4"/>
      <c r="Z525" s="38"/>
      <c r="AA525" s="38"/>
      <c r="AB525" s="38"/>
      <c r="AC525" s="38" t="s">
        <v>929</v>
      </c>
      <c r="AD525" s="39"/>
      <c r="AE525" s="35" t="s">
        <v>896</v>
      </c>
      <c r="AF525" s="485"/>
    </row>
    <row r="526" spans="2:32" x14ac:dyDescent="0.25">
      <c r="B526" s="515">
        <v>310300</v>
      </c>
      <c r="C526" s="493"/>
      <c r="D526" s="493" t="s">
        <v>5015</v>
      </c>
      <c r="E526" s="493"/>
      <c r="F526" s="493"/>
      <c r="G526" s="483"/>
      <c r="H526" s="494" t="s">
        <v>896</v>
      </c>
      <c r="J526" s="46" t="s">
        <v>1545</v>
      </c>
      <c r="K526" s="19" t="s">
        <v>479</v>
      </c>
      <c r="L526" s="4"/>
      <c r="M526" s="38" t="s">
        <v>1177</v>
      </c>
      <c r="N526" s="35"/>
      <c r="O526" s="38"/>
      <c r="P526" s="35"/>
      <c r="Q526" s="39"/>
      <c r="R526" s="35" t="s">
        <v>896</v>
      </c>
      <c r="S526" s="35"/>
      <c r="T526" s="35"/>
      <c r="U526" s="35"/>
      <c r="V526" s="485"/>
      <c r="X526" s="4" t="s">
        <v>519</v>
      </c>
      <c r="Y526" s="4"/>
      <c r="Z526" s="38"/>
      <c r="AA526" s="38"/>
      <c r="AB526" s="38"/>
      <c r="AC526" s="38" t="s">
        <v>930</v>
      </c>
      <c r="AD526" s="39"/>
      <c r="AE526" s="35" t="s">
        <v>896</v>
      </c>
      <c r="AF526" s="485"/>
    </row>
    <row r="527" spans="2:32" x14ac:dyDescent="0.25">
      <c r="B527" s="801">
        <v>311000</v>
      </c>
      <c r="C527" s="778" t="s">
        <v>1178</v>
      </c>
      <c r="D527" s="847"/>
      <c r="E527" s="779"/>
      <c r="F527" s="775"/>
      <c r="G527" s="890"/>
      <c r="H527" s="772" t="s">
        <v>896</v>
      </c>
      <c r="J527" s="519" t="s">
        <v>1546</v>
      </c>
      <c r="K527" s="520" t="s">
        <v>480</v>
      </c>
      <c r="L527" s="521" t="s">
        <v>1178</v>
      </c>
      <c r="M527" s="523"/>
      <c r="N527" s="519"/>
      <c r="O527" s="523"/>
      <c r="P527" s="523"/>
      <c r="Q527" s="524"/>
      <c r="R527" s="523" t="s">
        <v>896</v>
      </c>
      <c r="S527" s="523"/>
      <c r="T527" s="523"/>
      <c r="U527" s="523"/>
      <c r="V527" s="525"/>
      <c r="X527" s="4" t="s">
        <v>520</v>
      </c>
      <c r="Y527" s="4"/>
      <c r="Z527" s="38"/>
      <c r="AA527" s="38"/>
      <c r="AB527" s="38"/>
      <c r="AC527" s="38" t="s">
        <v>931</v>
      </c>
      <c r="AD527" s="39"/>
      <c r="AE527" s="35" t="s">
        <v>896</v>
      </c>
      <c r="AF527" s="485"/>
    </row>
    <row r="528" spans="2:32" x14ac:dyDescent="0.25">
      <c r="B528" s="803"/>
      <c r="C528" s="782"/>
      <c r="D528" s="848"/>
      <c r="E528" s="783"/>
      <c r="F528" s="777"/>
      <c r="G528" s="892"/>
      <c r="H528" s="774"/>
      <c r="J528" s="519" t="s">
        <v>1546</v>
      </c>
      <c r="K528" s="520" t="s">
        <v>481</v>
      </c>
      <c r="L528" s="521" t="s">
        <v>1179</v>
      </c>
      <c r="M528" s="522"/>
      <c r="N528" s="519"/>
      <c r="O528" s="523"/>
      <c r="P528" s="523"/>
      <c r="Q528" s="524"/>
      <c r="R528" s="523" t="s">
        <v>892</v>
      </c>
      <c r="S528" s="523"/>
      <c r="T528" s="523"/>
      <c r="U528" s="523"/>
      <c r="V528" s="525"/>
      <c r="X528" s="4" t="s">
        <v>521</v>
      </c>
      <c r="Y528" s="4"/>
      <c r="Z528" s="38"/>
      <c r="AA528" s="38"/>
      <c r="AB528" s="38"/>
      <c r="AC528" s="38" t="s">
        <v>932</v>
      </c>
      <c r="AD528" s="39"/>
      <c r="AE528" s="35" t="s">
        <v>896</v>
      </c>
      <c r="AF528" s="485"/>
    </row>
    <row r="529" spans="1:32" x14ac:dyDescent="0.25">
      <c r="B529" s="512">
        <v>310100</v>
      </c>
      <c r="C529" s="490"/>
      <c r="D529" s="490" t="s">
        <v>5014</v>
      </c>
      <c r="E529" s="490"/>
      <c r="F529" s="490"/>
      <c r="G529" s="487"/>
      <c r="H529" s="491" t="s">
        <v>896</v>
      </c>
      <c r="J529" s="519" t="s">
        <v>1545</v>
      </c>
      <c r="K529" s="520" t="s">
        <v>482</v>
      </c>
      <c r="L529" s="521"/>
      <c r="M529" s="519" t="s">
        <v>1174</v>
      </c>
      <c r="N529" s="523"/>
      <c r="O529" s="519"/>
      <c r="P529" s="523"/>
      <c r="Q529" s="524"/>
      <c r="R529" s="523" t="s">
        <v>896</v>
      </c>
      <c r="S529" s="523"/>
      <c r="T529" s="523"/>
      <c r="U529" s="523"/>
      <c r="V529" s="525"/>
      <c r="X529" s="4" t="s">
        <v>522</v>
      </c>
      <c r="Y529" s="4"/>
      <c r="Z529" s="38"/>
      <c r="AA529" s="38"/>
      <c r="AB529" s="38"/>
      <c r="AC529" s="38" t="s">
        <v>933</v>
      </c>
      <c r="AD529" s="39"/>
      <c r="AE529" s="35" t="s">
        <v>896</v>
      </c>
      <c r="AF529" s="485"/>
    </row>
    <row r="530" spans="1:32" x14ac:dyDescent="0.25">
      <c r="B530" s="527">
        <v>310200</v>
      </c>
      <c r="C530" s="490"/>
      <c r="D530" s="490" t="s">
        <v>1175</v>
      </c>
      <c r="E530" s="490"/>
      <c r="F530" s="490"/>
      <c r="G530" s="487"/>
      <c r="H530" s="491" t="s">
        <v>896</v>
      </c>
      <c r="J530" s="519" t="s">
        <v>1545</v>
      </c>
      <c r="K530" s="520" t="s">
        <v>483</v>
      </c>
      <c r="L530" s="521"/>
      <c r="M530" s="519" t="s">
        <v>1175</v>
      </c>
      <c r="N530" s="523"/>
      <c r="O530" s="519"/>
      <c r="P530" s="523"/>
      <c r="Q530" s="524"/>
      <c r="R530" s="523" t="s">
        <v>896</v>
      </c>
      <c r="S530" s="523"/>
      <c r="T530" s="523"/>
      <c r="U530" s="523"/>
      <c r="V530" s="525"/>
      <c r="X530" s="4" t="s">
        <v>523</v>
      </c>
      <c r="Y530" s="4"/>
      <c r="Z530" s="38"/>
      <c r="AA530" s="38"/>
      <c r="AB530" s="38"/>
      <c r="AC530" s="38" t="s">
        <v>934</v>
      </c>
      <c r="AD530" s="39"/>
      <c r="AE530" s="35" t="s">
        <v>896</v>
      </c>
      <c r="AF530" s="485"/>
    </row>
    <row r="531" spans="1:32" x14ac:dyDescent="0.25">
      <c r="B531" s="515"/>
      <c r="C531" s="493"/>
      <c r="D531" s="493"/>
      <c r="E531" s="493"/>
      <c r="F531" s="493"/>
      <c r="G531" s="483"/>
      <c r="H531" s="494"/>
      <c r="J531" s="46" t="s">
        <v>1546</v>
      </c>
      <c r="K531" s="19" t="s">
        <v>484</v>
      </c>
      <c r="L531" s="4" t="s">
        <v>1180</v>
      </c>
      <c r="M531" s="34"/>
      <c r="N531" s="38"/>
      <c r="O531" s="35"/>
      <c r="P531" s="35"/>
      <c r="Q531" s="39"/>
      <c r="R531" s="35" t="s">
        <v>892</v>
      </c>
      <c r="S531" s="35"/>
      <c r="T531" s="35"/>
      <c r="U531" s="35"/>
      <c r="V531" s="485"/>
      <c r="X531" s="12" t="s">
        <v>524</v>
      </c>
      <c r="Y531" s="12"/>
      <c r="Z531" s="91"/>
      <c r="AA531" s="91"/>
      <c r="AB531" s="91"/>
      <c r="AC531" s="86" t="s">
        <v>935</v>
      </c>
      <c r="AD531" s="92"/>
      <c r="AE531" s="35" t="s">
        <v>892</v>
      </c>
      <c r="AF531" s="485"/>
    </row>
    <row r="532" spans="1:32" x14ac:dyDescent="0.25">
      <c r="B532" s="515">
        <v>312000</v>
      </c>
      <c r="C532" s="493" t="s">
        <v>5017</v>
      </c>
      <c r="D532" s="493"/>
      <c r="E532" s="493"/>
      <c r="F532" s="493"/>
      <c r="G532" s="483"/>
      <c r="H532" s="494" t="s">
        <v>896</v>
      </c>
      <c r="J532" s="46" t="s">
        <v>1545</v>
      </c>
      <c r="K532" s="19" t="s">
        <v>485</v>
      </c>
      <c r="L532" s="4"/>
      <c r="M532" s="38" t="s">
        <v>1181</v>
      </c>
      <c r="N532" s="35"/>
      <c r="O532" s="38"/>
      <c r="P532" s="35"/>
      <c r="Q532" s="39"/>
      <c r="R532" s="35" t="s">
        <v>896</v>
      </c>
      <c r="S532" s="35"/>
      <c r="T532" s="35"/>
      <c r="U532" s="35"/>
      <c r="V532" s="485"/>
      <c r="X532" s="4" t="s">
        <v>525</v>
      </c>
      <c r="Y532" s="12"/>
      <c r="Z532" s="35"/>
      <c r="AA532" s="35"/>
      <c r="AB532" s="35"/>
      <c r="AC532" s="35"/>
      <c r="AD532" s="93" t="s">
        <v>936</v>
      </c>
      <c r="AE532" s="35" t="s">
        <v>896</v>
      </c>
      <c r="AF532" s="485"/>
    </row>
    <row r="533" spans="1:32" x14ac:dyDescent="0.25">
      <c r="B533" s="515">
        <v>313000</v>
      </c>
      <c r="C533" s="483" t="s">
        <v>1570</v>
      </c>
      <c r="D533" s="483"/>
      <c r="E533" s="483"/>
      <c r="F533" s="483"/>
      <c r="G533" s="483"/>
      <c r="H533" s="484" t="s">
        <v>892</v>
      </c>
      <c r="J533" s="46" t="s">
        <v>1545</v>
      </c>
      <c r="K533" s="19" t="s">
        <v>486</v>
      </c>
      <c r="L533" s="4"/>
      <c r="M533" s="38" t="s">
        <v>1182</v>
      </c>
      <c r="N533" s="34"/>
      <c r="O533" s="38"/>
      <c r="P533" s="35"/>
      <c r="Q533" s="39"/>
      <c r="R533" s="35" t="s">
        <v>892</v>
      </c>
      <c r="S533" s="35"/>
      <c r="T533" s="35"/>
      <c r="U533" s="35"/>
      <c r="V533" s="485"/>
      <c r="X533" s="4" t="s">
        <v>526</v>
      </c>
      <c r="Y533" s="12"/>
      <c r="Z533" s="35"/>
      <c r="AA533" s="35"/>
      <c r="AB533" s="35"/>
      <c r="AC533" s="35"/>
      <c r="AD533" s="93" t="s">
        <v>937</v>
      </c>
      <c r="AE533" s="35" t="s">
        <v>896</v>
      </c>
      <c r="AF533" s="485"/>
    </row>
    <row r="534" spans="1:32" x14ac:dyDescent="0.25">
      <c r="B534" s="515">
        <v>313100</v>
      </c>
      <c r="C534" s="493"/>
      <c r="D534" s="493" t="s">
        <v>5018</v>
      </c>
      <c r="E534" s="493"/>
      <c r="F534" s="493"/>
      <c r="G534" s="483"/>
      <c r="H534" s="494" t="s">
        <v>896</v>
      </c>
      <c r="J534" s="46" t="s">
        <v>1544</v>
      </c>
      <c r="K534" s="19" t="s">
        <v>487</v>
      </c>
      <c r="L534" s="4"/>
      <c r="M534" s="38"/>
      <c r="N534" s="35" t="s">
        <v>1183</v>
      </c>
      <c r="O534" s="35"/>
      <c r="P534" s="38"/>
      <c r="Q534" s="39"/>
      <c r="R534" s="35" t="s">
        <v>896</v>
      </c>
      <c r="S534" s="35"/>
      <c r="T534" s="35"/>
      <c r="U534" s="35"/>
      <c r="V534" s="485"/>
      <c r="X534" s="4" t="s">
        <v>527</v>
      </c>
      <c r="Y534" s="12"/>
      <c r="Z534" s="35"/>
      <c r="AA534" s="35"/>
      <c r="AB534" s="35"/>
      <c r="AC534" s="35"/>
      <c r="AD534" s="93" t="s">
        <v>938</v>
      </c>
      <c r="AE534" s="35" t="s">
        <v>896</v>
      </c>
      <c r="AF534" s="485"/>
    </row>
    <row r="535" spans="1:32" x14ac:dyDescent="0.25">
      <c r="B535" s="515">
        <v>313300</v>
      </c>
      <c r="C535" s="493"/>
      <c r="D535" s="493" t="s">
        <v>5020</v>
      </c>
      <c r="E535" s="493"/>
      <c r="F535" s="493"/>
      <c r="G535" s="483"/>
      <c r="H535" s="494" t="s">
        <v>896</v>
      </c>
      <c r="J535" s="46" t="s">
        <v>1544</v>
      </c>
      <c r="K535" s="19" t="s">
        <v>488</v>
      </c>
      <c r="L535" s="4"/>
      <c r="M535" s="35"/>
      <c r="N535" s="35" t="s">
        <v>1184</v>
      </c>
      <c r="O535" s="35"/>
      <c r="P535" s="38"/>
      <c r="Q535" s="39"/>
      <c r="R535" s="35" t="s">
        <v>896</v>
      </c>
      <c r="S535" s="35"/>
      <c r="T535" s="35"/>
      <c r="U535" s="35"/>
      <c r="V535" s="485"/>
      <c r="X535" s="4" t="s">
        <v>528</v>
      </c>
      <c r="Y535" s="12"/>
      <c r="Z535" s="35"/>
      <c r="AA535" s="35"/>
      <c r="AB535" s="35"/>
      <c r="AC535" s="35"/>
      <c r="AD535" s="93" t="s">
        <v>939</v>
      </c>
      <c r="AE535" s="35" t="s">
        <v>896</v>
      </c>
      <c r="AF535" s="485"/>
    </row>
    <row r="536" spans="1:32" x14ac:dyDescent="0.25">
      <c r="A536" s="74"/>
      <c r="B536" s="515">
        <v>313500</v>
      </c>
      <c r="C536" s="514"/>
      <c r="D536" s="606" t="s">
        <v>5022</v>
      </c>
      <c r="E536" s="606"/>
      <c r="F536" s="606"/>
      <c r="G536" s="508"/>
      <c r="H536" s="607" t="s">
        <v>892</v>
      </c>
      <c r="I536" s="44"/>
      <c r="J536" s="43" t="s">
        <v>1544</v>
      </c>
      <c r="K536" s="17" t="s">
        <v>489</v>
      </c>
      <c r="L536" s="2"/>
      <c r="M536" s="40"/>
      <c r="N536" s="40" t="s">
        <v>1185</v>
      </c>
      <c r="O536" s="506"/>
      <c r="P536" s="103"/>
      <c r="Q536" s="41"/>
      <c r="R536" s="40" t="s">
        <v>892</v>
      </c>
      <c r="S536" s="40"/>
      <c r="T536" s="40"/>
      <c r="U536" s="40"/>
      <c r="V536" s="608"/>
      <c r="X536" s="4" t="s">
        <v>529</v>
      </c>
      <c r="Y536" s="12"/>
      <c r="Z536" s="35"/>
      <c r="AA536" s="35"/>
      <c r="AB536" s="35"/>
      <c r="AC536" s="35"/>
      <c r="AD536" s="93" t="s">
        <v>940</v>
      </c>
      <c r="AE536" s="35" t="s">
        <v>896</v>
      </c>
      <c r="AF536" s="485"/>
    </row>
    <row r="537" spans="1:32" x14ac:dyDescent="0.25">
      <c r="B537" s="515">
        <v>313503</v>
      </c>
      <c r="C537" s="514"/>
      <c r="D537" s="606"/>
      <c r="E537" s="606" t="s">
        <v>5465</v>
      </c>
      <c r="F537" s="606"/>
      <c r="G537" s="508"/>
      <c r="H537" s="607" t="s">
        <v>896</v>
      </c>
      <c r="I537" s="44"/>
      <c r="J537" s="43" t="s">
        <v>1537</v>
      </c>
      <c r="K537" s="17" t="s">
        <v>490</v>
      </c>
      <c r="L537" s="2"/>
      <c r="M537" s="609"/>
      <c r="N537" s="40"/>
      <c r="O537" s="40" t="s">
        <v>1186</v>
      </c>
      <c r="P537" s="40"/>
      <c r="Q537" s="41"/>
      <c r="R537" s="40" t="s">
        <v>896</v>
      </c>
      <c r="S537" s="40"/>
      <c r="T537" s="40"/>
      <c r="U537" s="40"/>
      <c r="V537" s="608"/>
      <c r="X537" s="4" t="s">
        <v>530</v>
      </c>
      <c r="Y537" s="4"/>
      <c r="Z537" s="35"/>
      <c r="AA537" s="35"/>
      <c r="AB537" s="35"/>
      <c r="AC537" s="35"/>
      <c r="AD537" s="51" t="s">
        <v>941</v>
      </c>
      <c r="AE537" s="35" t="s">
        <v>896</v>
      </c>
      <c r="AF537" s="485"/>
    </row>
    <row r="538" spans="1:32" x14ac:dyDescent="0.25">
      <c r="B538" s="512">
        <v>313504</v>
      </c>
      <c r="C538" s="511"/>
      <c r="D538" s="610"/>
      <c r="E538" s="610" t="s">
        <v>5466</v>
      </c>
      <c r="F538" s="610"/>
      <c r="G538" s="516"/>
      <c r="H538" s="611" t="s">
        <v>896</v>
      </c>
      <c r="I538" s="44"/>
      <c r="J538" s="498" t="s">
        <v>1537</v>
      </c>
      <c r="K538" s="499" t="s">
        <v>491</v>
      </c>
      <c r="L538" s="500"/>
      <c r="M538" s="498"/>
      <c r="N538" s="498"/>
      <c r="O538" s="498" t="s">
        <v>1187</v>
      </c>
      <c r="P538" s="501"/>
      <c r="Q538" s="612"/>
      <c r="R538" s="498" t="s">
        <v>896</v>
      </c>
      <c r="S538" s="498"/>
      <c r="T538" s="498"/>
      <c r="U538" s="498"/>
      <c r="V538" s="503"/>
      <c r="X538" s="4" t="s">
        <v>531</v>
      </c>
      <c r="Y538" s="4"/>
      <c r="Z538" s="35"/>
      <c r="AA538" s="35"/>
      <c r="AB538" s="35"/>
      <c r="AC538" s="38" t="s">
        <v>1124</v>
      </c>
      <c r="AD538" s="50"/>
      <c r="AE538" s="38" t="s">
        <v>892</v>
      </c>
      <c r="AF538" s="485"/>
    </row>
    <row r="539" spans="1:32" x14ac:dyDescent="0.25">
      <c r="B539" s="515">
        <v>313502</v>
      </c>
      <c r="C539" s="514"/>
      <c r="D539" s="606"/>
      <c r="E539" s="606" t="s">
        <v>5467</v>
      </c>
      <c r="F539" s="606"/>
      <c r="G539" s="508"/>
      <c r="H539" s="607" t="s">
        <v>896</v>
      </c>
      <c r="I539" s="44"/>
      <c r="J539" s="43" t="s">
        <v>1537</v>
      </c>
      <c r="K539" s="17" t="s">
        <v>492</v>
      </c>
      <c r="L539" s="2" t="s">
        <v>1188</v>
      </c>
      <c r="M539" s="103"/>
      <c r="N539" s="103"/>
      <c r="O539" s="103" t="s">
        <v>1189</v>
      </c>
      <c r="P539" s="40"/>
      <c r="Q539" s="41"/>
      <c r="R539" s="40" t="s">
        <v>896</v>
      </c>
      <c r="S539" s="40"/>
      <c r="T539" s="40"/>
      <c r="U539" s="40"/>
      <c r="V539" s="608"/>
      <c r="X539" s="4" t="s">
        <v>532</v>
      </c>
      <c r="Y539" s="4"/>
      <c r="Z539" s="35"/>
      <c r="AA539" s="35"/>
      <c r="AB539" s="35"/>
      <c r="AC539" s="35"/>
      <c r="AD539" s="51" t="s">
        <v>943</v>
      </c>
      <c r="AE539" s="35" t="s">
        <v>896</v>
      </c>
      <c r="AF539" s="485"/>
    </row>
    <row r="540" spans="1:32" x14ac:dyDescent="0.25">
      <c r="B540" s="515">
        <v>313501</v>
      </c>
      <c r="C540" s="514"/>
      <c r="D540" s="606"/>
      <c r="E540" s="606" t="s">
        <v>5023</v>
      </c>
      <c r="F540" s="606"/>
      <c r="G540" s="508"/>
      <c r="H540" s="607" t="s">
        <v>896</v>
      </c>
      <c r="I540" s="44"/>
      <c r="J540" s="43" t="s">
        <v>1537</v>
      </c>
      <c r="K540" s="17" t="s">
        <v>493</v>
      </c>
      <c r="L540" s="2" t="s">
        <v>1188</v>
      </c>
      <c r="M540" s="103"/>
      <c r="N540" s="103"/>
      <c r="O540" s="103" t="s">
        <v>1190</v>
      </c>
      <c r="P540" s="40"/>
      <c r="Q540" s="41"/>
      <c r="R540" s="40" t="s">
        <v>896</v>
      </c>
      <c r="S540" s="40"/>
      <c r="T540" s="40"/>
      <c r="U540" s="40"/>
      <c r="V540" s="608"/>
      <c r="X540" s="4" t="s">
        <v>533</v>
      </c>
      <c r="Y540" s="4"/>
      <c r="Z540" s="35"/>
      <c r="AA540" s="35"/>
      <c r="AB540" s="35"/>
      <c r="AC540" s="35"/>
      <c r="AD540" s="51" t="s">
        <v>1216</v>
      </c>
      <c r="AE540" s="35" t="s">
        <v>896</v>
      </c>
      <c r="AF540" s="485"/>
    </row>
    <row r="541" spans="1:32" x14ac:dyDescent="0.25">
      <c r="B541" s="512">
        <v>313504</v>
      </c>
      <c r="C541" s="511"/>
      <c r="D541" s="610"/>
      <c r="E541" s="610" t="s">
        <v>5466</v>
      </c>
      <c r="F541" s="610"/>
      <c r="G541" s="516"/>
      <c r="H541" s="611" t="s">
        <v>896</v>
      </c>
      <c r="I541" s="44"/>
      <c r="J541" s="948" t="s">
        <v>1537</v>
      </c>
      <c r="K541" s="748" t="s">
        <v>494</v>
      </c>
      <c r="L541" s="942" t="s">
        <v>1191</v>
      </c>
      <c r="M541" s="942"/>
      <c r="N541" s="942"/>
      <c r="O541" s="951" t="s">
        <v>1571</v>
      </c>
      <c r="P541" s="951"/>
      <c r="Q541" s="951"/>
      <c r="R541" s="955" t="s">
        <v>896</v>
      </c>
      <c r="S541" s="942"/>
      <c r="T541" s="942"/>
      <c r="U541" s="942"/>
      <c r="V541" s="945" t="s">
        <v>5468</v>
      </c>
      <c r="X541" s="4" t="s">
        <v>534</v>
      </c>
      <c r="Y541" s="4"/>
      <c r="Z541" s="35"/>
      <c r="AA541" s="35"/>
      <c r="AB541" s="35"/>
      <c r="AC541" s="35"/>
      <c r="AD541" s="51" t="s">
        <v>1217</v>
      </c>
      <c r="AE541" s="35" t="s">
        <v>896</v>
      </c>
      <c r="AF541" s="485"/>
    </row>
    <row r="542" spans="1:32" x14ac:dyDescent="0.25">
      <c r="B542" s="512">
        <v>313200</v>
      </c>
      <c r="C542" s="511"/>
      <c r="D542" s="511" t="s">
        <v>5019</v>
      </c>
      <c r="E542" s="511"/>
      <c r="F542" s="511"/>
      <c r="G542" s="516"/>
      <c r="H542" s="512" t="s">
        <v>896</v>
      </c>
      <c r="I542" s="44"/>
      <c r="J542" s="949"/>
      <c r="K542" s="749"/>
      <c r="L542" s="943"/>
      <c r="M542" s="943"/>
      <c r="N542" s="943"/>
      <c r="O542" s="951"/>
      <c r="P542" s="951"/>
      <c r="Q542" s="951"/>
      <c r="R542" s="956"/>
      <c r="S542" s="943"/>
      <c r="T542" s="943"/>
      <c r="U542" s="943"/>
      <c r="V542" s="946"/>
      <c r="X542" s="4" t="s">
        <v>535</v>
      </c>
      <c r="Y542" s="4"/>
      <c r="Z542" s="35"/>
      <c r="AA542" s="35"/>
      <c r="AB542" s="35"/>
      <c r="AC542" s="35"/>
      <c r="AD542" s="51" t="s">
        <v>944</v>
      </c>
      <c r="AE542" s="35" t="s">
        <v>896</v>
      </c>
      <c r="AF542" s="485"/>
    </row>
    <row r="543" spans="1:32" x14ac:dyDescent="0.25">
      <c r="B543" s="512">
        <v>313400</v>
      </c>
      <c r="C543" s="511"/>
      <c r="D543" s="511" t="s">
        <v>5069</v>
      </c>
      <c r="E543" s="511"/>
      <c r="F543" s="511"/>
      <c r="G543" s="516"/>
      <c r="H543" s="512" t="s">
        <v>896</v>
      </c>
      <c r="I543" s="44"/>
      <c r="J543" s="950"/>
      <c r="K543" s="750"/>
      <c r="L543" s="944"/>
      <c r="M543" s="944"/>
      <c r="N543" s="944"/>
      <c r="O543" s="951"/>
      <c r="P543" s="951"/>
      <c r="Q543" s="951"/>
      <c r="R543" s="957"/>
      <c r="S543" s="944"/>
      <c r="T543" s="944"/>
      <c r="U543" s="944"/>
      <c r="V543" s="947"/>
      <c r="X543" s="4" t="s">
        <v>536</v>
      </c>
      <c r="Y543" s="4"/>
      <c r="Z543" s="35"/>
      <c r="AA543" s="35"/>
      <c r="AB543" s="35" t="s">
        <v>1218</v>
      </c>
      <c r="AC543" s="34"/>
      <c r="AD543" s="51"/>
      <c r="AE543" s="35" t="s">
        <v>892</v>
      </c>
      <c r="AF543" s="485"/>
    </row>
    <row r="544" spans="1:32" x14ac:dyDescent="0.25">
      <c r="B544" s="515">
        <v>313600</v>
      </c>
      <c r="C544" s="514"/>
      <c r="D544" s="593" t="s">
        <v>4879</v>
      </c>
      <c r="E544" s="593"/>
      <c r="F544" s="593"/>
      <c r="G544" s="508"/>
      <c r="H544" s="607" t="s">
        <v>896</v>
      </c>
      <c r="I544" s="44"/>
      <c r="J544" s="43" t="s">
        <v>1544</v>
      </c>
      <c r="K544" s="17" t="s">
        <v>495</v>
      </c>
      <c r="L544" s="2" t="s">
        <v>1188</v>
      </c>
      <c r="M544" s="103"/>
      <c r="N544" s="103" t="s">
        <v>1193</v>
      </c>
      <c r="O544" s="40"/>
      <c r="P544" s="103"/>
      <c r="Q544" s="40"/>
      <c r="R544" s="40" t="s">
        <v>896</v>
      </c>
      <c r="S544" s="40"/>
      <c r="T544" s="40"/>
      <c r="U544" s="40"/>
      <c r="V544" s="608"/>
      <c r="X544" s="11" t="s">
        <v>537</v>
      </c>
      <c r="Y544" s="11"/>
      <c r="Z544" s="89"/>
      <c r="AA544" s="76"/>
      <c r="AB544" s="76"/>
      <c r="AC544" s="76" t="s">
        <v>946</v>
      </c>
      <c r="AD544" s="39"/>
      <c r="AE544" s="35" t="s">
        <v>896</v>
      </c>
      <c r="AF544" s="485"/>
    </row>
    <row r="545" spans="2:32" x14ac:dyDescent="0.25">
      <c r="B545" s="515"/>
      <c r="C545" s="514"/>
      <c r="D545" s="593"/>
      <c r="E545" s="593"/>
      <c r="F545" s="593"/>
      <c r="G545" s="508"/>
      <c r="H545" s="607"/>
      <c r="I545" s="44"/>
      <c r="J545" s="43" t="s">
        <v>1546</v>
      </c>
      <c r="K545" s="17" t="s">
        <v>496</v>
      </c>
      <c r="L545" s="2" t="s">
        <v>1194</v>
      </c>
      <c r="M545" s="506"/>
      <c r="N545" s="103"/>
      <c r="O545" s="40"/>
      <c r="P545" s="40"/>
      <c r="Q545" s="41"/>
      <c r="R545" s="40" t="s">
        <v>892</v>
      </c>
      <c r="S545" s="40"/>
      <c r="T545" s="40"/>
      <c r="U545" s="40"/>
      <c r="V545" s="608"/>
      <c r="X545" s="4" t="s">
        <v>538</v>
      </c>
      <c r="Y545" s="4"/>
      <c r="Z545" s="38"/>
      <c r="AA545" s="35"/>
      <c r="AB545" s="35"/>
      <c r="AC545" s="35" t="s">
        <v>945</v>
      </c>
      <c r="AD545" s="39"/>
      <c r="AE545" s="35" t="s">
        <v>896</v>
      </c>
      <c r="AF545" s="485"/>
    </row>
    <row r="546" spans="2:32" x14ac:dyDescent="0.25">
      <c r="B546" s="801">
        <v>318000</v>
      </c>
      <c r="C546" s="930" t="s">
        <v>5034</v>
      </c>
      <c r="D546" s="931"/>
      <c r="E546" s="931"/>
      <c r="F546" s="931"/>
      <c r="G546" s="932"/>
      <c r="H546" s="801" t="s">
        <v>896</v>
      </c>
      <c r="I546" s="44"/>
      <c r="J546" s="498" t="s">
        <v>1545</v>
      </c>
      <c r="K546" s="499" t="s">
        <v>497</v>
      </c>
      <c r="L546" s="500"/>
      <c r="M546" s="498" t="s">
        <v>1195</v>
      </c>
      <c r="N546" s="501"/>
      <c r="O546" s="498"/>
      <c r="P546" s="501"/>
      <c r="Q546" s="502"/>
      <c r="R546" s="501" t="s">
        <v>896</v>
      </c>
      <c r="S546" s="501"/>
      <c r="T546" s="501"/>
      <c r="U546" s="501"/>
      <c r="V546" s="503"/>
      <c r="X546" s="4" t="s">
        <v>539</v>
      </c>
      <c r="Y546" s="4"/>
      <c r="Z546" s="38"/>
      <c r="AA546" s="38" t="s">
        <v>907</v>
      </c>
      <c r="AB546" s="34"/>
      <c r="AC546" s="38"/>
      <c r="AD546" s="83"/>
      <c r="AE546" s="38" t="s">
        <v>892</v>
      </c>
      <c r="AF546" s="485"/>
    </row>
    <row r="547" spans="2:32" x14ac:dyDescent="0.25">
      <c r="B547" s="803"/>
      <c r="C547" s="933"/>
      <c r="D547" s="934"/>
      <c r="E547" s="934"/>
      <c r="F547" s="934"/>
      <c r="G547" s="935"/>
      <c r="H547" s="803"/>
      <c r="I547" s="44"/>
      <c r="J547" s="498" t="s">
        <v>1545</v>
      </c>
      <c r="K547" s="499" t="s">
        <v>498</v>
      </c>
      <c r="L547" s="500"/>
      <c r="M547" s="498" t="s">
        <v>1196</v>
      </c>
      <c r="N547" s="501"/>
      <c r="O547" s="498"/>
      <c r="P547" s="501"/>
      <c r="Q547" s="502"/>
      <c r="R547" s="501" t="s">
        <v>896</v>
      </c>
      <c r="S547" s="501"/>
      <c r="T547" s="501"/>
      <c r="U547" s="501"/>
      <c r="V547" s="503"/>
      <c r="X547" s="4" t="s">
        <v>540</v>
      </c>
      <c r="Y547" s="4"/>
      <c r="Z547" s="38"/>
      <c r="AA547" s="38"/>
      <c r="AB547" s="38" t="s">
        <v>1219</v>
      </c>
      <c r="AC547" s="34"/>
      <c r="AD547" s="83"/>
      <c r="AE547" s="38" t="s">
        <v>892</v>
      </c>
      <c r="AF547" s="485"/>
    </row>
    <row r="548" spans="2:32" x14ac:dyDescent="0.25">
      <c r="B548" s="801">
        <v>314100</v>
      </c>
      <c r="C548" s="930" t="s">
        <v>5469</v>
      </c>
      <c r="D548" s="931"/>
      <c r="E548" s="931"/>
      <c r="F548" s="931"/>
      <c r="G548" s="932"/>
      <c r="H548" s="801" t="s">
        <v>896</v>
      </c>
      <c r="I548" s="44"/>
      <c r="J548" s="498" t="s">
        <v>1545</v>
      </c>
      <c r="K548" s="499" t="s">
        <v>499</v>
      </c>
      <c r="L548" s="500"/>
      <c r="M548" s="498" t="s">
        <v>1197</v>
      </c>
      <c r="N548" s="501"/>
      <c r="O548" s="498"/>
      <c r="P548" s="501"/>
      <c r="Q548" s="502"/>
      <c r="R548" s="501" t="s">
        <v>896</v>
      </c>
      <c r="S548" s="501"/>
      <c r="T548" s="501"/>
      <c r="U548" s="501"/>
      <c r="V548" s="503"/>
      <c r="X548" s="4" t="s">
        <v>541</v>
      </c>
      <c r="Y548" s="4"/>
      <c r="Z548" s="38"/>
      <c r="AA548" s="38"/>
      <c r="AB548" s="38"/>
      <c r="AC548" s="38" t="s">
        <v>929</v>
      </c>
      <c r="AD548" s="39"/>
      <c r="AE548" s="38" t="s">
        <v>896</v>
      </c>
      <c r="AF548" s="485"/>
    </row>
    <row r="549" spans="2:32" x14ac:dyDescent="0.25">
      <c r="B549" s="802"/>
      <c r="C549" s="952"/>
      <c r="D549" s="953"/>
      <c r="E549" s="953"/>
      <c r="F549" s="953"/>
      <c r="G549" s="954"/>
      <c r="H549" s="802"/>
      <c r="I549" s="44"/>
      <c r="J549" s="498" t="s">
        <v>1545</v>
      </c>
      <c r="K549" s="499" t="s">
        <v>500</v>
      </c>
      <c r="L549" s="500"/>
      <c r="M549" s="498" t="s">
        <v>1198</v>
      </c>
      <c r="N549" s="501"/>
      <c r="O549" s="498"/>
      <c r="P549" s="501"/>
      <c r="Q549" s="502"/>
      <c r="R549" s="501" t="s">
        <v>896</v>
      </c>
      <c r="S549" s="501"/>
      <c r="T549" s="501"/>
      <c r="U549" s="501"/>
      <c r="V549" s="503"/>
      <c r="X549" s="4" t="s">
        <v>542</v>
      </c>
      <c r="Y549" s="4"/>
      <c r="Z549" s="38"/>
      <c r="AA549" s="38"/>
      <c r="AB549" s="38"/>
      <c r="AC549" s="38" t="s">
        <v>930</v>
      </c>
      <c r="AD549" s="39"/>
      <c r="AE549" s="38" t="s">
        <v>896</v>
      </c>
      <c r="AF549" s="485"/>
    </row>
    <row r="550" spans="2:32" x14ac:dyDescent="0.25">
      <c r="B550" s="803"/>
      <c r="C550" s="933"/>
      <c r="D550" s="934"/>
      <c r="E550" s="934"/>
      <c r="F550" s="934"/>
      <c r="G550" s="935"/>
      <c r="H550" s="803"/>
      <c r="I550" s="44"/>
      <c r="J550" s="498" t="s">
        <v>1545</v>
      </c>
      <c r="K550" s="499" t="s">
        <v>501</v>
      </c>
      <c r="L550" s="500"/>
      <c r="M550" s="498" t="s">
        <v>1199</v>
      </c>
      <c r="N550" s="501"/>
      <c r="O550" s="498"/>
      <c r="P550" s="501"/>
      <c r="Q550" s="502"/>
      <c r="R550" s="501" t="s">
        <v>896</v>
      </c>
      <c r="S550" s="501"/>
      <c r="T550" s="501"/>
      <c r="U550" s="501"/>
      <c r="V550" s="503"/>
      <c r="X550" s="4" t="s">
        <v>543</v>
      </c>
      <c r="Y550" s="4"/>
      <c r="Z550" s="38"/>
      <c r="AA550" s="38"/>
      <c r="AB550" s="38" t="s">
        <v>945</v>
      </c>
      <c r="AC550" s="35"/>
      <c r="AD550" s="83"/>
      <c r="AE550" s="38" t="s">
        <v>896</v>
      </c>
      <c r="AF550" s="485"/>
    </row>
    <row r="551" spans="2:32" x14ac:dyDescent="0.25">
      <c r="B551" s="801">
        <v>314200</v>
      </c>
      <c r="C551" s="930" t="s">
        <v>5070</v>
      </c>
      <c r="D551" s="931"/>
      <c r="E551" s="931"/>
      <c r="F551" s="931"/>
      <c r="G551" s="932"/>
      <c r="H551" s="801" t="s">
        <v>896</v>
      </c>
      <c r="I551" s="44"/>
      <c r="J551" s="498" t="s">
        <v>1545</v>
      </c>
      <c r="K551" s="499" t="s">
        <v>502</v>
      </c>
      <c r="L551" s="500"/>
      <c r="M551" s="498" t="s">
        <v>1200</v>
      </c>
      <c r="N551" s="501"/>
      <c r="O551" s="498"/>
      <c r="P551" s="501"/>
      <c r="Q551" s="502"/>
      <c r="R551" s="501" t="s">
        <v>896</v>
      </c>
      <c r="S551" s="501"/>
      <c r="T551" s="501"/>
      <c r="U551" s="501"/>
      <c r="V551" s="503"/>
      <c r="X551" s="4" t="s">
        <v>544</v>
      </c>
      <c r="Y551" s="4"/>
      <c r="Z551" s="38"/>
      <c r="AA551" s="35" t="s">
        <v>1220</v>
      </c>
      <c r="AB551" s="34"/>
      <c r="AC551" s="35"/>
      <c r="AD551" s="39"/>
      <c r="AE551" s="35" t="s">
        <v>892</v>
      </c>
      <c r="AF551" s="485"/>
    </row>
    <row r="552" spans="2:32" x14ac:dyDescent="0.25">
      <c r="B552" s="802"/>
      <c r="C552" s="952"/>
      <c r="D552" s="953"/>
      <c r="E552" s="953"/>
      <c r="F552" s="953"/>
      <c r="G552" s="954"/>
      <c r="H552" s="802"/>
      <c r="I552" s="44"/>
      <c r="J552" s="498" t="s">
        <v>1545</v>
      </c>
      <c r="K552" s="499" t="s">
        <v>503</v>
      </c>
      <c r="L552" s="500"/>
      <c r="M552" s="498" t="s">
        <v>1201</v>
      </c>
      <c r="N552" s="501"/>
      <c r="O552" s="498"/>
      <c r="P552" s="501"/>
      <c r="Q552" s="502"/>
      <c r="R552" s="501" t="s">
        <v>896</v>
      </c>
      <c r="S552" s="501"/>
      <c r="T552" s="501"/>
      <c r="U552" s="501"/>
      <c r="V552" s="503"/>
      <c r="X552" s="4" t="s">
        <v>545</v>
      </c>
      <c r="Y552" s="4"/>
      <c r="Z552" s="38"/>
      <c r="AA552" s="35"/>
      <c r="AB552" s="35" t="s">
        <v>1221</v>
      </c>
      <c r="AC552" s="34"/>
      <c r="AD552" s="39"/>
      <c r="AE552" s="35" t="s">
        <v>892</v>
      </c>
      <c r="AF552" s="485"/>
    </row>
    <row r="553" spans="2:32" x14ac:dyDescent="0.25">
      <c r="B553" s="803"/>
      <c r="C553" s="933"/>
      <c r="D553" s="934"/>
      <c r="E553" s="934"/>
      <c r="F553" s="934"/>
      <c r="G553" s="935"/>
      <c r="H553" s="803"/>
      <c r="I553" s="44"/>
      <c r="J553" s="498" t="s">
        <v>1545</v>
      </c>
      <c r="K553" s="499" t="s">
        <v>504</v>
      </c>
      <c r="L553" s="500"/>
      <c r="M553" s="498" t="s">
        <v>1202</v>
      </c>
      <c r="N553" s="501"/>
      <c r="O553" s="498"/>
      <c r="P553" s="501"/>
      <c r="Q553" s="502"/>
      <c r="R553" s="501" t="s">
        <v>896</v>
      </c>
      <c r="S553" s="501"/>
      <c r="T553" s="501"/>
      <c r="U553" s="501"/>
      <c r="V553" s="503"/>
      <c r="X553" s="4" t="s">
        <v>546</v>
      </c>
      <c r="Y553" s="4"/>
      <c r="Z553" s="38"/>
      <c r="AA553" s="35"/>
      <c r="AB553" s="35"/>
      <c r="AC553" s="35" t="s">
        <v>1222</v>
      </c>
      <c r="AD553" s="39"/>
      <c r="AE553" s="35" t="s">
        <v>896</v>
      </c>
      <c r="AF553" s="485"/>
    </row>
    <row r="554" spans="2:32" x14ac:dyDescent="0.25">
      <c r="B554" s="512">
        <v>318000</v>
      </c>
      <c r="C554" s="511" t="s">
        <v>5034</v>
      </c>
      <c r="D554" s="511"/>
      <c r="E554" s="511"/>
      <c r="F554" s="511"/>
      <c r="G554" s="516"/>
      <c r="H554" s="611" t="s">
        <v>896</v>
      </c>
      <c r="I554" s="44"/>
      <c r="J554" s="498" t="s">
        <v>1545</v>
      </c>
      <c r="K554" s="499" t="s">
        <v>505</v>
      </c>
      <c r="L554" s="500"/>
      <c r="M554" s="613" t="s">
        <v>1203</v>
      </c>
      <c r="N554" s="501"/>
      <c r="O554" s="498"/>
      <c r="P554" s="501"/>
      <c r="Q554" s="502"/>
      <c r="R554" s="501" t="s">
        <v>896</v>
      </c>
      <c r="S554" s="501"/>
      <c r="T554" s="501"/>
      <c r="U554" s="501"/>
      <c r="V554" s="503"/>
      <c r="X554" s="4" t="s">
        <v>547</v>
      </c>
      <c r="Y554" s="4"/>
      <c r="Z554" s="38"/>
      <c r="AA554" s="35"/>
      <c r="AB554" s="35"/>
      <c r="AC554" s="35" t="s">
        <v>1223</v>
      </c>
      <c r="AD554" s="39"/>
      <c r="AE554" s="35" t="s">
        <v>896</v>
      </c>
      <c r="AF554" s="485"/>
    </row>
    <row r="555" spans="2:32" x14ac:dyDescent="0.25">
      <c r="B555" s="515"/>
      <c r="C555" s="514"/>
      <c r="D555" s="593"/>
      <c r="E555" s="593"/>
      <c r="F555" s="593"/>
      <c r="G555" s="508"/>
      <c r="H555" s="607"/>
      <c r="I555" s="44"/>
      <c r="J555" s="43" t="s">
        <v>1546</v>
      </c>
      <c r="K555" s="17" t="s">
        <v>506</v>
      </c>
      <c r="L555" s="2" t="s">
        <v>1204</v>
      </c>
      <c r="M555" s="614"/>
      <c r="N555" s="103"/>
      <c r="O555" s="40"/>
      <c r="P555" s="40"/>
      <c r="Q555" s="41"/>
      <c r="R555" s="40" t="s">
        <v>892</v>
      </c>
      <c r="S555" s="40"/>
      <c r="T555" s="40"/>
      <c r="U555" s="40"/>
      <c r="V555" s="608"/>
      <c r="X555" s="4" t="s">
        <v>548</v>
      </c>
      <c r="Y555" s="4"/>
      <c r="Z555" s="38"/>
      <c r="AA555" s="35"/>
      <c r="AB555" s="35"/>
      <c r="AC555" s="35" t="s">
        <v>945</v>
      </c>
      <c r="AD555" s="39"/>
      <c r="AE555" s="35" t="s">
        <v>896</v>
      </c>
      <c r="AF555" s="485"/>
    </row>
    <row r="556" spans="2:32" x14ac:dyDescent="0.25">
      <c r="B556" s="515">
        <v>315000</v>
      </c>
      <c r="C556" s="514" t="s">
        <v>5029</v>
      </c>
      <c r="D556" s="514"/>
      <c r="E556" s="514"/>
      <c r="F556" s="514"/>
      <c r="G556" s="508"/>
      <c r="H556" s="615" t="s">
        <v>896</v>
      </c>
      <c r="I556" s="44"/>
      <c r="J556" s="43" t="s">
        <v>1545</v>
      </c>
      <c r="K556" s="17" t="s">
        <v>507</v>
      </c>
      <c r="L556" s="2"/>
      <c r="M556" s="40" t="s">
        <v>1205</v>
      </c>
      <c r="N556" s="40"/>
      <c r="O556" s="609"/>
      <c r="P556" s="40"/>
      <c r="Q556" s="41"/>
      <c r="R556" s="40" t="s">
        <v>896</v>
      </c>
      <c r="S556" s="40"/>
      <c r="T556" s="40"/>
      <c r="U556" s="40"/>
      <c r="V556" s="608"/>
      <c r="X556" s="4" t="s">
        <v>549</v>
      </c>
      <c r="Y556" s="4"/>
      <c r="Z556" s="38"/>
      <c r="AA556" s="35"/>
      <c r="AB556" s="35" t="s">
        <v>1224</v>
      </c>
      <c r="AC556" s="34"/>
      <c r="AD556" s="39"/>
      <c r="AE556" s="35" t="s">
        <v>892</v>
      </c>
      <c r="AF556" s="485"/>
    </row>
    <row r="557" spans="2:32" x14ac:dyDescent="0.25">
      <c r="B557" s="515">
        <v>316000</v>
      </c>
      <c r="C557" s="508" t="s">
        <v>5030</v>
      </c>
      <c r="D557" s="508"/>
      <c r="E557" s="508"/>
      <c r="F557" s="508"/>
      <c r="G557" s="508"/>
      <c r="H557" s="515" t="s">
        <v>892</v>
      </c>
      <c r="I557" s="44"/>
      <c r="J557" s="43" t="s">
        <v>1545</v>
      </c>
      <c r="K557" s="17" t="s">
        <v>508</v>
      </c>
      <c r="L557" s="2"/>
      <c r="M557" s="103" t="s">
        <v>1206</v>
      </c>
      <c r="N557" s="506"/>
      <c r="O557" s="103"/>
      <c r="P557" s="40"/>
      <c r="Q557" s="41"/>
      <c r="R557" s="40" t="s">
        <v>892</v>
      </c>
      <c r="S557" s="40"/>
      <c r="T557" s="40"/>
      <c r="U557" s="40"/>
      <c r="V557" s="608"/>
      <c r="X557" s="4" t="s">
        <v>550</v>
      </c>
      <c r="Y557" s="4"/>
      <c r="Z557" s="38"/>
      <c r="AA557" s="35"/>
      <c r="AB557" s="35"/>
      <c r="AC557" s="35" t="s">
        <v>1223</v>
      </c>
      <c r="AD557" s="39"/>
      <c r="AE557" s="35" t="s">
        <v>896</v>
      </c>
      <c r="AF557" s="485"/>
    </row>
    <row r="558" spans="2:32" x14ac:dyDescent="0.25">
      <c r="B558" s="515">
        <v>316100</v>
      </c>
      <c r="C558" s="514"/>
      <c r="D558" s="514" t="s">
        <v>5031</v>
      </c>
      <c r="E558" s="514"/>
      <c r="F558" s="514"/>
      <c r="G558" s="508"/>
      <c r="H558" s="509" t="s">
        <v>896</v>
      </c>
      <c r="I558" s="44"/>
      <c r="J558" s="43" t="s">
        <v>1544</v>
      </c>
      <c r="K558" s="17" t="s">
        <v>509</v>
      </c>
      <c r="L558" s="2"/>
      <c r="M558" s="103"/>
      <c r="N558" s="40" t="s">
        <v>1207</v>
      </c>
      <c r="O558" s="40"/>
      <c r="P558" s="103"/>
      <c r="Q558" s="41"/>
      <c r="R558" s="40" t="s">
        <v>896</v>
      </c>
      <c r="S558" s="40"/>
      <c r="T558" s="40"/>
      <c r="U558" s="40"/>
      <c r="V558" s="608"/>
      <c r="X558" s="4" t="s">
        <v>551</v>
      </c>
      <c r="Y558" s="4"/>
      <c r="Z558" s="38"/>
      <c r="AA558" s="35"/>
      <c r="AB558" s="35"/>
      <c r="AC558" s="35" t="s">
        <v>1225</v>
      </c>
      <c r="AD558" s="39"/>
      <c r="AE558" s="35" t="s">
        <v>896</v>
      </c>
      <c r="AF558" s="485"/>
    </row>
    <row r="559" spans="2:32" x14ac:dyDescent="0.25">
      <c r="B559" s="515">
        <v>316200</v>
      </c>
      <c r="C559" s="514"/>
      <c r="D559" s="514" t="s">
        <v>5032</v>
      </c>
      <c r="E559" s="514"/>
      <c r="F559" s="514"/>
      <c r="G559" s="508"/>
      <c r="H559" s="515" t="s">
        <v>896</v>
      </c>
      <c r="I559" s="44"/>
      <c r="J559" s="43" t="s">
        <v>1544</v>
      </c>
      <c r="K559" s="17" t="s">
        <v>510</v>
      </c>
      <c r="L559" s="2"/>
      <c r="M559" s="103"/>
      <c r="N559" s="40" t="s">
        <v>1208</v>
      </c>
      <c r="O559" s="40"/>
      <c r="P559" s="103"/>
      <c r="Q559" s="41"/>
      <c r="R559" s="40" t="s">
        <v>896</v>
      </c>
      <c r="S559" s="40"/>
      <c r="T559" s="40"/>
      <c r="U559" s="40"/>
      <c r="V559" s="608"/>
      <c r="X559" s="3" t="s">
        <v>552</v>
      </c>
      <c r="Y559" s="3"/>
      <c r="Z559" s="43"/>
      <c r="AA559" s="42" t="s">
        <v>1226</v>
      </c>
      <c r="AB559" s="42"/>
      <c r="AC559" s="42"/>
      <c r="AD559" s="45"/>
      <c r="AE559" s="48" t="s">
        <v>896</v>
      </c>
      <c r="AF559" s="485"/>
    </row>
    <row r="560" spans="2:32" x14ac:dyDescent="0.25">
      <c r="B560" s="801">
        <v>317000</v>
      </c>
      <c r="C560" s="893" t="s">
        <v>5071</v>
      </c>
      <c r="D560" s="958"/>
      <c r="E560" s="958"/>
      <c r="F560" s="958"/>
      <c r="G560" s="894"/>
      <c r="H560" s="801" t="s">
        <v>896</v>
      </c>
      <c r="I560" s="44"/>
      <c r="J560" s="498" t="s">
        <v>1546</v>
      </c>
      <c r="K560" s="499" t="s">
        <v>511</v>
      </c>
      <c r="L560" s="500" t="s">
        <v>1209</v>
      </c>
      <c r="M560" s="501"/>
      <c r="N560" s="498"/>
      <c r="O560" s="501"/>
      <c r="P560" s="501"/>
      <c r="Q560" s="502"/>
      <c r="R560" s="501" t="s">
        <v>896</v>
      </c>
      <c r="S560" s="501"/>
      <c r="T560" s="501"/>
      <c r="U560" s="501"/>
      <c r="V560" s="503"/>
      <c r="X560" s="8" t="s">
        <v>553</v>
      </c>
      <c r="Y560" s="8"/>
      <c r="Z560" s="46"/>
      <c r="AA560" s="42" t="s">
        <v>1227</v>
      </c>
      <c r="AB560" s="48"/>
      <c r="AC560" s="48"/>
      <c r="AD560" s="49"/>
      <c r="AE560" s="48" t="s">
        <v>896</v>
      </c>
      <c r="AF560" s="485"/>
    </row>
    <row r="561" spans="2:32" x14ac:dyDescent="0.25">
      <c r="B561" s="803"/>
      <c r="C561" s="897"/>
      <c r="D561" s="959"/>
      <c r="E561" s="959"/>
      <c r="F561" s="959"/>
      <c r="G561" s="898"/>
      <c r="H561" s="803"/>
      <c r="I561" s="44"/>
      <c r="J561" s="498" t="s">
        <v>1546</v>
      </c>
      <c r="K561" s="499" t="s">
        <v>512</v>
      </c>
      <c r="L561" s="500" t="s">
        <v>1210</v>
      </c>
      <c r="M561" s="501"/>
      <c r="N561" s="498"/>
      <c r="O561" s="501"/>
      <c r="P561" s="501"/>
      <c r="Q561" s="502"/>
      <c r="R561" s="501" t="s">
        <v>896</v>
      </c>
      <c r="S561" s="501"/>
      <c r="T561" s="501"/>
      <c r="U561" s="501"/>
      <c r="V561" s="503"/>
      <c r="X561" s="8" t="s">
        <v>554</v>
      </c>
      <c r="Y561" s="8"/>
      <c r="Z561" s="46"/>
      <c r="AA561" s="48" t="s">
        <v>945</v>
      </c>
      <c r="AB561" s="48"/>
      <c r="AC561" s="48"/>
      <c r="AD561" s="49"/>
      <c r="AE561" s="48" t="s">
        <v>896</v>
      </c>
      <c r="AF561" s="485"/>
    </row>
    <row r="562" spans="2:32" x14ac:dyDescent="0.25">
      <c r="B562" s="119"/>
      <c r="C562" s="568"/>
      <c r="D562" s="568"/>
      <c r="E562" s="568"/>
      <c r="F562" s="568"/>
      <c r="G562" s="568"/>
      <c r="H562" s="568"/>
      <c r="J562" s="94"/>
      <c r="K562" s="26"/>
      <c r="L562" s="10"/>
      <c r="M562" s="51"/>
      <c r="N562" s="51"/>
      <c r="O562" s="51"/>
      <c r="P562" s="51"/>
      <c r="Q562" s="51"/>
      <c r="R562" s="35"/>
      <c r="S562" s="35"/>
      <c r="T562" s="35"/>
      <c r="U562" s="35"/>
      <c r="V562" s="485"/>
      <c r="X562" s="8" t="s">
        <v>555</v>
      </c>
      <c r="Y562" s="8"/>
      <c r="Z562" s="46" t="s">
        <v>1228</v>
      </c>
      <c r="AA562" s="47"/>
      <c r="AB562" s="46"/>
      <c r="AC562" s="46"/>
      <c r="AD562" s="94"/>
      <c r="AE562" s="46" t="s">
        <v>892</v>
      </c>
      <c r="AF562" s="485"/>
    </row>
    <row r="563" spans="2:32" x14ac:dyDescent="0.25">
      <c r="B563" s="616">
        <v>400000</v>
      </c>
      <c r="C563" s="617" t="s">
        <v>5470</v>
      </c>
      <c r="D563" s="617"/>
      <c r="E563" s="617"/>
      <c r="F563" s="617"/>
      <c r="G563" s="617"/>
      <c r="H563" s="618" t="s">
        <v>892</v>
      </c>
      <c r="J563" s="475" t="s">
        <v>1595</v>
      </c>
      <c r="K563" s="576" t="s">
        <v>513</v>
      </c>
      <c r="L563" s="577" t="s">
        <v>1211</v>
      </c>
      <c r="M563" s="575"/>
      <c r="N563" s="475"/>
      <c r="O563" s="475"/>
      <c r="P563" s="475"/>
      <c r="Q563" s="619"/>
      <c r="R563" s="475" t="s">
        <v>892</v>
      </c>
      <c r="S563" s="475"/>
      <c r="T563" s="475"/>
      <c r="U563" s="475"/>
      <c r="V563" s="605"/>
      <c r="X563" s="8" t="s">
        <v>556</v>
      </c>
      <c r="Y563" s="8"/>
      <c r="Z563" s="46"/>
      <c r="AA563" s="48" t="s">
        <v>1214</v>
      </c>
      <c r="AB563" s="48"/>
      <c r="AC563" s="48"/>
      <c r="AD563" s="49"/>
      <c r="AE563" s="46" t="s">
        <v>896</v>
      </c>
      <c r="AF563" s="485"/>
    </row>
    <row r="564" spans="2:32" x14ac:dyDescent="0.25">
      <c r="B564" s="620">
        <v>410000</v>
      </c>
      <c r="C564" s="621" t="s">
        <v>1212</v>
      </c>
      <c r="D564" s="621"/>
      <c r="E564" s="621"/>
      <c r="F564" s="622"/>
      <c r="G564" s="483"/>
      <c r="H564" s="484" t="s">
        <v>892</v>
      </c>
      <c r="J564" s="46" t="s">
        <v>1546</v>
      </c>
      <c r="K564" s="19" t="s">
        <v>514</v>
      </c>
      <c r="L564" s="4" t="s">
        <v>1212</v>
      </c>
      <c r="M564" s="87"/>
      <c r="N564" s="38"/>
      <c r="O564" s="38"/>
      <c r="P564" s="38"/>
      <c r="Q564" s="83"/>
      <c r="R564" s="38" t="s">
        <v>892</v>
      </c>
      <c r="S564" s="38"/>
      <c r="T564" s="38"/>
      <c r="U564" s="38"/>
      <c r="V564" s="485"/>
      <c r="X564" s="4" t="s">
        <v>557</v>
      </c>
      <c r="Y564" s="4"/>
      <c r="Z564" s="38"/>
      <c r="AA564" s="35" t="s">
        <v>1229</v>
      </c>
      <c r="AB564" s="35"/>
      <c r="AC564" s="35"/>
      <c r="AD564" s="39"/>
      <c r="AE564" s="38" t="s">
        <v>896</v>
      </c>
      <c r="AF564" s="485"/>
    </row>
    <row r="565" spans="2:32" x14ac:dyDescent="0.25">
      <c r="B565" s="620">
        <v>411000</v>
      </c>
      <c r="C565" s="621"/>
      <c r="D565" s="623" t="s">
        <v>1213</v>
      </c>
      <c r="E565" s="621"/>
      <c r="F565" s="622"/>
      <c r="G565" s="483"/>
      <c r="H565" s="484" t="s">
        <v>892</v>
      </c>
      <c r="J565" s="46" t="s">
        <v>1545</v>
      </c>
      <c r="K565" s="19" t="s">
        <v>515</v>
      </c>
      <c r="L565" s="4"/>
      <c r="M565" s="38" t="s">
        <v>1213</v>
      </c>
      <c r="N565" s="34"/>
      <c r="O565" s="38"/>
      <c r="P565" s="38"/>
      <c r="Q565" s="83"/>
      <c r="R565" s="38" t="s">
        <v>892</v>
      </c>
      <c r="S565" s="38"/>
      <c r="T565" s="38"/>
      <c r="U565" s="38"/>
      <c r="V565" s="485"/>
      <c r="X565" s="4" t="s">
        <v>558</v>
      </c>
      <c r="Y565" s="4"/>
      <c r="Z565" s="38"/>
      <c r="AA565" s="35" t="s">
        <v>1230</v>
      </c>
      <c r="AB565" s="35"/>
      <c r="AC565" s="35"/>
      <c r="AD565" s="39"/>
      <c r="AE565" s="38" t="s">
        <v>896</v>
      </c>
      <c r="AF565" s="485"/>
    </row>
    <row r="566" spans="2:32" x14ac:dyDescent="0.25">
      <c r="B566" s="620">
        <v>411100</v>
      </c>
      <c r="C566" s="621"/>
      <c r="D566" s="483"/>
      <c r="E566" s="621" t="s">
        <v>1214</v>
      </c>
      <c r="F566" s="622"/>
      <c r="G566" s="483"/>
      <c r="H566" s="484" t="s">
        <v>892</v>
      </c>
      <c r="J566" s="46" t="s">
        <v>1544</v>
      </c>
      <c r="K566" s="19" t="s">
        <v>516</v>
      </c>
      <c r="L566" s="4"/>
      <c r="M566" s="38"/>
      <c r="N566" s="38" t="s">
        <v>1214</v>
      </c>
      <c r="O566" s="34"/>
      <c r="P566" s="38"/>
      <c r="Q566" s="83"/>
      <c r="R566" s="38" t="s">
        <v>892</v>
      </c>
      <c r="S566" s="38"/>
      <c r="T566" s="38"/>
      <c r="U566" s="38"/>
      <c r="V566" s="485"/>
      <c r="X566" s="4" t="s">
        <v>559</v>
      </c>
      <c r="Y566" s="4"/>
      <c r="Z566" s="38"/>
      <c r="AA566" s="35" t="s">
        <v>1231</v>
      </c>
      <c r="AB566" s="35"/>
      <c r="AC566" s="35"/>
      <c r="AD566" s="39"/>
      <c r="AE566" s="38" t="s">
        <v>896</v>
      </c>
      <c r="AF566" s="485"/>
    </row>
    <row r="567" spans="2:32" x14ac:dyDescent="0.25">
      <c r="B567" s="620">
        <v>411110</v>
      </c>
      <c r="C567" s="621"/>
      <c r="D567" s="621"/>
      <c r="E567" s="621"/>
      <c r="F567" s="624" t="s">
        <v>1215</v>
      </c>
      <c r="G567" s="483"/>
      <c r="H567" s="484" t="s">
        <v>892</v>
      </c>
      <c r="J567" s="46" t="s">
        <v>1537</v>
      </c>
      <c r="K567" s="19" t="s">
        <v>517</v>
      </c>
      <c r="L567" s="4"/>
      <c r="M567" s="38"/>
      <c r="N567" s="38"/>
      <c r="O567" s="38" t="s">
        <v>1215</v>
      </c>
      <c r="P567" s="34"/>
      <c r="Q567" s="83"/>
      <c r="R567" s="38" t="s">
        <v>892</v>
      </c>
      <c r="S567" s="38"/>
      <c r="T567" s="38"/>
      <c r="U567" s="38"/>
      <c r="V567" s="485"/>
      <c r="X567" s="4" t="s">
        <v>560</v>
      </c>
      <c r="Y567" s="4"/>
      <c r="Z567" s="38"/>
      <c r="AA567" s="35" t="s">
        <v>1232</v>
      </c>
      <c r="AB567" s="35"/>
      <c r="AC567" s="35"/>
      <c r="AD567" s="39"/>
      <c r="AE567" s="38" t="s">
        <v>896</v>
      </c>
      <c r="AF567" s="485"/>
    </row>
    <row r="568" spans="2:32" x14ac:dyDescent="0.25">
      <c r="B568" s="625">
        <v>411111</v>
      </c>
      <c r="C568" s="626"/>
      <c r="D568" s="626"/>
      <c r="E568" s="626"/>
      <c r="F568" s="627"/>
      <c r="G568" s="493" t="s">
        <v>4943</v>
      </c>
      <c r="H568" s="494" t="s">
        <v>896</v>
      </c>
      <c r="J568" s="46" t="s">
        <v>1576</v>
      </c>
      <c r="K568" s="19" t="s">
        <v>518</v>
      </c>
      <c r="L568" s="4"/>
      <c r="M568" s="38"/>
      <c r="N568" s="38"/>
      <c r="O568" s="38"/>
      <c r="P568" s="38" t="s">
        <v>929</v>
      </c>
      <c r="Q568" s="39"/>
      <c r="R568" s="35" t="s">
        <v>896</v>
      </c>
      <c r="S568" s="35"/>
      <c r="T568" s="35"/>
      <c r="U568" s="35"/>
      <c r="V568" s="485"/>
      <c r="X568" s="4" t="s">
        <v>561</v>
      </c>
      <c r="Y568" s="4"/>
      <c r="Z568" s="38"/>
      <c r="AA568" s="35" t="s">
        <v>1233</v>
      </c>
      <c r="AB568" s="35"/>
      <c r="AC568" s="35"/>
      <c r="AD568" s="39"/>
      <c r="AE568" s="38" t="s">
        <v>896</v>
      </c>
      <c r="AF568" s="485"/>
    </row>
    <row r="569" spans="2:32" x14ac:dyDescent="0.25">
      <c r="B569" s="625">
        <v>411112</v>
      </c>
      <c r="C569" s="626"/>
      <c r="D569" s="626"/>
      <c r="E569" s="626"/>
      <c r="F569" s="627"/>
      <c r="G569" s="493" t="s">
        <v>1008</v>
      </c>
      <c r="H569" s="494" t="s">
        <v>896</v>
      </c>
      <c r="J569" s="46" t="s">
        <v>1576</v>
      </c>
      <c r="K569" s="19" t="s">
        <v>519</v>
      </c>
      <c r="L569" s="4"/>
      <c r="M569" s="38"/>
      <c r="N569" s="38"/>
      <c r="O569" s="38"/>
      <c r="P569" s="38" t="s">
        <v>930</v>
      </c>
      <c r="Q569" s="39"/>
      <c r="R569" s="35" t="s">
        <v>896</v>
      </c>
      <c r="S569" s="35"/>
      <c r="T569" s="35"/>
      <c r="U569" s="35"/>
      <c r="V569" s="485"/>
      <c r="X569" s="4" t="s">
        <v>562</v>
      </c>
      <c r="Y569" s="4"/>
      <c r="Z569" s="38"/>
      <c r="AA569" s="35" t="s">
        <v>1234</v>
      </c>
      <c r="AB569" s="35"/>
      <c r="AC569" s="35"/>
      <c r="AD569" s="39"/>
      <c r="AE569" s="91" t="s">
        <v>896</v>
      </c>
      <c r="AF569" s="485"/>
    </row>
    <row r="570" spans="2:32" ht="15" customHeight="1" x14ac:dyDescent="0.25">
      <c r="B570" s="625">
        <v>411113</v>
      </c>
      <c r="C570" s="626"/>
      <c r="D570" s="626"/>
      <c r="E570" s="626"/>
      <c r="F570" s="493"/>
      <c r="G570" s="628" t="s">
        <v>931</v>
      </c>
      <c r="H570" s="494" t="s">
        <v>896</v>
      </c>
      <c r="J570" s="46" t="s">
        <v>1576</v>
      </c>
      <c r="K570" s="19" t="s">
        <v>520</v>
      </c>
      <c r="L570" s="4"/>
      <c r="M570" s="38"/>
      <c r="N570" s="38"/>
      <c r="O570" s="38"/>
      <c r="P570" s="38" t="s">
        <v>931</v>
      </c>
      <c r="Q570" s="39"/>
      <c r="R570" s="35" t="s">
        <v>896</v>
      </c>
      <c r="S570" s="35"/>
      <c r="T570" s="35"/>
      <c r="U570" s="35"/>
      <c r="V570" s="485"/>
      <c r="X570" s="4" t="s">
        <v>563</v>
      </c>
      <c r="Y570" s="4"/>
      <c r="Z570" s="38"/>
      <c r="AA570" s="35" t="s">
        <v>1235</v>
      </c>
      <c r="AB570" s="35"/>
      <c r="AC570" s="35"/>
      <c r="AD570" s="39"/>
      <c r="AE570" s="91" t="s">
        <v>896</v>
      </c>
      <c r="AF570" s="485"/>
    </row>
    <row r="571" spans="2:32" x14ac:dyDescent="0.25">
      <c r="B571" s="625">
        <v>411114</v>
      </c>
      <c r="C571" s="626"/>
      <c r="D571" s="626"/>
      <c r="E571" s="626"/>
      <c r="F571" s="493"/>
      <c r="G571" s="628" t="s">
        <v>5286</v>
      </c>
      <c r="H571" s="494" t="s">
        <v>896</v>
      </c>
      <c r="J571" s="46" t="s">
        <v>1576</v>
      </c>
      <c r="K571" s="19" t="s">
        <v>521</v>
      </c>
      <c r="L571" s="4"/>
      <c r="M571" s="38"/>
      <c r="N571" s="38"/>
      <c r="O571" s="38"/>
      <c r="P571" s="38" t="s">
        <v>932</v>
      </c>
      <c r="Q571" s="39"/>
      <c r="R571" s="35" t="s">
        <v>896</v>
      </c>
      <c r="S571" s="35"/>
      <c r="T571" s="35"/>
      <c r="U571" s="35"/>
      <c r="V571" s="485"/>
      <c r="X571" s="4" t="s">
        <v>564</v>
      </c>
      <c r="Y571" s="4"/>
      <c r="Z571" s="38"/>
      <c r="AA571" s="35" t="s">
        <v>1236</v>
      </c>
      <c r="AB571" s="35"/>
      <c r="AC571" s="35"/>
      <c r="AD571" s="39"/>
      <c r="AE571" s="38" t="s">
        <v>896</v>
      </c>
      <c r="AF571" s="485"/>
    </row>
    <row r="572" spans="2:32" x14ac:dyDescent="0.25">
      <c r="B572" s="625">
        <v>411115</v>
      </c>
      <c r="C572" s="626"/>
      <c r="D572" s="626"/>
      <c r="E572" s="626"/>
      <c r="F572" s="493"/>
      <c r="G572" s="628" t="s">
        <v>933</v>
      </c>
      <c r="H572" s="494" t="s">
        <v>896</v>
      </c>
      <c r="J572" s="46" t="s">
        <v>1576</v>
      </c>
      <c r="K572" s="19" t="s">
        <v>522</v>
      </c>
      <c r="L572" s="4"/>
      <c r="M572" s="38"/>
      <c r="N572" s="38"/>
      <c r="O572" s="38"/>
      <c r="P572" s="38" t="s">
        <v>933</v>
      </c>
      <c r="Q572" s="39"/>
      <c r="R572" s="35" t="s">
        <v>896</v>
      </c>
      <c r="S572" s="35"/>
      <c r="T572" s="35"/>
      <c r="U572" s="35"/>
      <c r="V572" s="485"/>
      <c r="X572" s="4" t="s">
        <v>565</v>
      </c>
      <c r="Y572" s="4"/>
      <c r="Z572" s="38"/>
      <c r="AA572" s="35" t="s">
        <v>1237</v>
      </c>
      <c r="AB572" s="35"/>
      <c r="AC572" s="35"/>
      <c r="AD572" s="39"/>
      <c r="AE572" s="89" t="s">
        <v>896</v>
      </c>
      <c r="AF572" s="485"/>
    </row>
    <row r="573" spans="2:32" x14ac:dyDescent="0.25">
      <c r="B573" s="625">
        <v>411116</v>
      </c>
      <c r="C573" s="626"/>
      <c r="D573" s="626"/>
      <c r="E573" s="626"/>
      <c r="F573" s="493"/>
      <c r="G573" s="628" t="s">
        <v>1009</v>
      </c>
      <c r="H573" s="494" t="s">
        <v>896</v>
      </c>
      <c r="J573" s="46" t="s">
        <v>1576</v>
      </c>
      <c r="K573" s="19" t="s">
        <v>523</v>
      </c>
      <c r="L573" s="4"/>
      <c r="M573" s="38"/>
      <c r="N573" s="38"/>
      <c r="O573" s="38"/>
      <c r="P573" s="38" t="s">
        <v>934</v>
      </c>
      <c r="Q573" s="39"/>
      <c r="R573" s="35" t="s">
        <v>896</v>
      </c>
      <c r="S573" s="35"/>
      <c r="T573" s="35"/>
      <c r="U573" s="35"/>
      <c r="V573" s="485"/>
      <c r="X573" s="4" t="s">
        <v>566</v>
      </c>
      <c r="Y573" s="4"/>
      <c r="Z573" s="38"/>
      <c r="AA573" s="35" t="s">
        <v>945</v>
      </c>
      <c r="AB573" s="35"/>
      <c r="AC573" s="35"/>
      <c r="AD573" s="39"/>
      <c r="AE573" s="38" t="s">
        <v>896</v>
      </c>
      <c r="AF573" s="485"/>
    </row>
    <row r="574" spans="2:32" x14ac:dyDescent="0.25">
      <c r="B574" s="772">
        <v>411117</v>
      </c>
      <c r="C574" s="775"/>
      <c r="D574" s="775"/>
      <c r="E574" s="775"/>
      <c r="F574" s="775"/>
      <c r="G574" s="940" t="s">
        <v>5287</v>
      </c>
      <c r="H574" s="772" t="s">
        <v>896</v>
      </c>
      <c r="J574" s="519" t="s">
        <v>1576</v>
      </c>
      <c r="K574" s="520" t="s">
        <v>524</v>
      </c>
      <c r="L574" s="521"/>
      <c r="M574" s="519"/>
      <c r="N574" s="519"/>
      <c r="O574" s="519"/>
      <c r="P574" s="629" t="s">
        <v>935</v>
      </c>
      <c r="Q574" s="630"/>
      <c r="R574" s="523" t="s">
        <v>892</v>
      </c>
      <c r="S574" s="523"/>
      <c r="T574" s="523"/>
      <c r="U574" s="523"/>
      <c r="V574" s="525"/>
      <c r="X574" s="4" t="s">
        <v>567</v>
      </c>
      <c r="Y574" s="4"/>
      <c r="Z574" s="38" t="s">
        <v>1238</v>
      </c>
      <c r="AA574" s="34"/>
      <c r="AB574" s="38"/>
      <c r="AC574" s="38"/>
      <c r="AD574" s="83"/>
      <c r="AE574" s="38" t="s">
        <v>892</v>
      </c>
      <c r="AF574" s="485"/>
    </row>
    <row r="575" spans="2:32" x14ac:dyDescent="0.25">
      <c r="B575" s="773"/>
      <c r="C575" s="776"/>
      <c r="D575" s="776"/>
      <c r="E575" s="776"/>
      <c r="F575" s="776"/>
      <c r="G575" s="960"/>
      <c r="H575" s="773"/>
      <c r="J575" s="519" t="s">
        <v>1577</v>
      </c>
      <c r="K575" s="520" t="s">
        <v>525</v>
      </c>
      <c r="L575" s="521" t="s">
        <v>1191</v>
      </c>
      <c r="M575" s="523"/>
      <c r="N575" s="523"/>
      <c r="O575" s="523"/>
      <c r="P575" s="523"/>
      <c r="Q575" s="589" t="s">
        <v>936</v>
      </c>
      <c r="R575" s="523" t="s">
        <v>896</v>
      </c>
      <c r="S575" s="523"/>
      <c r="T575" s="523"/>
      <c r="U575" s="523"/>
      <c r="V575" s="525"/>
      <c r="X575" s="4" t="s">
        <v>568</v>
      </c>
      <c r="Y575" s="4"/>
      <c r="Z575" s="38"/>
      <c r="AA575" s="35" t="s">
        <v>1239</v>
      </c>
      <c r="AB575" s="35"/>
      <c r="AC575" s="35"/>
      <c r="AD575" s="39"/>
      <c r="AE575" s="38" t="s">
        <v>896</v>
      </c>
      <c r="AF575" s="485"/>
    </row>
    <row r="576" spans="2:32" x14ac:dyDescent="0.25">
      <c r="B576" s="773"/>
      <c r="C576" s="776"/>
      <c r="D576" s="776"/>
      <c r="E576" s="776"/>
      <c r="F576" s="776"/>
      <c r="G576" s="960"/>
      <c r="H576" s="773"/>
      <c r="J576" s="519" t="s">
        <v>1577</v>
      </c>
      <c r="K576" s="520" t="s">
        <v>526</v>
      </c>
      <c r="L576" s="521" t="s">
        <v>1191</v>
      </c>
      <c r="M576" s="523"/>
      <c r="N576" s="523"/>
      <c r="O576" s="523"/>
      <c r="P576" s="523"/>
      <c r="Q576" s="589" t="s">
        <v>937</v>
      </c>
      <c r="R576" s="523" t="s">
        <v>896</v>
      </c>
      <c r="S576" s="523"/>
      <c r="T576" s="523"/>
      <c r="U576" s="523"/>
      <c r="V576" s="525"/>
      <c r="X576" s="4" t="s">
        <v>569</v>
      </c>
      <c r="Y576" s="4"/>
      <c r="Z576" s="38"/>
      <c r="AA576" s="35" t="s">
        <v>951</v>
      </c>
      <c r="AB576" s="35"/>
      <c r="AC576" s="35"/>
      <c r="AD576" s="39"/>
      <c r="AE576" s="38" t="s">
        <v>896</v>
      </c>
      <c r="AF576" s="485"/>
    </row>
    <row r="577" spans="2:32" x14ac:dyDescent="0.25">
      <c r="B577" s="773"/>
      <c r="C577" s="776"/>
      <c r="D577" s="776"/>
      <c r="E577" s="776"/>
      <c r="F577" s="776"/>
      <c r="G577" s="960"/>
      <c r="H577" s="773"/>
      <c r="J577" s="519" t="s">
        <v>1577</v>
      </c>
      <c r="K577" s="520" t="s">
        <v>527</v>
      </c>
      <c r="L577" s="521"/>
      <c r="M577" s="523"/>
      <c r="N577" s="523"/>
      <c r="O577" s="523"/>
      <c r="P577" s="523"/>
      <c r="Q577" s="589" t="s">
        <v>938</v>
      </c>
      <c r="R577" s="523" t="s">
        <v>896</v>
      </c>
      <c r="S577" s="523"/>
      <c r="T577" s="523"/>
      <c r="U577" s="523"/>
      <c r="V577" s="525"/>
      <c r="X577" s="4" t="s">
        <v>570</v>
      </c>
      <c r="Y577" s="4"/>
      <c r="Z577" s="38"/>
      <c r="AA577" s="35" t="s">
        <v>1240</v>
      </c>
      <c r="AB577" s="35"/>
      <c r="AC577" s="35"/>
      <c r="AD577" s="39"/>
      <c r="AE577" s="38" t="s">
        <v>896</v>
      </c>
      <c r="AF577" s="485"/>
    </row>
    <row r="578" spans="2:32" x14ac:dyDescent="0.25">
      <c r="B578" s="773"/>
      <c r="C578" s="776"/>
      <c r="D578" s="776"/>
      <c r="E578" s="776"/>
      <c r="F578" s="776"/>
      <c r="G578" s="960"/>
      <c r="H578" s="773"/>
      <c r="J578" s="519" t="s">
        <v>1577</v>
      </c>
      <c r="K578" s="520" t="s">
        <v>528</v>
      </c>
      <c r="L578" s="521"/>
      <c r="M578" s="523"/>
      <c r="N578" s="523"/>
      <c r="O578" s="523"/>
      <c r="P578" s="523"/>
      <c r="Q578" s="589" t="s">
        <v>939</v>
      </c>
      <c r="R578" s="523" t="s">
        <v>896</v>
      </c>
      <c r="S578" s="523"/>
      <c r="T578" s="523"/>
      <c r="U578" s="523"/>
      <c r="V578" s="525"/>
      <c r="X578" s="4" t="s">
        <v>571</v>
      </c>
      <c r="Y578" s="4"/>
      <c r="Z578" s="38"/>
      <c r="AA578" s="35" t="s">
        <v>945</v>
      </c>
      <c r="AB578" s="35"/>
      <c r="AC578" s="35"/>
      <c r="AD578" s="39"/>
      <c r="AE578" s="38" t="s">
        <v>896</v>
      </c>
      <c r="AF578" s="485"/>
    </row>
    <row r="579" spans="2:32" x14ac:dyDescent="0.25">
      <c r="B579" s="773"/>
      <c r="C579" s="776"/>
      <c r="D579" s="776"/>
      <c r="E579" s="776"/>
      <c r="F579" s="776"/>
      <c r="G579" s="960"/>
      <c r="H579" s="773"/>
      <c r="J579" s="519" t="s">
        <v>1577</v>
      </c>
      <c r="K579" s="520" t="s">
        <v>529</v>
      </c>
      <c r="L579" s="521"/>
      <c r="M579" s="523"/>
      <c r="N579" s="523"/>
      <c r="O579" s="523"/>
      <c r="P579" s="523"/>
      <c r="Q579" s="589" t="s">
        <v>940</v>
      </c>
      <c r="R579" s="523" t="s">
        <v>896</v>
      </c>
      <c r="S579" s="523"/>
      <c r="T579" s="523"/>
      <c r="U579" s="523"/>
      <c r="V579" s="525"/>
      <c r="X579" s="4" t="s">
        <v>572</v>
      </c>
      <c r="Y579" s="4"/>
      <c r="Z579" s="38" t="s">
        <v>1241</v>
      </c>
      <c r="AA579" s="34"/>
      <c r="AB579" s="38"/>
      <c r="AC579" s="38"/>
      <c r="AD579" s="83"/>
      <c r="AE579" s="38" t="s">
        <v>896</v>
      </c>
      <c r="AF579" s="485"/>
    </row>
    <row r="580" spans="2:32" x14ac:dyDescent="0.25">
      <c r="B580" s="774"/>
      <c r="C580" s="777"/>
      <c r="D580" s="777"/>
      <c r="E580" s="777"/>
      <c r="F580" s="777"/>
      <c r="G580" s="941"/>
      <c r="H580" s="774"/>
      <c r="J580" s="519" t="s">
        <v>1577</v>
      </c>
      <c r="K580" s="520" t="s">
        <v>530</v>
      </c>
      <c r="L580" s="521" t="s">
        <v>1191</v>
      </c>
      <c r="M580" s="523"/>
      <c r="N580" s="523"/>
      <c r="O580" s="523"/>
      <c r="P580" s="523"/>
      <c r="Q580" s="524" t="s">
        <v>941</v>
      </c>
      <c r="R580" s="523" t="s">
        <v>896</v>
      </c>
      <c r="S580" s="523"/>
      <c r="T580" s="523"/>
      <c r="U580" s="523"/>
      <c r="V580" s="525"/>
      <c r="X580" s="4" t="s">
        <v>573</v>
      </c>
      <c r="Y580" s="4" t="s">
        <v>1242</v>
      </c>
      <c r="Z580" s="34"/>
      <c r="AA580" s="35"/>
      <c r="AB580" s="35"/>
      <c r="AC580" s="35"/>
      <c r="AD580" s="39"/>
      <c r="AE580" s="35" t="s">
        <v>892</v>
      </c>
      <c r="AF580" s="485"/>
    </row>
    <row r="581" spans="2:32" x14ac:dyDescent="0.25">
      <c r="B581" s="772">
        <v>411118</v>
      </c>
      <c r="C581" s="775"/>
      <c r="D581" s="775"/>
      <c r="E581" s="775"/>
      <c r="F581" s="775"/>
      <c r="G581" s="940" t="s">
        <v>1124</v>
      </c>
      <c r="H581" s="772" t="s">
        <v>896</v>
      </c>
      <c r="J581" s="519" t="s">
        <v>1576</v>
      </c>
      <c r="K581" s="520" t="s">
        <v>531</v>
      </c>
      <c r="L581" s="521"/>
      <c r="M581" s="523"/>
      <c r="N581" s="523"/>
      <c r="O581" s="523"/>
      <c r="P581" s="629" t="s">
        <v>1124</v>
      </c>
      <c r="Q581" s="630"/>
      <c r="R581" s="519" t="s">
        <v>892</v>
      </c>
      <c r="S581" s="519"/>
      <c r="T581" s="519"/>
      <c r="U581" s="519"/>
      <c r="V581" s="525"/>
      <c r="X581" s="4" t="s">
        <v>574</v>
      </c>
      <c r="Y581" s="4"/>
      <c r="Z581" s="38" t="s">
        <v>1243</v>
      </c>
      <c r="AA581" s="35"/>
      <c r="AB581" s="35"/>
      <c r="AC581" s="35"/>
      <c r="AD581" s="35"/>
      <c r="AE581" s="35" t="s">
        <v>896</v>
      </c>
      <c r="AF581" s="485"/>
    </row>
    <row r="582" spans="2:32" x14ac:dyDescent="0.25">
      <c r="B582" s="773"/>
      <c r="C582" s="776"/>
      <c r="D582" s="776"/>
      <c r="E582" s="776"/>
      <c r="F582" s="776"/>
      <c r="G582" s="960"/>
      <c r="H582" s="773"/>
      <c r="J582" s="519" t="s">
        <v>1577</v>
      </c>
      <c r="K582" s="520" t="s">
        <v>532</v>
      </c>
      <c r="L582" s="521" t="s">
        <v>1191</v>
      </c>
      <c r="M582" s="523"/>
      <c r="N582" s="523"/>
      <c r="O582" s="523"/>
      <c r="P582" s="523"/>
      <c r="Q582" s="524" t="s">
        <v>943</v>
      </c>
      <c r="R582" s="523" t="s">
        <v>896</v>
      </c>
      <c r="S582" s="523"/>
      <c r="T582" s="523"/>
      <c r="U582" s="523"/>
      <c r="V582" s="525"/>
      <c r="X582" s="4" t="s">
        <v>575</v>
      </c>
      <c r="Y582" s="4"/>
      <c r="Z582" s="38" t="s">
        <v>1244</v>
      </c>
      <c r="AA582" s="35"/>
      <c r="AB582" s="35"/>
      <c r="AC582" s="35"/>
      <c r="AD582" s="35"/>
      <c r="AE582" s="35" t="s">
        <v>896</v>
      </c>
      <c r="AF582" s="485"/>
    </row>
    <row r="583" spans="2:32" x14ac:dyDescent="0.25">
      <c r="B583" s="773"/>
      <c r="C583" s="776"/>
      <c r="D583" s="776"/>
      <c r="E583" s="776"/>
      <c r="F583" s="776"/>
      <c r="G583" s="960"/>
      <c r="H583" s="773"/>
      <c r="J583" s="519" t="s">
        <v>1577</v>
      </c>
      <c r="K583" s="520" t="s">
        <v>533</v>
      </c>
      <c r="L583" s="521" t="s">
        <v>1191</v>
      </c>
      <c r="M583" s="523"/>
      <c r="N583" s="523"/>
      <c r="O583" s="523"/>
      <c r="P583" s="523"/>
      <c r="Q583" s="524" t="s">
        <v>1216</v>
      </c>
      <c r="R583" s="523" t="s">
        <v>896</v>
      </c>
      <c r="S583" s="523"/>
      <c r="T583" s="523"/>
      <c r="U583" s="523"/>
      <c r="V583" s="525"/>
      <c r="X583" s="4" t="s">
        <v>576</v>
      </c>
      <c r="Y583" s="4"/>
      <c r="Z583" s="38" t="s">
        <v>1245</v>
      </c>
      <c r="AA583" s="35"/>
      <c r="AB583" s="35"/>
      <c r="AC583" s="35"/>
      <c r="AD583" s="35"/>
      <c r="AE583" s="35" t="s">
        <v>896</v>
      </c>
      <c r="AF583" s="485"/>
    </row>
    <row r="584" spans="2:32" x14ac:dyDescent="0.25">
      <c r="B584" s="773"/>
      <c r="C584" s="776"/>
      <c r="D584" s="776"/>
      <c r="E584" s="776"/>
      <c r="F584" s="776"/>
      <c r="G584" s="960"/>
      <c r="H584" s="773"/>
      <c r="J584" s="519" t="s">
        <v>1577</v>
      </c>
      <c r="K584" s="520" t="s">
        <v>534</v>
      </c>
      <c r="L584" s="521" t="s">
        <v>1191</v>
      </c>
      <c r="M584" s="523"/>
      <c r="N584" s="523"/>
      <c r="O584" s="523"/>
      <c r="P584" s="523"/>
      <c r="Q584" s="524" t="s">
        <v>1217</v>
      </c>
      <c r="R584" s="523" t="s">
        <v>896</v>
      </c>
      <c r="S584" s="523"/>
      <c r="T584" s="523"/>
      <c r="U584" s="523"/>
      <c r="V584" s="525"/>
      <c r="X584" s="4" t="s">
        <v>577</v>
      </c>
      <c r="Y584" s="4"/>
      <c r="Z584" s="38" t="s">
        <v>1246</v>
      </c>
      <c r="AA584" s="35"/>
      <c r="AB584" s="35"/>
      <c r="AC584" s="35"/>
      <c r="AD584" s="35"/>
      <c r="AE584" s="35" t="s">
        <v>896</v>
      </c>
      <c r="AF584" s="485"/>
    </row>
    <row r="585" spans="2:32" x14ac:dyDescent="0.25">
      <c r="B585" s="774"/>
      <c r="C585" s="777"/>
      <c r="D585" s="777"/>
      <c r="E585" s="777"/>
      <c r="F585" s="777"/>
      <c r="G585" s="941"/>
      <c r="H585" s="774"/>
      <c r="J585" s="519" t="s">
        <v>1577</v>
      </c>
      <c r="K585" s="520" t="s">
        <v>535</v>
      </c>
      <c r="L585" s="521" t="s">
        <v>1191</v>
      </c>
      <c r="M585" s="523"/>
      <c r="N585" s="523"/>
      <c r="O585" s="523"/>
      <c r="P585" s="523"/>
      <c r="Q585" s="524" t="s">
        <v>944</v>
      </c>
      <c r="R585" s="523" t="s">
        <v>896</v>
      </c>
      <c r="S585" s="523"/>
      <c r="T585" s="523"/>
      <c r="U585" s="523"/>
      <c r="V585" s="525"/>
      <c r="X585" s="4" t="s">
        <v>578</v>
      </c>
      <c r="Y585" s="4" t="s">
        <v>1247</v>
      </c>
      <c r="Z585" s="38"/>
      <c r="AA585" s="38"/>
      <c r="AB585" s="38"/>
      <c r="AC585" s="38"/>
      <c r="AD585" s="38"/>
      <c r="AE585" s="38" t="s">
        <v>896</v>
      </c>
      <c r="AF585" s="485"/>
    </row>
    <row r="586" spans="2:32" ht="15" customHeight="1" x14ac:dyDescent="0.25">
      <c r="B586" s="620">
        <v>411120</v>
      </c>
      <c r="C586" s="621"/>
      <c r="D586" s="621"/>
      <c r="E586" s="621"/>
      <c r="F586" s="624" t="s">
        <v>1218</v>
      </c>
      <c r="G586" s="483"/>
      <c r="H586" s="484" t="s">
        <v>892</v>
      </c>
      <c r="J586" s="46" t="s">
        <v>1537</v>
      </c>
      <c r="K586" s="19" t="s">
        <v>536</v>
      </c>
      <c r="L586" s="4"/>
      <c r="M586" s="35"/>
      <c r="N586" s="35"/>
      <c r="O586" s="35" t="s">
        <v>1218</v>
      </c>
      <c r="P586" s="34"/>
      <c r="Q586" s="39"/>
      <c r="R586" s="35" t="s">
        <v>892</v>
      </c>
      <c r="S586" s="35"/>
      <c r="T586" s="35"/>
      <c r="U586" s="35"/>
      <c r="V586" s="485"/>
      <c r="X586" s="4" t="s">
        <v>579</v>
      </c>
      <c r="Y586" s="4" t="s">
        <v>1248</v>
      </c>
      <c r="Z586" s="38"/>
      <c r="AA586" s="38"/>
      <c r="AB586" s="38"/>
      <c r="AC586" s="38"/>
      <c r="AD586" s="38"/>
      <c r="AE586" s="38" t="s">
        <v>896</v>
      </c>
      <c r="AF586" s="485"/>
    </row>
    <row r="587" spans="2:32" x14ac:dyDescent="0.25">
      <c r="B587" s="625">
        <v>411121</v>
      </c>
      <c r="C587" s="626"/>
      <c r="D587" s="626"/>
      <c r="E587" s="626"/>
      <c r="F587" s="628" t="s">
        <v>5445</v>
      </c>
      <c r="G587" s="493" t="s">
        <v>5093</v>
      </c>
      <c r="H587" s="494" t="s">
        <v>896</v>
      </c>
      <c r="J587" s="46" t="s">
        <v>1576</v>
      </c>
      <c r="K587" s="19" t="s">
        <v>537</v>
      </c>
      <c r="L587" s="4"/>
      <c r="M587" s="38"/>
      <c r="N587" s="35"/>
      <c r="O587" s="35"/>
      <c r="P587" s="35" t="s">
        <v>946</v>
      </c>
      <c r="Q587" s="39"/>
      <c r="R587" s="35" t="s">
        <v>896</v>
      </c>
      <c r="S587" s="35"/>
      <c r="T587" s="35"/>
      <c r="U587" s="35"/>
      <c r="V587" s="485"/>
      <c r="X587" s="4" t="s">
        <v>580</v>
      </c>
      <c r="Y587" s="4" t="s">
        <v>1249</v>
      </c>
      <c r="Z587" s="87"/>
      <c r="AA587" s="38"/>
      <c r="AB587" s="38"/>
      <c r="AC587" s="38"/>
      <c r="AD587" s="38"/>
      <c r="AE587" s="38" t="s">
        <v>892</v>
      </c>
      <c r="AF587" s="485"/>
    </row>
    <row r="588" spans="2:32" x14ac:dyDescent="0.25">
      <c r="B588" s="625">
        <v>411122</v>
      </c>
      <c r="C588" s="626"/>
      <c r="D588" s="626"/>
      <c r="E588" s="626"/>
      <c r="F588" s="628" t="s">
        <v>5445</v>
      </c>
      <c r="G588" s="493" t="s">
        <v>945</v>
      </c>
      <c r="H588" s="494" t="s">
        <v>896</v>
      </c>
      <c r="J588" s="46" t="s">
        <v>1576</v>
      </c>
      <c r="K588" s="19" t="s">
        <v>538</v>
      </c>
      <c r="L588" s="4"/>
      <c r="M588" s="38"/>
      <c r="N588" s="35"/>
      <c r="O588" s="35"/>
      <c r="P588" s="35" t="s">
        <v>945</v>
      </c>
      <c r="Q588" s="39"/>
      <c r="R588" s="35" t="s">
        <v>896</v>
      </c>
      <c r="S588" s="35"/>
      <c r="T588" s="35"/>
      <c r="U588" s="35"/>
      <c r="V588" s="485"/>
      <c r="X588" s="4" t="s">
        <v>581</v>
      </c>
      <c r="Y588" s="4"/>
      <c r="Z588" s="38" t="s">
        <v>1250</v>
      </c>
      <c r="AA588" s="35"/>
      <c r="AB588" s="35"/>
      <c r="AC588" s="35"/>
      <c r="AD588" s="35"/>
      <c r="AE588" s="35" t="s">
        <v>896</v>
      </c>
      <c r="AF588" s="485"/>
    </row>
    <row r="589" spans="2:32" x14ac:dyDescent="0.25">
      <c r="B589" s="620">
        <v>411200</v>
      </c>
      <c r="C589" s="621"/>
      <c r="D589" s="621"/>
      <c r="E589" s="621" t="s">
        <v>907</v>
      </c>
      <c r="F589" s="631"/>
      <c r="G589" s="483"/>
      <c r="H589" s="484" t="s">
        <v>892</v>
      </c>
      <c r="J589" s="46" t="s">
        <v>1544</v>
      </c>
      <c r="K589" s="19" t="s">
        <v>539</v>
      </c>
      <c r="L589" s="4"/>
      <c r="M589" s="38"/>
      <c r="N589" s="38" t="s">
        <v>907</v>
      </c>
      <c r="O589" s="34"/>
      <c r="P589" s="38"/>
      <c r="Q589" s="83"/>
      <c r="R589" s="38" t="s">
        <v>892</v>
      </c>
      <c r="S589" s="38"/>
      <c r="T589" s="38"/>
      <c r="U589" s="38"/>
      <c r="V589" s="485"/>
      <c r="X589" s="4" t="s">
        <v>582</v>
      </c>
      <c r="Y589" s="4"/>
      <c r="Z589" s="38" t="s">
        <v>1251</v>
      </c>
      <c r="AA589" s="35"/>
      <c r="AB589" s="35"/>
      <c r="AC589" s="35"/>
      <c r="AD589" s="35"/>
      <c r="AE589" s="35" t="s">
        <v>896</v>
      </c>
      <c r="AF589" s="485"/>
    </row>
    <row r="590" spans="2:32" x14ac:dyDescent="0.25">
      <c r="B590" s="620">
        <v>411210</v>
      </c>
      <c r="C590" s="621"/>
      <c r="D590" s="621"/>
      <c r="E590" s="621"/>
      <c r="F590" s="622" t="s">
        <v>1219</v>
      </c>
      <c r="G590" s="483"/>
      <c r="H590" s="484" t="s">
        <v>892</v>
      </c>
      <c r="J590" s="46" t="s">
        <v>1537</v>
      </c>
      <c r="K590" s="19" t="s">
        <v>540</v>
      </c>
      <c r="L590" s="4"/>
      <c r="M590" s="38"/>
      <c r="N590" s="38"/>
      <c r="O590" s="38" t="s">
        <v>1219</v>
      </c>
      <c r="P590" s="34"/>
      <c r="Q590" s="83"/>
      <c r="R590" s="38" t="s">
        <v>892</v>
      </c>
      <c r="S590" s="38"/>
      <c r="T590" s="38"/>
      <c r="U590" s="38"/>
      <c r="V590" s="485"/>
      <c r="X590" s="4" t="s">
        <v>583</v>
      </c>
      <c r="Y590" s="4"/>
      <c r="Z590" s="38" t="s">
        <v>1252</v>
      </c>
      <c r="AA590" s="35"/>
      <c r="AB590" s="35"/>
      <c r="AC590" s="35"/>
      <c r="AD590" s="35"/>
      <c r="AE590" s="35" t="s">
        <v>896</v>
      </c>
      <c r="AF590" s="485"/>
    </row>
    <row r="591" spans="2:32" x14ac:dyDescent="0.25">
      <c r="B591" s="625">
        <v>411211</v>
      </c>
      <c r="C591" s="626"/>
      <c r="D591" s="626"/>
      <c r="E591" s="626"/>
      <c r="F591" s="628"/>
      <c r="G591" s="493" t="s">
        <v>4943</v>
      </c>
      <c r="H591" s="494" t="s">
        <v>896</v>
      </c>
      <c r="J591" s="46" t="s">
        <v>1576</v>
      </c>
      <c r="K591" s="19" t="s">
        <v>541</v>
      </c>
      <c r="L591" s="4"/>
      <c r="M591" s="38"/>
      <c r="N591" s="38"/>
      <c r="O591" s="38"/>
      <c r="P591" s="38" t="s">
        <v>929</v>
      </c>
      <c r="Q591" s="39"/>
      <c r="R591" s="38" t="s">
        <v>896</v>
      </c>
      <c r="S591" s="38"/>
      <c r="T591" s="38"/>
      <c r="U591" s="38"/>
      <c r="V591" s="485"/>
      <c r="X591" s="4" t="s">
        <v>584</v>
      </c>
      <c r="Y591" s="4"/>
      <c r="Z591" s="38" t="s">
        <v>1253</v>
      </c>
      <c r="AA591" s="35"/>
      <c r="AB591" s="35"/>
      <c r="AC591" s="35"/>
      <c r="AD591" s="35"/>
      <c r="AE591" s="35" t="s">
        <v>896</v>
      </c>
      <c r="AF591" s="485"/>
    </row>
    <row r="592" spans="2:32" x14ac:dyDescent="0.25">
      <c r="B592" s="625">
        <v>411212</v>
      </c>
      <c r="C592" s="626"/>
      <c r="D592" s="626"/>
      <c r="E592" s="626"/>
      <c r="F592" s="628"/>
      <c r="G592" s="493" t="s">
        <v>1008</v>
      </c>
      <c r="H592" s="494" t="s">
        <v>896</v>
      </c>
      <c r="J592" s="46" t="s">
        <v>1576</v>
      </c>
      <c r="K592" s="19" t="s">
        <v>542</v>
      </c>
      <c r="L592" s="4"/>
      <c r="M592" s="38"/>
      <c r="N592" s="38"/>
      <c r="O592" s="38"/>
      <c r="P592" s="38" t="s">
        <v>930</v>
      </c>
      <c r="Q592" s="39"/>
      <c r="R592" s="38" t="s">
        <v>896</v>
      </c>
      <c r="S592" s="38"/>
      <c r="T592" s="38"/>
      <c r="U592" s="38"/>
      <c r="V592" s="485"/>
      <c r="X592" s="4" t="s">
        <v>585</v>
      </c>
      <c r="Y592" s="4" t="s">
        <v>1254</v>
      </c>
      <c r="Z592" s="34"/>
      <c r="AA592" s="35"/>
      <c r="AB592" s="35"/>
      <c r="AC592" s="35"/>
      <c r="AD592" s="35"/>
      <c r="AE592" s="35" t="s">
        <v>892</v>
      </c>
      <c r="AF592" s="485"/>
    </row>
    <row r="593" spans="2:32" x14ac:dyDescent="0.25">
      <c r="B593" s="625">
        <v>411290</v>
      </c>
      <c r="C593" s="626"/>
      <c r="D593" s="626"/>
      <c r="E593" s="626"/>
      <c r="F593" s="628" t="s">
        <v>945</v>
      </c>
      <c r="G593" s="493"/>
      <c r="H593" s="494" t="s">
        <v>896</v>
      </c>
      <c r="J593" s="46" t="s">
        <v>1537</v>
      </c>
      <c r="K593" s="19" t="s">
        <v>543</v>
      </c>
      <c r="L593" s="4"/>
      <c r="M593" s="38"/>
      <c r="N593" s="38"/>
      <c r="O593" s="38" t="s">
        <v>945</v>
      </c>
      <c r="P593" s="35"/>
      <c r="Q593" s="83"/>
      <c r="R593" s="38" t="s">
        <v>896</v>
      </c>
      <c r="S593" s="38"/>
      <c r="T593" s="38"/>
      <c r="U593" s="38"/>
      <c r="V593" s="485"/>
      <c r="X593" s="4" t="s">
        <v>586</v>
      </c>
      <c r="Y593" s="4"/>
      <c r="Z593" s="38" t="s">
        <v>1255</v>
      </c>
      <c r="AA593" s="35"/>
      <c r="AB593" s="35"/>
      <c r="AC593" s="35"/>
      <c r="AD593" s="35"/>
      <c r="AE593" s="35" t="s">
        <v>896</v>
      </c>
      <c r="AF593" s="485"/>
    </row>
    <row r="594" spans="2:32" x14ac:dyDescent="0.25">
      <c r="B594" s="620">
        <v>411300</v>
      </c>
      <c r="C594" s="621"/>
      <c r="D594" s="483"/>
      <c r="E594" s="621" t="s">
        <v>1220</v>
      </c>
      <c r="F594" s="631"/>
      <c r="G594" s="483"/>
      <c r="H594" s="484" t="s">
        <v>892</v>
      </c>
      <c r="J594" s="46" t="s">
        <v>1544</v>
      </c>
      <c r="K594" s="19" t="s">
        <v>544</v>
      </c>
      <c r="L594" s="4"/>
      <c r="M594" s="38"/>
      <c r="N594" s="35" t="s">
        <v>1220</v>
      </c>
      <c r="O594" s="34"/>
      <c r="P594" s="35"/>
      <c r="Q594" s="39"/>
      <c r="R594" s="35" t="s">
        <v>892</v>
      </c>
      <c r="S594" s="35"/>
      <c r="T594" s="35"/>
      <c r="U594" s="35"/>
      <c r="V594" s="485"/>
      <c r="X594" s="4" t="s">
        <v>587</v>
      </c>
      <c r="Y594" s="4"/>
      <c r="Z594" s="38" t="s">
        <v>1256</v>
      </c>
      <c r="AA594" s="35"/>
      <c r="AB594" s="35"/>
      <c r="AC594" s="35"/>
      <c r="AD594" s="35"/>
      <c r="AE594" s="35" t="s">
        <v>896</v>
      </c>
      <c r="AF594" s="485"/>
    </row>
    <row r="595" spans="2:32" x14ac:dyDescent="0.25">
      <c r="B595" s="620">
        <v>411310</v>
      </c>
      <c r="C595" s="621"/>
      <c r="D595" s="621"/>
      <c r="E595" s="621"/>
      <c r="F595" s="624" t="s">
        <v>5471</v>
      </c>
      <c r="G595" s="483"/>
      <c r="H595" s="484" t="s">
        <v>892</v>
      </c>
      <c r="J595" s="46" t="s">
        <v>1537</v>
      </c>
      <c r="K595" s="19" t="s">
        <v>545</v>
      </c>
      <c r="L595" s="4"/>
      <c r="M595" s="38"/>
      <c r="N595" s="35"/>
      <c r="O595" s="35" t="s">
        <v>1221</v>
      </c>
      <c r="P595" s="34"/>
      <c r="Q595" s="39"/>
      <c r="R595" s="35" t="s">
        <v>892</v>
      </c>
      <c r="S595" s="35"/>
      <c r="T595" s="35"/>
      <c r="U595" s="35"/>
      <c r="V595" s="485"/>
      <c r="X595" s="4" t="s">
        <v>588</v>
      </c>
      <c r="Y595" s="4"/>
      <c r="Z595" s="38" t="s">
        <v>1257</v>
      </c>
      <c r="AA595" s="35"/>
      <c r="AB595" s="35"/>
      <c r="AC595" s="35"/>
      <c r="AD595" s="35"/>
      <c r="AE595" s="35" t="s">
        <v>896</v>
      </c>
      <c r="AF595" s="485"/>
    </row>
    <row r="596" spans="2:32" x14ac:dyDescent="0.25">
      <c r="B596" s="625">
        <v>411311</v>
      </c>
      <c r="C596" s="626"/>
      <c r="D596" s="626"/>
      <c r="E596" s="626"/>
      <c r="F596" s="493"/>
      <c r="G596" s="628" t="s">
        <v>5087</v>
      </c>
      <c r="H596" s="494" t="s">
        <v>896</v>
      </c>
      <c r="J596" s="46" t="s">
        <v>1576</v>
      </c>
      <c r="K596" s="19" t="s">
        <v>546</v>
      </c>
      <c r="L596" s="4"/>
      <c r="M596" s="38"/>
      <c r="N596" s="35"/>
      <c r="O596" s="35"/>
      <c r="P596" s="35" t="s">
        <v>1222</v>
      </c>
      <c r="Q596" s="39"/>
      <c r="R596" s="35" t="s">
        <v>896</v>
      </c>
      <c r="S596" s="35"/>
      <c r="T596" s="35"/>
      <c r="U596" s="35"/>
      <c r="V596" s="485"/>
      <c r="X596" s="4" t="s">
        <v>589</v>
      </c>
      <c r="Y596" s="4"/>
      <c r="Z596" s="38" t="s">
        <v>1258</v>
      </c>
      <c r="AA596" s="35"/>
      <c r="AB596" s="35"/>
      <c r="AC596" s="35"/>
      <c r="AD596" s="35"/>
      <c r="AE596" s="35" t="s">
        <v>896</v>
      </c>
      <c r="AF596" s="485"/>
    </row>
    <row r="597" spans="2:32" x14ac:dyDescent="0.25">
      <c r="B597" s="625">
        <v>411312</v>
      </c>
      <c r="C597" s="626"/>
      <c r="D597" s="626"/>
      <c r="E597" s="626"/>
      <c r="F597" s="493"/>
      <c r="G597" s="628" t="s">
        <v>1223</v>
      </c>
      <c r="H597" s="494" t="s">
        <v>896</v>
      </c>
      <c r="J597" s="46" t="s">
        <v>1576</v>
      </c>
      <c r="K597" s="19" t="s">
        <v>547</v>
      </c>
      <c r="L597" s="4"/>
      <c r="M597" s="38"/>
      <c r="N597" s="35"/>
      <c r="O597" s="35"/>
      <c r="P597" s="35" t="s">
        <v>1223</v>
      </c>
      <c r="Q597" s="39"/>
      <c r="R597" s="35" t="s">
        <v>896</v>
      </c>
      <c r="S597" s="35"/>
      <c r="T597" s="35"/>
      <c r="U597" s="35"/>
      <c r="V597" s="485"/>
      <c r="X597" s="4" t="s">
        <v>590</v>
      </c>
      <c r="Y597" s="4"/>
      <c r="Z597" s="38" t="s">
        <v>945</v>
      </c>
      <c r="AA597" s="34"/>
      <c r="AB597" s="35"/>
      <c r="AC597" s="35"/>
      <c r="AD597" s="35"/>
      <c r="AE597" s="35" t="s">
        <v>892</v>
      </c>
      <c r="AF597" s="485"/>
    </row>
    <row r="598" spans="2:32" x14ac:dyDescent="0.25">
      <c r="B598" s="625">
        <v>411319</v>
      </c>
      <c r="C598" s="626"/>
      <c r="D598" s="626"/>
      <c r="E598" s="626"/>
      <c r="F598" s="493"/>
      <c r="G598" s="632" t="s">
        <v>945</v>
      </c>
      <c r="H598" s="494" t="s">
        <v>896</v>
      </c>
      <c r="J598" s="46" t="s">
        <v>1576</v>
      </c>
      <c r="K598" s="19" t="s">
        <v>548</v>
      </c>
      <c r="L598" s="4"/>
      <c r="M598" s="38"/>
      <c r="N598" s="35"/>
      <c r="O598" s="35"/>
      <c r="P598" s="35" t="s">
        <v>945</v>
      </c>
      <c r="Q598" s="39"/>
      <c r="R598" s="35" t="s">
        <v>896</v>
      </c>
      <c r="S598" s="35"/>
      <c r="T598" s="35"/>
      <c r="U598" s="35"/>
      <c r="V598" s="485"/>
      <c r="X598" s="4" t="s">
        <v>591</v>
      </c>
      <c r="Y598" s="4"/>
      <c r="Z598" s="38"/>
      <c r="AA598" s="35" t="s">
        <v>1259</v>
      </c>
      <c r="AB598" s="35"/>
      <c r="AC598" s="38"/>
      <c r="AD598" s="83"/>
      <c r="AE598" s="38" t="s">
        <v>896</v>
      </c>
      <c r="AF598" s="485"/>
    </row>
    <row r="599" spans="2:32" x14ac:dyDescent="0.25">
      <c r="B599" s="620">
        <v>411320</v>
      </c>
      <c r="C599" s="621"/>
      <c r="D599" s="621"/>
      <c r="E599" s="621"/>
      <c r="F599" s="624" t="s">
        <v>1224</v>
      </c>
      <c r="G599" s="483"/>
      <c r="H599" s="484" t="s">
        <v>892</v>
      </c>
      <c r="J599" s="46" t="s">
        <v>1537</v>
      </c>
      <c r="K599" s="19" t="s">
        <v>549</v>
      </c>
      <c r="L599" s="4"/>
      <c r="M599" s="38"/>
      <c r="N599" s="35"/>
      <c r="O599" s="35" t="s">
        <v>1224</v>
      </c>
      <c r="P599" s="34"/>
      <c r="Q599" s="39"/>
      <c r="R599" s="35" t="s">
        <v>892</v>
      </c>
      <c r="S599" s="35"/>
      <c r="T599" s="35"/>
      <c r="U599" s="35"/>
      <c r="V599" s="485"/>
      <c r="X599" s="4" t="s">
        <v>592</v>
      </c>
      <c r="Y599" s="4"/>
      <c r="Z599" s="38"/>
      <c r="AA599" s="35" t="s">
        <v>1260</v>
      </c>
      <c r="AB599" s="35"/>
      <c r="AC599" s="38"/>
      <c r="AD599" s="83"/>
      <c r="AE599" s="38" t="s">
        <v>896</v>
      </c>
      <c r="AF599" s="485"/>
    </row>
    <row r="600" spans="2:32" x14ac:dyDescent="0.25">
      <c r="B600" s="625">
        <v>411321</v>
      </c>
      <c r="C600" s="626"/>
      <c r="D600" s="626"/>
      <c r="E600" s="626"/>
      <c r="F600" s="493"/>
      <c r="G600" s="632" t="s">
        <v>5288</v>
      </c>
      <c r="H600" s="494" t="s">
        <v>896</v>
      </c>
      <c r="J600" s="46" t="s">
        <v>1576</v>
      </c>
      <c r="K600" s="19" t="s">
        <v>550</v>
      </c>
      <c r="L600" s="4"/>
      <c r="M600" s="38"/>
      <c r="N600" s="35"/>
      <c r="O600" s="35"/>
      <c r="P600" s="35" t="s">
        <v>1223</v>
      </c>
      <c r="Q600" s="39"/>
      <c r="R600" s="35" t="s">
        <v>896</v>
      </c>
      <c r="S600" s="35"/>
      <c r="T600" s="35"/>
      <c r="U600" s="35"/>
      <c r="V600" s="485"/>
      <c r="X600" s="4" t="s">
        <v>593</v>
      </c>
      <c r="Y600" s="4"/>
      <c r="Z600" s="38"/>
      <c r="AA600" s="35" t="s">
        <v>1261</v>
      </c>
      <c r="AB600" s="38"/>
      <c r="AC600" s="74"/>
      <c r="AD600" s="74"/>
      <c r="AE600" s="38" t="s">
        <v>896</v>
      </c>
      <c r="AF600" s="568"/>
    </row>
    <row r="601" spans="2:32" x14ac:dyDescent="0.25">
      <c r="B601" s="625">
        <v>411329</v>
      </c>
      <c r="C601" s="626"/>
      <c r="D601" s="626"/>
      <c r="E601" s="626"/>
      <c r="F601" s="493"/>
      <c r="G601" s="632" t="s">
        <v>945</v>
      </c>
      <c r="H601" s="494" t="s">
        <v>896</v>
      </c>
      <c r="J601" s="46" t="s">
        <v>1576</v>
      </c>
      <c r="K601" s="19" t="s">
        <v>551</v>
      </c>
      <c r="L601" s="4"/>
      <c r="M601" s="38"/>
      <c r="N601" s="35"/>
      <c r="O601" s="35"/>
      <c r="P601" s="35" t="s">
        <v>1225</v>
      </c>
      <c r="Q601" s="39"/>
      <c r="R601" s="35" t="s">
        <v>896</v>
      </c>
      <c r="S601" s="35"/>
      <c r="T601" s="35"/>
      <c r="U601" s="35"/>
      <c r="V601" s="485"/>
      <c r="X601" s="4" t="s">
        <v>594</v>
      </c>
      <c r="Y601" s="4"/>
      <c r="Z601" s="38"/>
      <c r="AA601" s="35" t="s">
        <v>1262</v>
      </c>
      <c r="AB601" s="35"/>
      <c r="AC601" s="38"/>
      <c r="AD601" s="83"/>
      <c r="AE601" s="38" t="s">
        <v>896</v>
      </c>
      <c r="AF601" s="568"/>
    </row>
    <row r="602" spans="2:32" x14ac:dyDescent="0.25">
      <c r="B602" s="492">
        <v>411400</v>
      </c>
      <c r="C602" s="493"/>
      <c r="D602" s="493" t="s">
        <v>5472</v>
      </c>
      <c r="E602" s="493"/>
      <c r="F602" s="493"/>
      <c r="G602" s="493"/>
      <c r="H602" s="494" t="s">
        <v>896</v>
      </c>
      <c r="J602" s="43" t="s">
        <v>1544</v>
      </c>
      <c r="K602" s="18" t="s">
        <v>552</v>
      </c>
      <c r="L602" s="3"/>
      <c r="M602" s="43"/>
      <c r="N602" s="42" t="s">
        <v>1226</v>
      </c>
      <c r="O602" s="42"/>
      <c r="P602" s="42"/>
      <c r="Q602" s="45"/>
      <c r="R602" s="42" t="s">
        <v>896</v>
      </c>
      <c r="S602" s="42"/>
      <c r="T602" s="42"/>
      <c r="U602" s="42"/>
      <c r="V602" s="505" t="s">
        <v>5473</v>
      </c>
      <c r="X602" s="4" t="s">
        <v>595</v>
      </c>
      <c r="Y602" s="4"/>
      <c r="Z602" s="38"/>
      <c r="AA602" s="35" t="s">
        <v>1263</v>
      </c>
      <c r="AB602" s="35"/>
      <c r="AC602" s="38"/>
      <c r="AD602" s="83"/>
      <c r="AE602" s="38" t="s">
        <v>896</v>
      </c>
      <c r="AF602" s="568"/>
    </row>
    <row r="603" spans="2:32" x14ac:dyDescent="0.25">
      <c r="B603" s="790">
        <v>411900</v>
      </c>
      <c r="C603" s="791"/>
      <c r="D603" s="961" t="s">
        <v>5474</v>
      </c>
      <c r="E603" s="961"/>
      <c r="F603" s="775"/>
      <c r="G603" s="775"/>
      <c r="H603" s="772" t="s">
        <v>896</v>
      </c>
      <c r="J603" s="498" t="s">
        <v>1544</v>
      </c>
      <c r="K603" s="499" t="s">
        <v>553</v>
      </c>
      <c r="L603" s="500"/>
      <c r="M603" s="498"/>
      <c r="N603" s="501" t="s">
        <v>1227</v>
      </c>
      <c r="O603" s="501"/>
      <c r="P603" s="501"/>
      <c r="Q603" s="502"/>
      <c r="R603" s="501" t="s">
        <v>896</v>
      </c>
      <c r="S603" s="501"/>
      <c r="T603" s="501"/>
      <c r="U603" s="501"/>
      <c r="V603" s="503" t="s">
        <v>5475</v>
      </c>
      <c r="X603" s="4" t="s">
        <v>596</v>
      </c>
      <c r="Y603" s="4"/>
      <c r="Z603" s="38"/>
      <c r="AA603" s="35" t="s">
        <v>1264</v>
      </c>
      <c r="AB603" s="35"/>
      <c r="AC603" s="38"/>
      <c r="AD603" s="83"/>
      <c r="AE603" s="38" t="s">
        <v>896</v>
      </c>
      <c r="AF603" s="485"/>
    </row>
    <row r="604" spans="2:32" x14ac:dyDescent="0.25">
      <c r="B604" s="790"/>
      <c r="C604" s="791"/>
      <c r="D604" s="961"/>
      <c r="E604" s="961"/>
      <c r="F604" s="777"/>
      <c r="G604" s="777"/>
      <c r="H604" s="774"/>
      <c r="J604" s="519" t="s">
        <v>1544</v>
      </c>
      <c r="K604" s="520" t="s">
        <v>554</v>
      </c>
      <c r="L604" s="521"/>
      <c r="M604" s="519"/>
      <c r="N604" s="523" t="s">
        <v>945</v>
      </c>
      <c r="O604" s="523"/>
      <c r="P604" s="523"/>
      <c r="Q604" s="524"/>
      <c r="R604" s="523" t="s">
        <v>896</v>
      </c>
      <c r="S604" s="523"/>
      <c r="T604" s="523"/>
      <c r="U604" s="523"/>
      <c r="V604" s="525"/>
      <c r="X604" s="4" t="s">
        <v>597</v>
      </c>
      <c r="Y604" s="4"/>
      <c r="Z604" s="38"/>
      <c r="AA604" s="35" t="s">
        <v>1265</v>
      </c>
      <c r="AB604" s="35"/>
      <c r="AC604" s="38"/>
      <c r="AD604" s="83"/>
      <c r="AE604" s="38" t="s">
        <v>896</v>
      </c>
      <c r="AF604" s="485"/>
    </row>
    <row r="605" spans="2:32" x14ac:dyDescent="0.25">
      <c r="B605" s="620">
        <v>412000</v>
      </c>
      <c r="C605" s="621"/>
      <c r="D605" s="621" t="s">
        <v>5146</v>
      </c>
      <c r="E605" s="621"/>
      <c r="F605" s="622"/>
      <c r="G605" s="483"/>
      <c r="H605" s="484" t="s">
        <v>892</v>
      </c>
      <c r="J605" s="46" t="s">
        <v>1545</v>
      </c>
      <c r="K605" s="19" t="s">
        <v>555</v>
      </c>
      <c r="L605" s="4"/>
      <c r="M605" s="38" t="s">
        <v>1228</v>
      </c>
      <c r="N605" s="34"/>
      <c r="O605" s="38"/>
      <c r="P605" s="38"/>
      <c r="Q605" s="83"/>
      <c r="R605" s="38" t="s">
        <v>892</v>
      </c>
      <c r="S605" s="38"/>
      <c r="T605" s="38"/>
      <c r="U605" s="38"/>
      <c r="V605" s="485"/>
      <c r="X605" s="4" t="s">
        <v>598</v>
      </c>
      <c r="Y605" s="4"/>
      <c r="Z605" s="38"/>
      <c r="AA605" s="35" t="s">
        <v>1266</v>
      </c>
      <c r="AB605" s="35"/>
      <c r="AC605" s="38"/>
      <c r="AD605" s="83"/>
      <c r="AE605" s="38" t="s">
        <v>896</v>
      </c>
      <c r="AF605" s="485"/>
    </row>
    <row r="606" spans="2:32" x14ac:dyDescent="0.25">
      <c r="B606" s="625">
        <v>412100</v>
      </c>
      <c r="C606" s="626"/>
      <c r="D606" s="626"/>
      <c r="E606" s="626" t="s">
        <v>1214</v>
      </c>
      <c r="F606" s="628"/>
      <c r="G606" s="493"/>
      <c r="H606" s="494" t="s">
        <v>896</v>
      </c>
      <c r="J606" s="46" t="s">
        <v>1544</v>
      </c>
      <c r="K606" s="19" t="s">
        <v>556</v>
      </c>
      <c r="L606" s="4"/>
      <c r="M606" s="38"/>
      <c r="N606" s="35" t="s">
        <v>1214</v>
      </c>
      <c r="O606" s="35"/>
      <c r="P606" s="35"/>
      <c r="Q606" s="39"/>
      <c r="R606" s="38" t="s">
        <v>896</v>
      </c>
      <c r="S606" s="38"/>
      <c r="T606" s="38"/>
      <c r="U606" s="38"/>
      <c r="V606" s="485"/>
      <c r="X606" s="4" t="s">
        <v>599</v>
      </c>
      <c r="Y606" s="4"/>
      <c r="Z606" s="38"/>
      <c r="AA606" s="35" t="s">
        <v>945</v>
      </c>
      <c r="AB606" s="35"/>
      <c r="AC606" s="38"/>
      <c r="AD606" s="83"/>
      <c r="AE606" s="38" t="s">
        <v>896</v>
      </c>
      <c r="AF606" s="485"/>
    </row>
    <row r="607" spans="2:32" x14ac:dyDescent="0.25">
      <c r="B607" s="625">
        <v>412800</v>
      </c>
      <c r="C607" s="626"/>
      <c r="D607" s="626"/>
      <c r="E607" s="626" t="s">
        <v>5294</v>
      </c>
      <c r="F607" s="628"/>
      <c r="G607" s="493"/>
      <c r="H607" s="494" t="s">
        <v>896</v>
      </c>
      <c r="J607" s="46" t="s">
        <v>1544</v>
      </c>
      <c r="K607" s="19" t="s">
        <v>557</v>
      </c>
      <c r="L607" s="4"/>
      <c r="M607" s="38"/>
      <c r="N607" s="35" t="s">
        <v>1229</v>
      </c>
      <c r="O607" s="35"/>
      <c r="P607" s="35"/>
      <c r="Q607" s="39"/>
      <c r="R607" s="38" t="s">
        <v>896</v>
      </c>
      <c r="S607" s="38"/>
      <c r="T607" s="38"/>
      <c r="U607" s="38"/>
      <c r="V607" s="485"/>
      <c r="X607" s="4" t="s">
        <v>600</v>
      </c>
      <c r="Y607" s="4" t="s">
        <v>1267</v>
      </c>
      <c r="Z607" s="38"/>
      <c r="AA607" s="38"/>
      <c r="AB607" s="38"/>
      <c r="AC607" s="38"/>
      <c r="AD607" s="83"/>
      <c r="AE607" s="38" t="s">
        <v>896</v>
      </c>
      <c r="AF607" s="485"/>
    </row>
    <row r="608" spans="2:32" x14ac:dyDescent="0.25">
      <c r="B608" s="625">
        <v>412500</v>
      </c>
      <c r="C608" s="626"/>
      <c r="D608" s="626"/>
      <c r="E608" s="626" t="s">
        <v>5291</v>
      </c>
      <c r="F608" s="628"/>
      <c r="G608" s="493"/>
      <c r="H608" s="494" t="s">
        <v>896</v>
      </c>
      <c r="J608" s="46" t="s">
        <v>1544</v>
      </c>
      <c r="K608" s="24" t="s">
        <v>558</v>
      </c>
      <c r="L608" s="8"/>
      <c r="M608" s="46"/>
      <c r="N608" s="48" t="s">
        <v>1230</v>
      </c>
      <c r="O608" s="48"/>
      <c r="P608" s="48"/>
      <c r="Q608" s="49"/>
      <c r="R608" s="46" t="s">
        <v>896</v>
      </c>
      <c r="S608" s="46"/>
      <c r="T608" s="46"/>
      <c r="U608" s="46"/>
      <c r="V608" s="568"/>
      <c r="X608" s="4" t="s">
        <v>601</v>
      </c>
      <c r="Y608" s="4" t="s">
        <v>1268</v>
      </c>
      <c r="Z608" s="87"/>
      <c r="AA608" s="38"/>
      <c r="AB608" s="38"/>
      <c r="AC608" s="38"/>
      <c r="AD608" s="83"/>
      <c r="AE608" s="38" t="s">
        <v>892</v>
      </c>
      <c r="AF608" s="485"/>
    </row>
    <row r="609" spans="2:32" x14ac:dyDescent="0.25">
      <c r="B609" s="633">
        <v>412900</v>
      </c>
      <c r="C609" s="634"/>
      <c r="D609" s="634"/>
      <c r="E609" s="634" t="s">
        <v>945</v>
      </c>
      <c r="F609" s="635"/>
      <c r="G609" s="490"/>
      <c r="H609" s="491" t="s">
        <v>896</v>
      </c>
      <c r="J609" s="519" t="s">
        <v>1544</v>
      </c>
      <c r="K609" s="520" t="s">
        <v>559</v>
      </c>
      <c r="L609" s="521"/>
      <c r="M609" s="519"/>
      <c r="N609" s="523" t="s">
        <v>1231</v>
      </c>
      <c r="O609" s="523"/>
      <c r="P609" s="523"/>
      <c r="Q609" s="524"/>
      <c r="R609" s="519" t="s">
        <v>896</v>
      </c>
      <c r="S609" s="519"/>
      <c r="T609" s="519"/>
      <c r="U609" s="519"/>
      <c r="V609" s="525"/>
      <c r="X609" s="4" t="s">
        <v>602</v>
      </c>
      <c r="Y609" s="4"/>
      <c r="Z609" s="38" t="s">
        <v>1269</v>
      </c>
      <c r="AA609" s="38"/>
      <c r="AB609" s="38"/>
      <c r="AC609" s="38"/>
      <c r="AD609" s="83"/>
      <c r="AE609" s="38" t="s">
        <v>896</v>
      </c>
      <c r="AF609" s="485"/>
    </row>
    <row r="610" spans="2:32" x14ac:dyDescent="0.25">
      <c r="B610" s="625">
        <v>412200</v>
      </c>
      <c r="C610" s="626"/>
      <c r="D610" s="626"/>
      <c r="E610" s="626" t="s">
        <v>1232</v>
      </c>
      <c r="F610" s="628"/>
      <c r="G610" s="493"/>
      <c r="H610" s="494" t="s">
        <v>896</v>
      </c>
      <c r="J610" s="46" t="s">
        <v>1544</v>
      </c>
      <c r="K610" s="19" t="s">
        <v>560</v>
      </c>
      <c r="L610" s="4"/>
      <c r="M610" s="38"/>
      <c r="N610" s="35" t="s">
        <v>1232</v>
      </c>
      <c r="O610" s="35"/>
      <c r="P610" s="35"/>
      <c r="Q610" s="39"/>
      <c r="R610" s="38" t="s">
        <v>896</v>
      </c>
      <c r="S610" s="38"/>
      <c r="T610" s="38"/>
      <c r="U610" s="38"/>
      <c r="V610" s="485"/>
      <c r="X610" s="4" t="s">
        <v>603</v>
      </c>
      <c r="Y610" s="4"/>
      <c r="Z610" s="38" t="s">
        <v>1270</v>
      </c>
      <c r="AA610" s="38"/>
      <c r="AB610" s="38"/>
      <c r="AC610" s="38"/>
      <c r="AD610" s="83"/>
      <c r="AE610" s="38" t="s">
        <v>896</v>
      </c>
      <c r="AF610" s="485"/>
    </row>
    <row r="611" spans="2:32" x14ac:dyDescent="0.25">
      <c r="B611" s="633">
        <v>412900</v>
      </c>
      <c r="C611" s="634"/>
      <c r="D611" s="634"/>
      <c r="E611" s="634" t="s">
        <v>945</v>
      </c>
      <c r="F611" s="635"/>
      <c r="G611" s="490"/>
      <c r="H611" s="491"/>
      <c r="J611" s="519" t="s">
        <v>1544</v>
      </c>
      <c r="K611" s="520" t="s">
        <v>561</v>
      </c>
      <c r="L611" s="521"/>
      <c r="M611" s="519"/>
      <c r="N611" s="523" t="s">
        <v>1233</v>
      </c>
      <c r="O611" s="523"/>
      <c r="P611" s="523"/>
      <c r="Q611" s="524"/>
      <c r="R611" s="519" t="s">
        <v>896</v>
      </c>
      <c r="S611" s="519"/>
      <c r="T611" s="519"/>
      <c r="U611" s="519"/>
      <c r="V611" s="525"/>
      <c r="X611" s="10"/>
      <c r="Y611" s="10"/>
      <c r="Z611" s="93"/>
      <c r="AA611" s="93"/>
      <c r="AB611" s="93"/>
      <c r="AC611" s="93"/>
      <c r="AD611" s="93"/>
      <c r="AE611" s="38"/>
      <c r="AF611" s="485"/>
    </row>
    <row r="612" spans="2:32" x14ac:dyDescent="0.25">
      <c r="B612" s="492">
        <v>412600</v>
      </c>
      <c r="C612" s="493"/>
      <c r="D612" s="493"/>
      <c r="E612" s="636" t="s">
        <v>5292</v>
      </c>
      <c r="F612" s="637"/>
      <c r="G612" s="493"/>
      <c r="H612" s="494" t="s">
        <v>896</v>
      </c>
      <c r="J612" s="46" t="s">
        <v>1544</v>
      </c>
      <c r="K612" s="19" t="s">
        <v>562</v>
      </c>
      <c r="L612" s="4"/>
      <c r="M612" s="38"/>
      <c r="N612" s="35" t="s">
        <v>1234</v>
      </c>
      <c r="O612" s="35"/>
      <c r="P612" s="35"/>
      <c r="Q612" s="39"/>
      <c r="R612" s="91" t="s">
        <v>896</v>
      </c>
      <c r="S612" s="91"/>
      <c r="T612" s="91"/>
      <c r="U612" s="91"/>
      <c r="V612" s="485"/>
      <c r="X612" s="11" t="s">
        <v>604</v>
      </c>
      <c r="Y612" s="11" t="s">
        <v>1271</v>
      </c>
      <c r="Z612" s="88"/>
      <c r="AA612" s="89"/>
      <c r="AB612" s="89"/>
      <c r="AC612" s="89"/>
      <c r="AD612" s="90"/>
      <c r="AE612" s="89" t="s">
        <v>892</v>
      </c>
      <c r="AF612" s="485"/>
    </row>
    <row r="613" spans="2:32" x14ac:dyDescent="0.25">
      <c r="B613" s="492">
        <v>412300</v>
      </c>
      <c r="C613" s="493"/>
      <c r="D613" s="493"/>
      <c r="E613" s="636" t="s">
        <v>5476</v>
      </c>
      <c r="F613" s="637"/>
      <c r="G613" s="493"/>
      <c r="H613" s="494" t="s">
        <v>896</v>
      </c>
      <c r="J613" s="46" t="s">
        <v>1544</v>
      </c>
      <c r="K613" s="19" t="s">
        <v>563</v>
      </c>
      <c r="L613" s="4"/>
      <c r="M613" s="38"/>
      <c r="N613" s="35" t="s">
        <v>1235</v>
      </c>
      <c r="O613" s="35"/>
      <c r="P613" s="35"/>
      <c r="Q613" s="39"/>
      <c r="R613" s="91" t="s">
        <v>896</v>
      </c>
      <c r="S613" s="91"/>
      <c r="T613" s="91"/>
      <c r="U613" s="91"/>
      <c r="V613" s="485"/>
      <c r="X613" s="4" t="s">
        <v>605</v>
      </c>
      <c r="Y613" s="4" t="s">
        <v>1272</v>
      </c>
      <c r="Z613" s="34"/>
      <c r="AA613" s="35"/>
      <c r="AB613" s="35"/>
      <c r="AC613" s="35"/>
      <c r="AD613" s="39"/>
      <c r="AE613" s="35" t="s">
        <v>892</v>
      </c>
      <c r="AF613" s="485"/>
    </row>
    <row r="614" spans="2:32" x14ac:dyDescent="0.25">
      <c r="B614" s="625">
        <v>412400</v>
      </c>
      <c r="C614" s="626"/>
      <c r="D614" s="626"/>
      <c r="E614" s="626" t="s">
        <v>5290</v>
      </c>
      <c r="F614" s="628"/>
      <c r="G614" s="493"/>
      <c r="H614" s="494" t="s">
        <v>896</v>
      </c>
      <c r="J614" s="46" t="s">
        <v>1544</v>
      </c>
      <c r="K614" s="19" t="s">
        <v>564</v>
      </c>
      <c r="L614" s="4"/>
      <c r="M614" s="38"/>
      <c r="N614" s="35" t="s">
        <v>1236</v>
      </c>
      <c r="O614" s="35"/>
      <c r="P614" s="35"/>
      <c r="Q614" s="39"/>
      <c r="R614" s="38" t="s">
        <v>896</v>
      </c>
      <c r="S614" s="38"/>
      <c r="T614" s="38"/>
      <c r="U614" s="38"/>
      <c r="V614" s="485"/>
      <c r="X614" s="4" t="s">
        <v>606</v>
      </c>
      <c r="Y614" s="4"/>
      <c r="Z614" s="38" t="s">
        <v>1273</v>
      </c>
      <c r="AA614" s="34"/>
      <c r="AB614" s="35"/>
      <c r="AC614" s="35"/>
      <c r="AD614" s="39"/>
      <c r="AE614" s="35" t="s">
        <v>892</v>
      </c>
      <c r="AF614" s="485"/>
    </row>
    <row r="615" spans="2:32" x14ac:dyDescent="0.25">
      <c r="B615" s="625">
        <v>412700</v>
      </c>
      <c r="C615" s="626"/>
      <c r="D615" s="626"/>
      <c r="E615" s="626" t="s">
        <v>5293</v>
      </c>
      <c r="F615" s="628"/>
      <c r="G615" s="493"/>
      <c r="H615" s="494" t="s">
        <v>896</v>
      </c>
      <c r="J615" s="46" t="s">
        <v>1544</v>
      </c>
      <c r="K615" s="19" t="s">
        <v>565</v>
      </c>
      <c r="L615" s="4"/>
      <c r="M615" s="38"/>
      <c r="N615" s="35" t="s">
        <v>1237</v>
      </c>
      <c r="O615" s="35"/>
      <c r="P615" s="35"/>
      <c r="Q615" s="39"/>
      <c r="R615" s="89" t="s">
        <v>896</v>
      </c>
      <c r="S615" s="89"/>
      <c r="T615" s="89"/>
      <c r="U615" s="89"/>
      <c r="V615" s="485"/>
      <c r="X615" s="4" t="s">
        <v>607</v>
      </c>
      <c r="Y615" s="4"/>
      <c r="Z615" s="38"/>
      <c r="AA615" s="35" t="s">
        <v>907</v>
      </c>
      <c r="AB615" s="34"/>
      <c r="AC615" s="35"/>
      <c r="AD615" s="39"/>
      <c r="AE615" s="35" t="s">
        <v>892</v>
      </c>
      <c r="AF615" s="485"/>
    </row>
    <row r="616" spans="2:32" x14ac:dyDescent="0.25">
      <c r="B616" s="625">
        <v>412900</v>
      </c>
      <c r="C616" s="626"/>
      <c r="D616" s="626"/>
      <c r="E616" s="626" t="s">
        <v>945</v>
      </c>
      <c r="F616" s="628"/>
      <c r="G616" s="493"/>
      <c r="H616" s="494" t="s">
        <v>896</v>
      </c>
      <c r="J616" s="46" t="s">
        <v>1544</v>
      </c>
      <c r="K616" s="19" t="s">
        <v>566</v>
      </c>
      <c r="L616" s="4"/>
      <c r="M616" s="38"/>
      <c r="N616" s="35" t="s">
        <v>945</v>
      </c>
      <c r="O616" s="35"/>
      <c r="P616" s="35"/>
      <c r="Q616" s="39"/>
      <c r="R616" s="38" t="s">
        <v>896</v>
      </c>
      <c r="S616" s="38"/>
      <c r="T616" s="38"/>
      <c r="U616" s="38"/>
      <c r="V616" s="485"/>
      <c r="X616" s="4" t="s">
        <v>608</v>
      </c>
      <c r="Y616" s="4"/>
      <c r="Z616" s="38"/>
      <c r="AA616" s="35"/>
      <c r="AB616" s="35" t="s">
        <v>1274</v>
      </c>
      <c r="AC616" s="34"/>
      <c r="AD616" s="39"/>
      <c r="AE616" s="35" t="s">
        <v>892</v>
      </c>
      <c r="AF616" s="485"/>
    </row>
    <row r="617" spans="2:32" x14ac:dyDescent="0.25">
      <c r="B617" s="482">
        <v>413000</v>
      </c>
      <c r="C617" s="483"/>
      <c r="D617" s="638" t="s">
        <v>5477</v>
      </c>
      <c r="E617" s="483"/>
      <c r="F617" s="631"/>
      <c r="G617" s="483"/>
      <c r="H617" s="484" t="s">
        <v>892</v>
      </c>
      <c r="J617" s="46" t="s">
        <v>1545</v>
      </c>
      <c r="K617" s="19" t="s">
        <v>567</v>
      </c>
      <c r="L617" s="4"/>
      <c r="M617" s="38" t="s">
        <v>1238</v>
      </c>
      <c r="N617" s="34"/>
      <c r="O617" s="38"/>
      <c r="P617" s="38"/>
      <c r="Q617" s="83"/>
      <c r="R617" s="38" t="s">
        <v>892</v>
      </c>
      <c r="S617" s="38"/>
      <c r="T617" s="38"/>
      <c r="U617" s="38"/>
      <c r="V617" s="485"/>
      <c r="X617" s="4" t="s">
        <v>609</v>
      </c>
      <c r="Y617" s="4"/>
      <c r="Z617" s="38"/>
      <c r="AA617" s="35"/>
      <c r="AB617" s="35"/>
      <c r="AC617" s="35" t="s">
        <v>1275</v>
      </c>
      <c r="AD617" s="39"/>
      <c r="AE617" s="35" t="s">
        <v>896</v>
      </c>
      <c r="AF617" s="485"/>
    </row>
    <row r="618" spans="2:32" x14ac:dyDescent="0.25">
      <c r="B618" s="625">
        <v>413100</v>
      </c>
      <c r="C618" s="626"/>
      <c r="D618" s="626"/>
      <c r="E618" s="626" t="s">
        <v>5295</v>
      </c>
      <c r="F618" s="628"/>
      <c r="G618" s="493"/>
      <c r="H618" s="494" t="s">
        <v>896</v>
      </c>
      <c r="J618" s="46" t="s">
        <v>1544</v>
      </c>
      <c r="K618" s="19" t="s">
        <v>568</v>
      </c>
      <c r="L618" s="4"/>
      <c r="M618" s="38"/>
      <c r="N618" s="35" t="s">
        <v>1239</v>
      </c>
      <c r="O618" s="35"/>
      <c r="P618" s="35"/>
      <c r="Q618" s="39"/>
      <c r="R618" s="38" t="s">
        <v>896</v>
      </c>
      <c r="S618" s="38"/>
      <c r="T618" s="38"/>
      <c r="U618" s="38"/>
      <c r="V618" s="485"/>
      <c r="X618" s="4" t="s">
        <v>610</v>
      </c>
      <c r="Y618" s="4"/>
      <c r="Z618" s="38"/>
      <c r="AA618" s="35"/>
      <c r="AB618" s="35"/>
      <c r="AC618" s="35" t="s">
        <v>1276</v>
      </c>
      <c r="AD618" s="39"/>
      <c r="AE618" s="35" t="s">
        <v>896</v>
      </c>
      <c r="AF618" s="485"/>
    </row>
    <row r="619" spans="2:32" x14ac:dyDescent="0.25">
      <c r="B619" s="625">
        <v>413200</v>
      </c>
      <c r="C619" s="626"/>
      <c r="D619" s="626"/>
      <c r="E619" s="626" t="s">
        <v>951</v>
      </c>
      <c r="F619" s="628"/>
      <c r="G619" s="493"/>
      <c r="H619" s="494" t="s">
        <v>896</v>
      </c>
      <c r="J619" s="46" t="s">
        <v>1544</v>
      </c>
      <c r="K619" s="19" t="s">
        <v>569</v>
      </c>
      <c r="L619" s="4"/>
      <c r="M619" s="38"/>
      <c r="N619" s="35" t="s">
        <v>951</v>
      </c>
      <c r="O619" s="35"/>
      <c r="P619" s="35"/>
      <c r="Q619" s="39"/>
      <c r="R619" s="38" t="s">
        <v>896</v>
      </c>
      <c r="S619" s="38"/>
      <c r="T619" s="38"/>
      <c r="U619" s="38"/>
      <c r="V619" s="485"/>
      <c r="X619" s="4" t="s">
        <v>611</v>
      </c>
      <c r="Y619" s="4"/>
      <c r="Z619" s="38"/>
      <c r="AA619" s="35"/>
      <c r="AB619" s="35" t="s">
        <v>929</v>
      </c>
      <c r="AC619" s="34"/>
      <c r="AD619" s="39"/>
      <c r="AE619" s="35" t="s">
        <v>892</v>
      </c>
      <c r="AF619" s="485"/>
    </row>
    <row r="620" spans="2:32" x14ac:dyDescent="0.25">
      <c r="B620" s="639">
        <v>413300</v>
      </c>
      <c r="C620" s="640"/>
      <c r="D620" s="640"/>
      <c r="E620" s="640" t="s">
        <v>1240</v>
      </c>
      <c r="F620" s="641"/>
      <c r="G620" s="493"/>
      <c r="H620" s="494" t="s">
        <v>896</v>
      </c>
      <c r="J620" s="46" t="s">
        <v>1544</v>
      </c>
      <c r="K620" s="19" t="s">
        <v>570</v>
      </c>
      <c r="L620" s="4"/>
      <c r="M620" s="38"/>
      <c r="N620" s="35" t="s">
        <v>1240</v>
      </c>
      <c r="O620" s="35"/>
      <c r="P620" s="35"/>
      <c r="Q620" s="39"/>
      <c r="R620" s="38" t="s">
        <v>896</v>
      </c>
      <c r="S620" s="38"/>
      <c r="T620" s="38"/>
      <c r="U620" s="38"/>
      <c r="V620" s="485"/>
      <c r="X620" s="4" t="s">
        <v>612</v>
      </c>
      <c r="Y620" s="4"/>
      <c r="Z620" s="38"/>
      <c r="AA620" s="35"/>
      <c r="AB620" s="35"/>
      <c r="AC620" s="35" t="s">
        <v>1275</v>
      </c>
      <c r="AD620" s="39"/>
      <c r="AE620" s="35" t="s">
        <v>896</v>
      </c>
      <c r="AF620" s="485"/>
    </row>
    <row r="621" spans="2:32" x14ac:dyDescent="0.25">
      <c r="B621" s="492">
        <v>413400</v>
      </c>
      <c r="C621" s="493"/>
      <c r="D621" s="493"/>
      <c r="E621" s="493" t="s">
        <v>945</v>
      </c>
      <c r="F621" s="637"/>
      <c r="G621" s="493"/>
      <c r="H621" s="494" t="s">
        <v>896</v>
      </c>
      <c r="J621" s="46" t="s">
        <v>1544</v>
      </c>
      <c r="K621" s="19" t="s">
        <v>571</v>
      </c>
      <c r="L621" s="4"/>
      <c r="M621" s="38"/>
      <c r="N621" s="35" t="s">
        <v>945</v>
      </c>
      <c r="O621" s="35"/>
      <c r="P621" s="35"/>
      <c r="Q621" s="39"/>
      <c r="R621" s="38" t="s">
        <v>896</v>
      </c>
      <c r="S621" s="38"/>
      <c r="T621" s="38"/>
      <c r="U621" s="38"/>
      <c r="V621" s="485"/>
      <c r="X621" s="4" t="s">
        <v>613</v>
      </c>
      <c r="Y621" s="4"/>
      <c r="Z621" s="38"/>
      <c r="AA621" s="35"/>
      <c r="AB621" s="35"/>
      <c r="AC621" s="35" t="s">
        <v>1276</v>
      </c>
      <c r="AD621" s="39"/>
      <c r="AE621" s="35" t="s">
        <v>896</v>
      </c>
      <c r="AF621" s="485"/>
    </row>
    <row r="622" spans="2:32" x14ac:dyDescent="0.25">
      <c r="B622" s="642">
        <v>414000</v>
      </c>
      <c r="C622" s="643"/>
      <c r="D622" s="644" t="s">
        <v>1241</v>
      </c>
      <c r="E622" s="645"/>
      <c r="F622" s="643"/>
      <c r="G622" s="643"/>
      <c r="H622" s="642" t="s">
        <v>896</v>
      </c>
      <c r="J622" s="646" t="s">
        <v>1545</v>
      </c>
      <c r="K622" s="647" t="s">
        <v>572</v>
      </c>
      <c r="L622" s="648"/>
      <c r="M622" s="646" t="s">
        <v>1241</v>
      </c>
      <c r="N622" s="649"/>
      <c r="O622" s="646"/>
      <c r="P622" s="646"/>
      <c r="Q622" s="650"/>
      <c r="R622" s="646" t="s">
        <v>896</v>
      </c>
      <c r="S622" s="646"/>
      <c r="T622" s="646"/>
      <c r="U622" s="646"/>
      <c r="V622" s="651"/>
      <c r="X622" s="4" t="s">
        <v>614</v>
      </c>
      <c r="Y622" s="4"/>
      <c r="Z622" s="38"/>
      <c r="AA622" s="35"/>
      <c r="AB622" s="35" t="s">
        <v>1277</v>
      </c>
      <c r="AC622" s="34"/>
      <c r="AD622" s="39"/>
      <c r="AE622" s="35" t="s">
        <v>892</v>
      </c>
      <c r="AF622" s="485"/>
    </row>
    <row r="623" spans="2:32" x14ac:dyDescent="0.25">
      <c r="B623" s="620">
        <v>425000</v>
      </c>
      <c r="C623" s="621"/>
      <c r="D623" s="621" t="s">
        <v>5478</v>
      </c>
      <c r="E623" s="622"/>
      <c r="F623" s="621"/>
      <c r="G623" s="621"/>
      <c r="H623" s="652" t="s">
        <v>892</v>
      </c>
      <c r="J623" s="46" t="s">
        <v>1546</v>
      </c>
      <c r="K623" s="19" t="s">
        <v>573</v>
      </c>
      <c r="L623" s="4" t="s">
        <v>1242</v>
      </c>
      <c r="M623" s="34"/>
      <c r="N623" s="35"/>
      <c r="O623" s="35"/>
      <c r="P623" s="35"/>
      <c r="Q623" s="39"/>
      <c r="R623" s="35" t="s">
        <v>892</v>
      </c>
      <c r="S623" s="35"/>
      <c r="T623" s="35"/>
      <c r="U623" s="35"/>
      <c r="V623" s="485"/>
      <c r="X623" s="4" t="s">
        <v>615</v>
      </c>
      <c r="Y623" s="4"/>
      <c r="Z623" s="38"/>
      <c r="AA623" s="35"/>
      <c r="AB623" s="35"/>
      <c r="AC623" s="35" t="s">
        <v>1275</v>
      </c>
      <c r="AD623" s="39"/>
      <c r="AE623" s="35" t="s">
        <v>896</v>
      </c>
      <c r="AF623" s="485"/>
    </row>
    <row r="624" spans="2:32" x14ac:dyDescent="0.25">
      <c r="B624" s="625">
        <v>425100</v>
      </c>
      <c r="C624" s="626"/>
      <c r="D624" s="493"/>
      <c r="E624" s="626" t="s">
        <v>5300</v>
      </c>
      <c r="F624" s="493"/>
      <c r="G624" s="493"/>
      <c r="H624" s="494" t="s">
        <v>896</v>
      </c>
      <c r="J624" s="46" t="s">
        <v>1545</v>
      </c>
      <c r="K624" s="19" t="s">
        <v>574</v>
      </c>
      <c r="L624" s="4"/>
      <c r="M624" s="38" t="s">
        <v>1243</v>
      </c>
      <c r="N624" s="35"/>
      <c r="O624" s="35"/>
      <c r="P624" s="35"/>
      <c r="Q624" s="35"/>
      <c r="R624" s="35" t="s">
        <v>896</v>
      </c>
      <c r="S624" s="35"/>
      <c r="T624" s="35"/>
      <c r="U624" s="35"/>
      <c r="V624" s="485"/>
      <c r="X624" s="4" t="s">
        <v>616</v>
      </c>
      <c r="Y624" s="4"/>
      <c r="Z624" s="38"/>
      <c r="AA624" s="35"/>
      <c r="AB624" s="35"/>
      <c r="AC624" s="35" t="s">
        <v>1276</v>
      </c>
      <c r="AD624" s="39"/>
      <c r="AE624" s="35" t="s">
        <v>896</v>
      </c>
      <c r="AF624" s="485"/>
    </row>
    <row r="625" spans="2:32" x14ac:dyDescent="0.25">
      <c r="B625" s="625">
        <v>425200</v>
      </c>
      <c r="C625" s="626"/>
      <c r="D625" s="493"/>
      <c r="E625" s="626" t="s">
        <v>5301</v>
      </c>
      <c r="F625" s="493"/>
      <c r="G625" s="493"/>
      <c r="H625" s="494" t="s">
        <v>896</v>
      </c>
      <c r="J625" s="46" t="s">
        <v>1545</v>
      </c>
      <c r="K625" s="19" t="s">
        <v>575</v>
      </c>
      <c r="L625" s="4"/>
      <c r="M625" s="38" t="s">
        <v>1244</v>
      </c>
      <c r="N625" s="35"/>
      <c r="O625" s="35"/>
      <c r="P625" s="35"/>
      <c r="Q625" s="35"/>
      <c r="R625" s="35" t="s">
        <v>896</v>
      </c>
      <c r="S625" s="35"/>
      <c r="T625" s="35"/>
      <c r="U625" s="35"/>
      <c r="V625" s="485"/>
      <c r="X625" s="4" t="s">
        <v>617</v>
      </c>
      <c r="Y625" s="4"/>
      <c r="Z625" s="38"/>
      <c r="AA625" s="35"/>
      <c r="AB625" s="35" t="s">
        <v>1124</v>
      </c>
      <c r="AC625" s="34"/>
      <c r="AD625" s="39"/>
      <c r="AE625" s="35" t="s">
        <v>892</v>
      </c>
      <c r="AF625" s="485"/>
    </row>
    <row r="626" spans="2:32" x14ac:dyDescent="0.25">
      <c r="B626" s="625">
        <v>425300</v>
      </c>
      <c r="C626" s="626"/>
      <c r="D626" s="493"/>
      <c r="E626" s="626" t="s">
        <v>5302</v>
      </c>
      <c r="F626" s="493"/>
      <c r="G626" s="493"/>
      <c r="H626" s="494" t="s">
        <v>896</v>
      </c>
      <c r="J626" s="46" t="s">
        <v>1545</v>
      </c>
      <c r="K626" s="19" t="s">
        <v>576</v>
      </c>
      <c r="L626" s="4"/>
      <c r="M626" s="38" t="s">
        <v>1245</v>
      </c>
      <c r="N626" s="35"/>
      <c r="O626" s="35"/>
      <c r="P626" s="35"/>
      <c r="Q626" s="35"/>
      <c r="R626" s="35" t="s">
        <v>896</v>
      </c>
      <c r="S626" s="35"/>
      <c r="T626" s="35"/>
      <c r="U626" s="35"/>
      <c r="V626" s="485"/>
      <c r="X626" s="4" t="s">
        <v>618</v>
      </c>
      <c r="Y626" s="4"/>
      <c r="Z626" s="38"/>
      <c r="AA626" s="35"/>
      <c r="AB626" s="35"/>
      <c r="AC626" s="35" t="s">
        <v>1275</v>
      </c>
      <c r="AD626" s="39"/>
      <c r="AE626" s="35" t="s">
        <v>896</v>
      </c>
      <c r="AF626" s="485"/>
    </row>
    <row r="627" spans="2:32" x14ac:dyDescent="0.25">
      <c r="B627" s="625">
        <v>425400</v>
      </c>
      <c r="C627" s="626"/>
      <c r="D627" s="493"/>
      <c r="E627" s="626" t="s">
        <v>5303</v>
      </c>
      <c r="F627" s="493"/>
      <c r="G627" s="493"/>
      <c r="H627" s="494" t="s">
        <v>896</v>
      </c>
      <c r="J627" s="46" t="s">
        <v>1545</v>
      </c>
      <c r="K627" s="19" t="s">
        <v>577</v>
      </c>
      <c r="L627" s="4"/>
      <c r="M627" s="38" t="s">
        <v>1246</v>
      </c>
      <c r="N627" s="35"/>
      <c r="O627" s="35"/>
      <c r="P627" s="35"/>
      <c r="Q627" s="35"/>
      <c r="R627" s="35" t="s">
        <v>896</v>
      </c>
      <c r="S627" s="35"/>
      <c r="T627" s="35"/>
      <c r="U627" s="35"/>
      <c r="V627" s="485"/>
      <c r="X627" s="4" t="s">
        <v>619</v>
      </c>
      <c r="Y627" s="4"/>
      <c r="Z627" s="38"/>
      <c r="AA627" s="35"/>
      <c r="AB627" s="35"/>
      <c r="AC627" s="35" t="s">
        <v>1276</v>
      </c>
      <c r="AD627" s="39"/>
      <c r="AE627" s="35" t="s">
        <v>896</v>
      </c>
      <c r="AF627" s="485"/>
    </row>
    <row r="628" spans="2:32" x14ac:dyDescent="0.25">
      <c r="B628" s="653">
        <v>426000</v>
      </c>
      <c r="C628" s="654"/>
      <c r="D628" s="654" t="s">
        <v>5304</v>
      </c>
      <c r="E628" s="514"/>
      <c r="F628" s="514"/>
      <c r="G628" s="514"/>
      <c r="H628" s="515" t="s">
        <v>896</v>
      </c>
      <c r="J628" s="46" t="s">
        <v>1546</v>
      </c>
      <c r="K628" s="19" t="s">
        <v>578</v>
      </c>
      <c r="L628" s="4" t="s">
        <v>1247</v>
      </c>
      <c r="M628" s="38"/>
      <c r="N628" s="38"/>
      <c r="O628" s="38"/>
      <c r="P628" s="38"/>
      <c r="Q628" s="83"/>
      <c r="R628" s="38" t="s">
        <v>896</v>
      </c>
      <c r="S628" s="38"/>
      <c r="T628" s="38"/>
      <c r="U628" s="38"/>
      <c r="V628" s="485"/>
      <c r="X628" s="4" t="s">
        <v>620</v>
      </c>
      <c r="Y628" s="4"/>
      <c r="Z628" s="38"/>
      <c r="AA628" s="35"/>
      <c r="AB628" s="35" t="s">
        <v>1278</v>
      </c>
      <c r="AC628" s="34"/>
      <c r="AD628" s="39"/>
      <c r="AE628" s="35" t="s">
        <v>892</v>
      </c>
      <c r="AF628" s="485"/>
    </row>
    <row r="629" spans="2:32" x14ac:dyDescent="0.25">
      <c r="B629" s="655">
        <v>427000</v>
      </c>
      <c r="C629" s="656"/>
      <c r="D629" s="656" t="s">
        <v>5479</v>
      </c>
      <c r="E629" s="657"/>
      <c r="F629" s="508"/>
      <c r="G629" s="508"/>
      <c r="H629" s="509" t="s">
        <v>896</v>
      </c>
      <c r="J629" s="46" t="s">
        <v>1546</v>
      </c>
      <c r="K629" s="19" t="s">
        <v>579</v>
      </c>
      <c r="L629" s="4" t="s">
        <v>1248</v>
      </c>
      <c r="M629" s="38"/>
      <c r="N629" s="38"/>
      <c r="O629" s="38"/>
      <c r="P629" s="38"/>
      <c r="Q629" s="83"/>
      <c r="R629" s="38" t="s">
        <v>896</v>
      </c>
      <c r="S629" s="38"/>
      <c r="T629" s="38"/>
      <c r="U629" s="38"/>
      <c r="V629" s="485"/>
      <c r="X629" s="4" t="s">
        <v>621</v>
      </c>
      <c r="Y629" s="4"/>
      <c r="Z629" s="38"/>
      <c r="AA629" s="35"/>
      <c r="AB629" s="35"/>
      <c r="AC629" s="35" t="s">
        <v>1275</v>
      </c>
      <c r="AD629" s="39"/>
      <c r="AE629" s="35" t="s">
        <v>896</v>
      </c>
      <c r="AF629" s="485"/>
    </row>
    <row r="630" spans="2:32" x14ac:dyDescent="0.25">
      <c r="B630" s="655">
        <v>428000</v>
      </c>
      <c r="C630" s="656"/>
      <c r="D630" s="656" t="s">
        <v>5480</v>
      </c>
      <c r="E630" s="657"/>
      <c r="F630" s="508"/>
      <c r="G630" s="508"/>
      <c r="H630" s="509" t="s">
        <v>892</v>
      </c>
      <c r="J630" s="46" t="s">
        <v>1546</v>
      </c>
      <c r="K630" s="19" t="s">
        <v>580</v>
      </c>
      <c r="L630" s="4" t="s">
        <v>1249</v>
      </c>
      <c r="M630" s="87"/>
      <c r="N630" s="38"/>
      <c r="O630" s="38"/>
      <c r="P630" s="38"/>
      <c r="Q630" s="83"/>
      <c r="R630" s="38" t="s">
        <v>892</v>
      </c>
      <c r="S630" s="38"/>
      <c r="T630" s="38"/>
      <c r="U630" s="38"/>
      <c r="V630" s="485"/>
      <c r="X630" s="4" t="s">
        <v>622</v>
      </c>
      <c r="Y630" s="4"/>
      <c r="Z630" s="38"/>
      <c r="AA630" s="35"/>
      <c r="AB630" s="35"/>
      <c r="AC630" s="35" t="s">
        <v>1276</v>
      </c>
      <c r="AD630" s="39"/>
      <c r="AE630" s="35" t="s">
        <v>896</v>
      </c>
      <c r="AF630" s="485"/>
    </row>
    <row r="631" spans="2:32" x14ac:dyDescent="0.25">
      <c r="B631" s="653">
        <v>428100</v>
      </c>
      <c r="C631" s="654"/>
      <c r="D631" s="654"/>
      <c r="E631" s="658" t="s">
        <v>1250</v>
      </c>
      <c r="F631" s="514"/>
      <c r="G631" s="514"/>
      <c r="H631" s="515" t="s">
        <v>896</v>
      </c>
      <c r="J631" s="46" t="s">
        <v>1545</v>
      </c>
      <c r="K631" s="19" t="s">
        <v>581</v>
      </c>
      <c r="L631" s="4"/>
      <c r="M631" s="38" t="s">
        <v>1250</v>
      </c>
      <c r="N631" s="35"/>
      <c r="O631" s="35"/>
      <c r="P631" s="35"/>
      <c r="Q631" s="35"/>
      <c r="R631" s="35" t="s">
        <v>896</v>
      </c>
      <c r="S631" s="35"/>
      <c r="T631" s="35"/>
      <c r="U631" s="35"/>
      <c r="V631" s="485"/>
      <c r="X631" s="4" t="s">
        <v>623</v>
      </c>
      <c r="Y631" s="4"/>
      <c r="Z631" s="38"/>
      <c r="AA631" s="35"/>
      <c r="AB631" s="35" t="s">
        <v>946</v>
      </c>
      <c r="AC631" s="34"/>
      <c r="AD631" s="39"/>
      <c r="AE631" s="35" t="s">
        <v>892</v>
      </c>
      <c r="AF631" s="485"/>
    </row>
    <row r="632" spans="2:32" x14ac:dyDescent="0.25">
      <c r="B632" s="653">
        <v>428200</v>
      </c>
      <c r="C632" s="654"/>
      <c r="D632" s="654"/>
      <c r="E632" s="658" t="s">
        <v>1251</v>
      </c>
      <c r="F632" s="514"/>
      <c r="G632" s="514"/>
      <c r="H632" s="515" t="s">
        <v>896</v>
      </c>
      <c r="J632" s="46" t="s">
        <v>1545</v>
      </c>
      <c r="K632" s="19" t="s">
        <v>582</v>
      </c>
      <c r="L632" s="4"/>
      <c r="M632" s="38" t="s">
        <v>1251</v>
      </c>
      <c r="N632" s="35"/>
      <c r="O632" s="35"/>
      <c r="P632" s="35"/>
      <c r="Q632" s="35"/>
      <c r="R632" s="35" t="s">
        <v>896</v>
      </c>
      <c r="S632" s="35"/>
      <c r="T632" s="35"/>
      <c r="U632" s="35"/>
      <c r="V632" s="485"/>
      <c r="X632" s="4" t="s">
        <v>624</v>
      </c>
      <c r="Y632" s="4"/>
      <c r="Z632" s="38"/>
      <c r="AA632" s="35"/>
      <c r="AB632" s="35"/>
      <c r="AC632" s="35" t="s">
        <v>1275</v>
      </c>
      <c r="AD632" s="39"/>
      <c r="AE632" s="35" t="s">
        <v>896</v>
      </c>
      <c r="AF632" s="485"/>
    </row>
    <row r="633" spans="2:32" x14ac:dyDescent="0.25">
      <c r="B633" s="801">
        <v>428300</v>
      </c>
      <c r="C633" s="936"/>
      <c r="D633" s="936"/>
      <c r="E633" s="930" t="s">
        <v>1253</v>
      </c>
      <c r="F633" s="931"/>
      <c r="G633" s="932"/>
      <c r="H633" s="801" t="s">
        <v>896</v>
      </c>
      <c r="J633" s="519" t="s">
        <v>1545</v>
      </c>
      <c r="K633" s="520" t="s">
        <v>583</v>
      </c>
      <c r="L633" s="521"/>
      <c r="M633" s="519" t="s">
        <v>1252</v>
      </c>
      <c r="N633" s="523"/>
      <c r="O633" s="523"/>
      <c r="P633" s="523"/>
      <c r="Q633" s="523"/>
      <c r="R633" s="523" t="s">
        <v>896</v>
      </c>
      <c r="S633" s="523"/>
      <c r="T633" s="523"/>
      <c r="U633" s="523"/>
      <c r="V633" s="525"/>
      <c r="X633" s="4" t="s">
        <v>625</v>
      </c>
      <c r="Y633" s="4"/>
      <c r="Z633" s="38"/>
      <c r="AA633" s="35"/>
      <c r="AB633" s="35"/>
      <c r="AC633" s="35" t="s">
        <v>1276</v>
      </c>
      <c r="AD633" s="39"/>
      <c r="AE633" s="35" t="s">
        <v>896</v>
      </c>
      <c r="AF633" s="485"/>
    </row>
    <row r="634" spans="2:32" x14ac:dyDescent="0.25">
      <c r="B634" s="803"/>
      <c r="C634" s="937"/>
      <c r="D634" s="937"/>
      <c r="E634" s="933"/>
      <c r="F634" s="934"/>
      <c r="G634" s="935"/>
      <c r="H634" s="803"/>
      <c r="J634" s="519" t="s">
        <v>1545</v>
      </c>
      <c r="K634" s="520" t="s">
        <v>584</v>
      </c>
      <c r="L634" s="521"/>
      <c r="M634" s="519" t="s">
        <v>1253</v>
      </c>
      <c r="N634" s="523"/>
      <c r="O634" s="523"/>
      <c r="P634" s="523"/>
      <c r="Q634" s="523"/>
      <c r="R634" s="523" t="s">
        <v>896</v>
      </c>
      <c r="S634" s="523"/>
      <c r="T634" s="523"/>
      <c r="U634" s="523"/>
      <c r="V634" s="525"/>
      <c r="X634" s="4" t="s">
        <v>626</v>
      </c>
      <c r="Y634" s="4"/>
      <c r="Z634" s="38"/>
      <c r="AA634" s="35" t="s">
        <v>1279</v>
      </c>
      <c r="AB634" s="34"/>
      <c r="AC634" s="35"/>
      <c r="AD634" s="39"/>
      <c r="AE634" s="35" t="s">
        <v>892</v>
      </c>
      <c r="AF634" s="485"/>
    </row>
    <row r="635" spans="2:32" x14ac:dyDescent="0.25">
      <c r="B635" s="620">
        <v>420000</v>
      </c>
      <c r="C635" s="621" t="s">
        <v>5481</v>
      </c>
      <c r="D635" s="621"/>
      <c r="E635" s="622"/>
      <c r="F635" s="483"/>
      <c r="G635" s="483"/>
      <c r="H635" s="484" t="s">
        <v>892</v>
      </c>
      <c r="J635" s="46" t="s">
        <v>1546</v>
      </c>
      <c r="K635" s="19" t="s">
        <v>585</v>
      </c>
      <c r="L635" s="4" t="s">
        <v>1254</v>
      </c>
      <c r="M635" s="34"/>
      <c r="N635" s="35"/>
      <c r="O635" s="35"/>
      <c r="P635" s="35"/>
      <c r="Q635" s="39"/>
      <c r="R635" s="35" t="s">
        <v>892</v>
      </c>
      <c r="S635" s="35"/>
      <c r="T635" s="35"/>
      <c r="U635" s="35"/>
      <c r="V635" s="485"/>
      <c r="X635" s="4" t="s">
        <v>627</v>
      </c>
      <c r="Y635" s="4"/>
      <c r="Z635" s="38"/>
      <c r="AA635" s="35"/>
      <c r="AB635" s="35" t="s">
        <v>1274</v>
      </c>
      <c r="AC635" s="35"/>
      <c r="AD635" s="39"/>
      <c r="AE635" s="35" t="s">
        <v>896</v>
      </c>
      <c r="AF635" s="485"/>
    </row>
    <row r="636" spans="2:32" x14ac:dyDescent="0.25">
      <c r="B636" s="494">
        <v>421000</v>
      </c>
      <c r="C636" s="493"/>
      <c r="D636" s="659" t="s">
        <v>5296</v>
      </c>
      <c r="E636" s="637"/>
      <c r="F636" s="493"/>
      <c r="G636" s="493"/>
      <c r="H636" s="494" t="s">
        <v>896</v>
      </c>
      <c r="J636" s="46" t="s">
        <v>1545</v>
      </c>
      <c r="K636" s="19" t="s">
        <v>586</v>
      </c>
      <c r="L636" s="4"/>
      <c r="M636" s="38" t="s">
        <v>1255</v>
      </c>
      <c r="N636" s="35"/>
      <c r="O636" s="35"/>
      <c r="P636" s="35"/>
      <c r="Q636" s="39"/>
      <c r="R636" s="35" t="s">
        <v>896</v>
      </c>
      <c r="S636" s="35"/>
      <c r="T636" s="35"/>
      <c r="U636" s="35"/>
      <c r="V636" s="485"/>
      <c r="X636" s="4" t="s">
        <v>628</v>
      </c>
      <c r="Y636" s="4"/>
      <c r="Z636" s="38"/>
      <c r="AA636" s="35"/>
      <c r="AB636" s="35" t="s">
        <v>929</v>
      </c>
      <c r="AC636" s="35"/>
      <c r="AD636" s="39"/>
      <c r="AE636" s="35" t="s">
        <v>896</v>
      </c>
      <c r="AF636" s="485"/>
    </row>
    <row r="637" spans="2:32" x14ac:dyDescent="0.25">
      <c r="B637" s="625">
        <v>422000</v>
      </c>
      <c r="C637" s="626"/>
      <c r="D637" s="626" t="s">
        <v>5297</v>
      </c>
      <c r="E637" s="628"/>
      <c r="F637" s="493"/>
      <c r="G637" s="493"/>
      <c r="H637" s="494" t="s">
        <v>896</v>
      </c>
      <c r="J637" s="46" t="s">
        <v>1545</v>
      </c>
      <c r="K637" s="19" t="s">
        <v>587</v>
      </c>
      <c r="L637" s="4"/>
      <c r="M637" s="38" t="s">
        <v>1256</v>
      </c>
      <c r="N637" s="35"/>
      <c r="O637" s="35"/>
      <c r="P637" s="35"/>
      <c r="Q637" s="39"/>
      <c r="R637" s="35" t="s">
        <v>896</v>
      </c>
      <c r="S637" s="35"/>
      <c r="T637" s="35"/>
      <c r="U637" s="35"/>
      <c r="V637" s="485"/>
      <c r="X637" s="4" t="s">
        <v>629</v>
      </c>
      <c r="Y637" s="4"/>
      <c r="Z637" s="38"/>
      <c r="AA637" s="35"/>
      <c r="AB637" s="35" t="s">
        <v>1280</v>
      </c>
      <c r="AC637" s="35"/>
      <c r="AD637" s="39"/>
      <c r="AE637" s="35" t="s">
        <v>896</v>
      </c>
      <c r="AF637" s="485"/>
    </row>
    <row r="638" spans="2:32" x14ac:dyDescent="0.25">
      <c r="B638" s="492">
        <v>423000</v>
      </c>
      <c r="C638" s="626"/>
      <c r="D638" s="626" t="s">
        <v>5298</v>
      </c>
      <c r="E638" s="628"/>
      <c r="F638" s="493"/>
      <c r="G638" s="493"/>
      <c r="H638" s="494" t="s">
        <v>896</v>
      </c>
      <c r="J638" s="46" t="s">
        <v>1545</v>
      </c>
      <c r="K638" s="19" t="s">
        <v>588</v>
      </c>
      <c r="L638" s="4"/>
      <c r="M638" s="38" t="s">
        <v>1257</v>
      </c>
      <c r="N638" s="35"/>
      <c r="O638" s="35"/>
      <c r="P638" s="35"/>
      <c r="Q638" s="39"/>
      <c r="R638" s="35" t="s">
        <v>896</v>
      </c>
      <c r="S638" s="35"/>
      <c r="T638" s="35"/>
      <c r="U638" s="35"/>
      <c r="V638" s="485"/>
      <c r="X638" s="4" t="s">
        <v>630</v>
      </c>
      <c r="Y638" s="4"/>
      <c r="Z638" s="38"/>
      <c r="AA638" s="35" t="s">
        <v>1281</v>
      </c>
      <c r="AB638" s="34"/>
      <c r="AC638" s="35"/>
      <c r="AD638" s="39"/>
      <c r="AE638" s="35" t="s">
        <v>892</v>
      </c>
      <c r="AF638" s="485"/>
    </row>
    <row r="639" spans="2:32" x14ac:dyDescent="0.25">
      <c r="B639" s="625">
        <v>424000</v>
      </c>
      <c r="C639" s="626"/>
      <c r="D639" s="626" t="s">
        <v>5299</v>
      </c>
      <c r="E639" s="628"/>
      <c r="F639" s="493"/>
      <c r="G639" s="493"/>
      <c r="H639" s="494" t="s">
        <v>896</v>
      </c>
      <c r="J639" s="46" t="s">
        <v>1545</v>
      </c>
      <c r="K639" s="19" t="s">
        <v>589</v>
      </c>
      <c r="L639" s="4"/>
      <c r="M639" s="38" t="s">
        <v>1258</v>
      </c>
      <c r="N639" s="35"/>
      <c r="O639" s="35"/>
      <c r="P639" s="35"/>
      <c r="Q639" s="39"/>
      <c r="R639" s="35" t="s">
        <v>896</v>
      </c>
      <c r="S639" s="35"/>
      <c r="T639" s="35"/>
      <c r="U639" s="35"/>
      <c r="V639" s="485"/>
      <c r="X639" s="4" t="s">
        <v>631</v>
      </c>
      <c r="Y639" s="4"/>
      <c r="Z639" s="38"/>
      <c r="AA639" s="35"/>
      <c r="AB639" s="35" t="s">
        <v>1274</v>
      </c>
      <c r="AC639" s="35"/>
      <c r="AD639" s="39"/>
      <c r="AE639" s="35" t="s">
        <v>896</v>
      </c>
      <c r="AF639" s="485"/>
    </row>
    <row r="640" spans="2:32" x14ac:dyDescent="0.25">
      <c r="B640" s="887">
        <v>429000</v>
      </c>
      <c r="C640" s="890"/>
      <c r="D640" s="887" t="s">
        <v>945</v>
      </c>
      <c r="E640" s="890"/>
      <c r="F640" s="890"/>
      <c r="G640" s="890"/>
      <c r="H640" s="887" t="s">
        <v>892</v>
      </c>
      <c r="J640" s="519" t="s">
        <v>1545</v>
      </c>
      <c r="K640" s="520" t="s">
        <v>590</v>
      </c>
      <c r="L640" s="521"/>
      <c r="M640" s="519" t="s">
        <v>945</v>
      </c>
      <c r="N640" s="522"/>
      <c r="O640" s="523"/>
      <c r="P640" s="523"/>
      <c r="Q640" s="524"/>
      <c r="R640" s="523" t="s">
        <v>892</v>
      </c>
      <c r="S640" s="523"/>
      <c r="T640" s="523"/>
      <c r="U640" s="523"/>
      <c r="V640" s="525"/>
      <c r="X640" s="4" t="s">
        <v>632</v>
      </c>
      <c r="Y640" s="4"/>
      <c r="Z640" s="38"/>
      <c r="AA640" s="35"/>
      <c r="AB640" s="35" t="s">
        <v>929</v>
      </c>
      <c r="AC640" s="35"/>
      <c r="AD640" s="39"/>
      <c r="AE640" s="35" t="s">
        <v>896</v>
      </c>
      <c r="AF640" s="485"/>
    </row>
    <row r="641" spans="2:32" x14ac:dyDescent="0.25">
      <c r="B641" s="888"/>
      <c r="C641" s="891"/>
      <c r="D641" s="888"/>
      <c r="E641" s="891"/>
      <c r="F641" s="891"/>
      <c r="G641" s="891"/>
      <c r="H641" s="888"/>
      <c r="J641" s="519" t="s">
        <v>1544</v>
      </c>
      <c r="K641" s="520" t="s">
        <v>591</v>
      </c>
      <c r="L641" s="521"/>
      <c r="M641" s="519"/>
      <c r="N641" s="523" t="s">
        <v>1259</v>
      </c>
      <c r="O641" s="523"/>
      <c r="P641" s="519"/>
      <c r="Q641" s="589"/>
      <c r="R641" s="519" t="s">
        <v>896</v>
      </c>
      <c r="S641" s="519"/>
      <c r="T641" s="519"/>
      <c r="U641" s="519"/>
      <c r="V641" s="525"/>
      <c r="X641" s="4" t="s">
        <v>633</v>
      </c>
      <c r="Y641" s="4"/>
      <c r="Z641" s="38"/>
      <c r="AA641" s="35"/>
      <c r="AB641" s="35" t="s">
        <v>1280</v>
      </c>
      <c r="AC641" s="35"/>
      <c r="AD641" s="39"/>
      <c r="AE641" s="35" t="s">
        <v>896</v>
      </c>
      <c r="AF641" s="485"/>
    </row>
    <row r="642" spans="2:32" x14ac:dyDescent="0.25">
      <c r="B642" s="889"/>
      <c r="C642" s="892"/>
      <c r="D642" s="889"/>
      <c r="E642" s="892"/>
      <c r="F642" s="892"/>
      <c r="G642" s="892"/>
      <c r="H642" s="889"/>
      <c r="J642" s="519" t="s">
        <v>1544</v>
      </c>
      <c r="K642" s="520" t="s">
        <v>592</v>
      </c>
      <c r="L642" s="521"/>
      <c r="M642" s="519"/>
      <c r="N642" s="523" t="s">
        <v>1260</v>
      </c>
      <c r="O642" s="523"/>
      <c r="P642" s="519"/>
      <c r="Q642" s="589"/>
      <c r="R642" s="519" t="s">
        <v>896</v>
      </c>
      <c r="S642" s="519"/>
      <c r="T642" s="519"/>
      <c r="U642" s="519"/>
      <c r="V642" s="525"/>
      <c r="X642" s="3" t="s">
        <v>634</v>
      </c>
      <c r="Y642" s="3"/>
      <c r="Z642" s="43"/>
      <c r="AA642" s="42" t="s">
        <v>1282</v>
      </c>
      <c r="AB642" s="42"/>
      <c r="AC642" s="42"/>
      <c r="AD642" s="45"/>
      <c r="AE642" s="48" t="s">
        <v>896</v>
      </c>
      <c r="AF642" s="485"/>
    </row>
    <row r="643" spans="2:32" x14ac:dyDescent="0.25">
      <c r="B643" s="642">
        <v>414000</v>
      </c>
      <c r="C643" s="643"/>
      <c r="D643" s="644" t="s">
        <v>1241</v>
      </c>
      <c r="E643" s="645"/>
      <c r="F643" s="643"/>
      <c r="G643" s="643"/>
      <c r="H643" s="642" t="s">
        <v>896</v>
      </c>
      <c r="J643" s="646" t="s">
        <v>1544</v>
      </c>
      <c r="K643" s="647" t="s">
        <v>593</v>
      </c>
      <c r="L643" s="648"/>
      <c r="M643" s="646"/>
      <c r="N643" s="660" t="s">
        <v>1261</v>
      </c>
      <c r="O643" s="646"/>
      <c r="P643" s="661"/>
      <c r="Q643" s="661"/>
      <c r="R643" s="646" t="s">
        <v>896</v>
      </c>
      <c r="S643" s="646"/>
      <c r="T643" s="646"/>
      <c r="U643" s="646"/>
      <c r="V643" s="651"/>
      <c r="X643" s="8" t="s">
        <v>635</v>
      </c>
      <c r="Y643" s="8"/>
      <c r="Z643" s="46"/>
      <c r="AA643" s="48" t="s">
        <v>1112</v>
      </c>
      <c r="AB643" s="48"/>
      <c r="AC643" s="48"/>
      <c r="AD643" s="49"/>
      <c r="AE643" s="48" t="s">
        <v>896</v>
      </c>
      <c r="AF643" s="485"/>
    </row>
    <row r="644" spans="2:32" x14ac:dyDescent="0.25">
      <c r="B644" s="888">
        <v>429000</v>
      </c>
      <c r="C644" s="662"/>
      <c r="D644" s="888" t="s">
        <v>945</v>
      </c>
      <c r="E644" s="891"/>
      <c r="F644" s="891"/>
      <c r="G644" s="891"/>
      <c r="H644" s="888" t="s">
        <v>892</v>
      </c>
      <c r="J644" s="519" t="s">
        <v>1544</v>
      </c>
      <c r="K644" s="520" t="s">
        <v>594</v>
      </c>
      <c r="L644" s="521"/>
      <c r="M644" s="519"/>
      <c r="N644" s="523" t="s">
        <v>1262</v>
      </c>
      <c r="O644" s="523"/>
      <c r="P644" s="519"/>
      <c r="Q644" s="589"/>
      <c r="R644" s="519" t="s">
        <v>896</v>
      </c>
      <c r="S644" s="519"/>
      <c r="T644" s="519"/>
      <c r="U644" s="519"/>
      <c r="V644" s="525"/>
      <c r="X644" s="8" t="s">
        <v>636</v>
      </c>
      <c r="Y644" s="8"/>
      <c r="Z644" s="46"/>
      <c r="AA644" s="48" t="s">
        <v>945</v>
      </c>
      <c r="AB644" s="48"/>
      <c r="AC644" s="48"/>
      <c r="AD644" s="49"/>
      <c r="AE644" s="46" t="s">
        <v>896</v>
      </c>
      <c r="AF644" s="485"/>
    </row>
    <row r="645" spans="2:32" x14ac:dyDescent="0.25">
      <c r="B645" s="889"/>
      <c r="C645" s="663"/>
      <c r="D645" s="889"/>
      <c r="E645" s="892"/>
      <c r="F645" s="892"/>
      <c r="G645" s="892"/>
      <c r="H645" s="889"/>
      <c r="J645" s="519" t="s">
        <v>1544</v>
      </c>
      <c r="K645" s="520" t="s">
        <v>595</v>
      </c>
      <c r="L645" s="521"/>
      <c r="M645" s="519"/>
      <c r="N645" s="523" t="s">
        <v>1263</v>
      </c>
      <c r="O645" s="523"/>
      <c r="P645" s="519"/>
      <c r="Q645" s="589"/>
      <c r="R645" s="519" t="s">
        <v>896</v>
      </c>
      <c r="S645" s="519"/>
      <c r="T645" s="519"/>
      <c r="U645" s="519"/>
      <c r="V645" s="525"/>
      <c r="X645" s="4" t="s">
        <v>637</v>
      </c>
      <c r="Y645" s="4"/>
      <c r="Z645" s="38" t="s">
        <v>1283</v>
      </c>
      <c r="AA645" s="34"/>
      <c r="AB645" s="38"/>
      <c r="AC645" s="38"/>
      <c r="AD645" s="83"/>
      <c r="AE645" s="38" t="s">
        <v>892</v>
      </c>
      <c r="AF645" s="485"/>
    </row>
    <row r="646" spans="2:32" ht="15" customHeight="1" x14ac:dyDescent="0.25">
      <c r="B646" s="639">
        <v>429100</v>
      </c>
      <c r="C646" s="640"/>
      <c r="D646" s="640"/>
      <c r="E646" s="641" t="s">
        <v>1264</v>
      </c>
      <c r="F646" s="626"/>
      <c r="G646" s="626"/>
      <c r="H646" s="664" t="s">
        <v>896</v>
      </c>
      <c r="J646" s="46" t="s">
        <v>1544</v>
      </c>
      <c r="K646" s="24" t="s">
        <v>596</v>
      </c>
      <c r="L646" s="8"/>
      <c r="M646" s="46"/>
      <c r="N646" s="48" t="s">
        <v>1264</v>
      </c>
      <c r="O646" s="48"/>
      <c r="P646" s="46"/>
      <c r="Q646" s="94"/>
      <c r="R646" s="46" t="s">
        <v>896</v>
      </c>
      <c r="S646" s="38"/>
      <c r="T646" s="38"/>
      <c r="U646" s="38"/>
      <c r="V646" s="485"/>
      <c r="X646" s="4" t="s">
        <v>638</v>
      </c>
      <c r="Y646" s="4"/>
      <c r="Z646" s="38"/>
      <c r="AA646" s="35" t="s">
        <v>1284</v>
      </c>
      <c r="AB646" s="34"/>
      <c r="AC646" s="35"/>
      <c r="AD646" s="83"/>
      <c r="AE646" s="38" t="s">
        <v>892</v>
      </c>
      <c r="AF646" s="485"/>
    </row>
    <row r="647" spans="2:32" x14ac:dyDescent="0.25">
      <c r="B647" s="492">
        <v>429200</v>
      </c>
      <c r="C647" s="493"/>
      <c r="D647" s="493"/>
      <c r="E647" s="493" t="s">
        <v>5306</v>
      </c>
      <c r="F647" s="493"/>
      <c r="G647" s="493"/>
      <c r="H647" s="494" t="s">
        <v>896</v>
      </c>
      <c r="J647" s="46" t="s">
        <v>1544</v>
      </c>
      <c r="K647" s="24" t="s">
        <v>597</v>
      </c>
      <c r="L647" s="8"/>
      <c r="M647" s="46"/>
      <c r="N647" s="48" t="s">
        <v>1265</v>
      </c>
      <c r="O647" s="48"/>
      <c r="P647" s="46"/>
      <c r="Q647" s="94"/>
      <c r="R647" s="46" t="s">
        <v>896</v>
      </c>
      <c r="S647" s="38"/>
      <c r="T647" s="38"/>
      <c r="U647" s="38"/>
      <c r="V647" s="485"/>
      <c r="X647" s="4" t="s">
        <v>639</v>
      </c>
      <c r="Y647" s="4"/>
      <c r="Z647" s="38"/>
      <c r="AA647" s="35"/>
      <c r="AB647" s="35" t="s">
        <v>1285</v>
      </c>
      <c r="AC647" s="35"/>
      <c r="AD647" s="83"/>
      <c r="AE647" s="38" t="s">
        <v>896</v>
      </c>
      <c r="AF647" s="485"/>
    </row>
    <row r="648" spans="2:32" x14ac:dyDescent="0.25">
      <c r="B648" s="492">
        <v>429300</v>
      </c>
      <c r="C648" s="493"/>
      <c r="D648" s="493"/>
      <c r="E648" s="493" t="s">
        <v>5307</v>
      </c>
      <c r="F648" s="493"/>
      <c r="G648" s="493"/>
      <c r="H648" s="494" t="s">
        <v>896</v>
      </c>
      <c r="J648" s="46" t="s">
        <v>1544</v>
      </c>
      <c r="K648" s="24" t="s">
        <v>598</v>
      </c>
      <c r="L648" s="8"/>
      <c r="M648" s="46"/>
      <c r="N648" s="48" t="s">
        <v>1266</v>
      </c>
      <c r="O648" s="48"/>
      <c r="P648" s="46"/>
      <c r="Q648" s="94"/>
      <c r="R648" s="46" t="s">
        <v>896</v>
      </c>
      <c r="S648" s="38"/>
      <c r="T648" s="38"/>
      <c r="U648" s="38"/>
      <c r="V648" s="485"/>
      <c r="X648" s="4" t="s">
        <v>640</v>
      </c>
      <c r="Y648" s="4"/>
      <c r="Z648" s="38"/>
      <c r="AA648" s="35"/>
      <c r="AB648" s="35" t="s">
        <v>1286</v>
      </c>
      <c r="AC648" s="35"/>
      <c r="AD648" s="83"/>
      <c r="AE648" s="38" t="s">
        <v>896</v>
      </c>
      <c r="AF648" s="485"/>
    </row>
    <row r="649" spans="2:32" x14ac:dyDescent="0.25">
      <c r="B649" s="772">
        <v>429900</v>
      </c>
      <c r="C649" s="775"/>
      <c r="D649" s="887"/>
      <c r="E649" s="940" t="s">
        <v>945</v>
      </c>
      <c r="F649" s="775"/>
      <c r="G649" s="775"/>
      <c r="H649" s="772" t="s">
        <v>896</v>
      </c>
      <c r="J649" s="519" t="s">
        <v>1544</v>
      </c>
      <c r="K649" s="520" t="s">
        <v>599</v>
      </c>
      <c r="L649" s="521"/>
      <c r="M649" s="519"/>
      <c r="N649" s="523" t="s">
        <v>945</v>
      </c>
      <c r="O649" s="523"/>
      <c r="P649" s="519"/>
      <c r="Q649" s="589"/>
      <c r="R649" s="519" t="s">
        <v>896</v>
      </c>
      <c r="S649" s="519"/>
      <c r="T649" s="519"/>
      <c r="U649" s="519"/>
      <c r="V649" s="525"/>
      <c r="X649" s="4" t="s">
        <v>641</v>
      </c>
      <c r="Y649" s="4"/>
      <c r="Z649" s="38"/>
      <c r="AA649" s="35" t="s">
        <v>1229</v>
      </c>
      <c r="AB649" s="35"/>
      <c r="AC649" s="35"/>
      <c r="AD649" s="39"/>
      <c r="AE649" s="35" t="s">
        <v>896</v>
      </c>
      <c r="AF649" s="485"/>
    </row>
    <row r="650" spans="2:32" x14ac:dyDescent="0.25">
      <c r="B650" s="773"/>
      <c r="C650" s="776"/>
      <c r="D650" s="888"/>
      <c r="E650" s="960"/>
      <c r="F650" s="776"/>
      <c r="G650" s="776"/>
      <c r="H650" s="773"/>
      <c r="J650" s="519" t="s">
        <v>1546</v>
      </c>
      <c r="K650" s="520" t="s">
        <v>600</v>
      </c>
      <c r="L650" s="521" t="s">
        <v>1267</v>
      </c>
      <c r="M650" s="519"/>
      <c r="N650" s="519"/>
      <c r="O650" s="519"/>
      <c r="P650" s="519"/>
      <c r="Q650" s="589"/>
      <c r="R650" s="519" t="s">
        <v>896</v>
      </c>
      <c r="S650" s="519"/>
      <c r="T650" s="519"/>
      <c r="U650" s="519"/>
      <c r="V650" s="525"/>
      <c r="X650" s="4" t="s">
        <v>642</v>
      </c>
      <c r="Y650" s="4"/>
      <c r="Z650" s="38"/>
      <c r="AA650" s="35" t="s">
        <v>1230</v>
      </c>
      <c r="AB650" s="35"/>
      <c r="AC650" s="35"/>
      <c r="AD650" s="39"/>
      <c r="AE650" s="35" t="s">
        <v>896</v>
      </c>
      <c r="AF650" s="485"/>
    </row>
    <row r="651" spans="2:32" x14ac:dyDescent="0.25">
      <c r="B651" s="773"/>
      <c r="C651" s="776"/>
      <c r="D651" s="888"/>
      <c r="E651" s="960"/>
      <c r="F651" s="776"/>
      <c r="G651" s="776"/>
      <c r="H651" s="773"/>
      <c r="J651" s="519" t="s">
        <v>1546</v>
      </c>
      <c r="K651" s="520" t="s">
        <v>601</v>
      </c>
      <c r="L651" s="521" t="s">
        <v>1268</v>
      </c>
      <c r="M651" s="665"/>
      <c r="N651" s="519"/>
      <c r="O651" s="519"/>
      <c r="P651" s="519"/>
      <c r="Q651" s="589"/>
      <c r="R651" s="519" t="s">
        <v>892</v>
      </c>
      <c r="S651" s="519"/>
      <c r="T651" s="519"/>
      <c r="U651" s="519"/>
      <c r="V651" s="525"/>
      <c r="X651" s="4" t="s">
        <v>643</v>
      </c>
      <c r="Y651" s="4"/>
      <c r="Z651" s="38"/>
      <c r="AA651" s="35" t="s">
        <v>1231</v>
      </c>
      <c r="AB651" s="35"/>
      <c r="AC651" s="35"/>
      <c r="AD651" s="39"/>
      <c r="AE651" s="35" t="s">
        <v>896</v>
      </c>
      <c r="AF651" s="485"/>
    </row>
    <row r="652" spans="2:32" x14ac:dyDescent="0.25">
      <c r="B652" s="773"/>
      <c r="C652" s="776"/>
      <c r="D652" s="888"/>
      <c r="E652" s="960"/>
      <c r="F652" s="776"/>
      <c r="G652" s="776"/>
      <c r="H652" s="773"/>
      <c r="J652" s="519" t="s">
        <v>1545</v>
      </c>
      <c r="K652" s="520" t="s">
        <v>602</v>
      </c>
      <c r="L652" s="521"/>
      <c r="M652" s="519" t="s">
        <v>1269</v>
      </c>
      <c r="N652" s="519"/>
      <c r="O652" s="519"/>
      <c r="P652" s="519"/>
      <c r="Q652" s="589"/>
      <c r="R652" s="519" t="s">
        <v>896</v>
      </c>
      <c r="S652" s="519"/>
      <c r="T652" s="519"/>
      <c r="U652" s="519"/>
      <c r="V652" s="525"/>
      <c r="X652" s="4" t="s">
        <v>644</v>
      </c>
      <c r="Y652" s="4"/>
      <c r="Z652" s="38"/>
      <c r="AA652" s="35" t="s">
        <v>1233</v>
      </c>
      <c r="AB652" s="35"/>
      <c r="AC652" s="35"/>
      <c r="AD652" s="39"/>
      <c r="AE652" s="35" t="s">
        <v>896</v>
      </c>
      <c r="AF652" s="485"/>
    </row>
    <row r="653" spans="2:32" x14ac:dyDescent="0.25">
      <c r="B653" s="774"/>
      <c r="C653" s="777"/>
      <c r="D653" s="889"/>
      <c r="E653" s="941"/>
      <c r="F653" s="777"/>
      <c r="G653" s="777"/>
      <c r="H653" s="774"/>
      <c r="J653" s="519" t="s">
        <v>1545</v>
      </c>
      <c r="K653" s="520" t="s">
        <v>603</v>
      </c>
      <c r="L653" s="521"/>
      <c r="M653" s="519" t="s">
        <v>1270</v>
      </c>
      <c r="N653" s="519"/>
      <c r="O653" s="519"/>
      <c r="P653" s="519"/>
      <c r="Q653" s="589"/>
      <c r="R653" s="519" t="s">
        <v>896</v>
      </c>
      <c r="S653" s="519"/>
      <c r="T653" s="519"/>
      <c r="U653" s="519"/>
      <c r="V653" s="525"/>
      <c r="X653" s="4" t="s">
        <v>645</v>
      </c>
      <c r="Y653" s="4"/>
      <c r="Z653" s="38"/>
      <c r="AA653" s="35" t="s">
        <v>1287</v>
      </c>
      <c r="AB653" s="35"/>
      <c r="AC653" s="35"/>
      <c r="AD653" s="39"/>
      <c r="AE653" s="35" t="s">
        <v>896</v>
      </c>
      <c r="AF653" s="485"/>
    </row>
    <row r="654" spans="2:32" x14ac:dyDescent="0.25">
      <c r="B654" s="492"/>
      <c r="C654" s="493"/>
      <c r="D654" s="493"/>
      <c r="E654" s="493"/>
      <c r="F654" s="637"/>
      <c r="G654" s="493"/>
      <c r="H654" s="494"/>
      <c r="J654" s="94"/>
      <c r="K654" s="26"/>
      <c r="L654" s="10"/>
      <c r="M654" s="93"/>
      <c r="N654" s="93"/>
      <c r="O654" s="93"/>
      <c r="P654" s="93"/>
      <c r="Q654" s="666"/>
      <c r="R654" s="38"/>
      <c r="S654" s="38"/>
      <c r="T654" s="38"/>
      <c r="U654" s="38"/>
      <c r="V654" s="485"/>
      <c r="X654" s="4" t="s">
        <v>646</v>
      </c>
      <c r="Y654" s="4"/>
      <c r="Z654" s="38"/>
      <c r="AA654" s="35" t="s">
        <v>1235</v>
      </c>
      <c r="AB654" s="35"/>
      <c r="AC654" s="35"/>
      <c r="AD654" s="39"/>
      <c r="AE654" s="35" t="s">
        <v>896</v>
      </c>
      <c r="AF654" s="485"/>
    </row>
    <row r="655" spans="2:32" x14ac:dyDescent="0.25">
      <c r="B655" s="667">
        <v>500000</v>
      </c>
      <c r="C655" s="617" t="s">
        <v>1271</v>
      </c>
      <c r="D655" s="617"/>
      <c r="E655" s="617"/>
      <c r="F655" s="668"/>
      <c r="G655" s="617"/>
      <c r="H655" s="574" t="s">
        <v>892</v>
      </c>
      <c r="J655" s="475" t="s">
        <v>1595</v>
      </c>
      <c r="K655" s="576" t="s">
        <v>604</v>
      </c>
      <c r="L655" s="577" t="s">
        <v>1271</v>
      </c>
      <c r="M655" s="575"/>
      <c r="N655" s="475"/>
      <c r="O655" s="475"/>
      <c r="P655" s="475"/>
      <c r="Q655" s="619"/>
      <c r="R655" s="475" t="s">
        <v>892</v>
      </c>
      <c r="S655" s="475"/>
      <c r="T655" s="475"/>
      <c r="U655" s="475"/>
      <c r="V655" s="605"/>
      <c r="X655" s="4" t="s">
        <v>647</v>
      </c>
      <c r="Y655" s="4"/>
      <c r="Z655" s="38"/>
      <c r="AA655" s="35" t="s">
        <v>1236</v>
      </c>
      <c r="AB655" s="35"/>
      <c r="AC655" s="35"/>
      <c r="AD655" s="39"/>
      <c r="AE655" s="35" t="s">
        <v>896</v>
      </c>
      <c r="AF655" s="485"/>
    </row>
    <row r="656" spans="2:32" x14ac:dyDescent="0.25">
      <c r="B656" s="620">
        <v>510000</v>
      </c>
      <c r="C656" s="621" t="s">
        <v>5482</v>
      </c>
      <c r="D656" s="621"/>
      <c r="E656" s="621"/>
      <c r="F656" s="622"/>
      <c r="G656" s="483"/>
      <c r="H656" s="484" t="s">
        <v>892</v>
      </c>
      <c r="J656" s="46" t="s">
        <v>1546</v>
      </c>
      <c r="K656" s="19" t="s">
        <v>605</v>
      </c>
      <c r="L656" s="4" t="s">
        <v>1272</v>
      </c>
      <c r="M656" s="34"/>
      <c r="N656" s="35"/>
      <c r="O656" s="35"/>
      <c r="P656" s="35"/>
      <c r="Q656" s="39"/>
      <c r="R656" s="35" t="s">
        <v>892</v>
      </c>
      <c r="S656" s="35"/>
      <c r="T656" s="35"/>
      <c r="U656" s="35"/>
      <c r="V656" s="485"/>
      <c r="X656" s="4" t="s">
        <v>648</v>
      </c>
      <c r="Y656" s="4"/>
      <c r="Z656" s="38"/>
      <c r="AA656" s="35" t="s">
        <v>1288</v>
      </c>
      <c r="AB656" s="35"/>
      <c r="AC656" s="35"/>
      <c r="AD656" s="39"/>
      <c r="AE656" s="35" t="s">
        <v>896</v>
      </c>
      <c r="AF656" s="485"/>
    </row>
    <row r="657" spans="2:32" x14ac:dyDescent="0.25">
      <c r="B657" s="620">
        <v>511000</v>
      </c>
      <c r="C657" s="621"/>
      <c r="D657" s="621" t="s">
        <v>5180</v>
      </c>
      <c r="E657" s="621"/>
      <c r="F657" s="622"/>
      <c r="G657" s="483"/>
      <c r="H657" s="484" t="s">
        <v>892</v>
      </c>
      <c r="J657" s="46" t="s">
        <v>1545</v>
      </c>
      <c r="K657" s="19" t="s">
        <v>606</v>
      </c>
      <c r="L657" s="4"/>
      <c r="M657" s="38" t="s">
        <v>1273</v>
      </c>
      <c r="N657" s="34"/>
      <c r="O657" s="35"/>
      <c r="P657" s="35"/>
      <c r="Q657" s="39"/>
      <c r="R657" s="35" t="s">
        <v>892</v>
      </c>
      <c r="S657" s="35"/>
      <c r="T657" s="35"/>
      <c r="U657" s="35"/>
      <c r="V657" s="485"/>
      <c r="X657" s="4" t="s">
        <v>649</v>
      </c>
      <c r="Y657" s="4"/>
      <c r="Z657" s="38"/>
      <c r="AA657" s="35" t="s">
        <v>945</v>
      </c>
      <c r="AB657" s="35"/>
      <c r="AC657" s="35"/>
      <c r="AD657" s="39"/>
      <c r="AE657" s="35" t="s">
        <v>896</v>
      </c>
      <c r="AF657" s="485"/>
    </row>
    <row r="658" spans="2:32" x14ac:dyDescent="0.25">
      <c r="B658" s="620">
        <v>511100</v>
      </c>
      <c r="C658" s="621"/>
      <c r="D658" s="621"/>
      <c r="E658" s="621" t="s">
        <v>907</v>
      </c>
      <c r="F658" s="622"/>
      <c r="G658" s="483"/>
      <c r="H658" s="484" t="s">
        <v>892</v>
      </c>
      <c r="J658" s="46" t="s">
        <v>1544</v>
      </c>
      <c r="K658" s="19" t="s">
        <v>607</v>
      </c>
      <c r="L658" s="4"/>
      <c r="M658" s="38"/>
      <c r="N658" s="35" t="s">
        <v>907</v>
      </c>
      <c r="O658" s="34"/>
      <c r="P658" s="35"/>
      <c r="Q658" s="39"/>
      <c r="R658" s="35" t="s">
        <v>892</v>
      </c>
      <c r="S658" s="35"/>
      <c r="T658" s="35"/>
      <c r="U658" s="35"/>
      <c r="V658" s="485"/>
      <c r="X658" s="4" t="s">
        <v>650</v>
      </c>
      <c r="Y658" s="4" t="s">
        <v>1289</v>
      </c>
      <c r="Z658" s="87"/>
      <c r="AA658" s="38"/>
      <c r="AB658" s="38"/>
      <c r="AC658" s="38"/>
      <c r="AD658" s="83"/>
      <c r="AE658" s="38" t="s">
        <v>892</v>
      </c>
      <c r="AF658" s="485"/>
    </row>
    <row r="659" spans="2:32" x14ac:dyDescent="0.25">
      <c r="B659" s="620">
        <v>511110</v>
      </c>
      <c r="C659" s="621"/>
      <c r="D659" s="621"/>
      <c r="E659" s="621"/>
      <c r="F659" s="622" t="s">
        <v>5308</v>
      </c>
      <c r="G659" s="483"/>
      <c r="H659" s="484" t="s">
        <v>892</v>
      </c>
      <c r="J659" s="46" t="s">
        <v>1537</v>
      </c>
      <c r="K659" s="19" t="s">
        <v>608</v>
      </c>
      <c r="L659" s="4"/>
      <c r="M659" s="38"/>
      <c r="N659" s="35"/>
      <c r="O659" s="35" t="s">
        <v>1274</v>
      </c>
      <c r="P659" s="34"/>
      <c r="Q659" s="39"/>
      <c r="R659" s="35" t="s">
        <v>892</v>
      </c>
      <c r="S659" s="35"/>
      <c r="T659" s="35"/>
      <c r="U659" s="35"/>
      <c r="V659" s="485"/>
      <c r="X659" s="4" t="s">
        <v>651</v>
      </c>
      <c r="Y659" s="4"/>
      <c r="Z659" s="38" t="s">
        <v>1290</v>
      </c>
      <c r="AA659" s="35"/>
      <c r="AB659" s="35"/>
      <c r="AC659" s="35"/>
      <c r="AD659" s="39"/>
      <c r="AE659" s="38" t="s">
        <v>896</v>
      </c>
      <c r="AF659" s="485"/>
    </row>
    <row r="660" spans="2:32" x14ac:dyDescent="0.25">
      <c r="B660" s="625">
        <v>511111</v>
      </c>
      <c r="C660" s="626"/>
      <c r="D660" s="626"/>
      <c r="E660" s="626"/>
      <c r="F660" s="493"/>
      <c r="G660" s="628" t="s">
        <v>908</v>
      </c>
      <c r="H660" s="494" t="s">
        <v>896</v>
      </c>
      <c r="J660" s="46" t="s">
        <v>1576</v>
      </c>
      <c r="K660" s="19" t="s">
        <v>609</v>
      </c>
      <c r="L660" s="4"/>
      <c r="M660" s="38"/>
      <c r="N660" s="35"/>
      <c r="O660" s="35"/>
      <c r="P660" s="35" t="s">
        <v>1275</v>
      </c>
      <c r="Q660" s="39"/>
      <c r="R660" s="35" t="s">
        <v>896</v>
      </c>
      <c r="S660" s="35"/>
      <c r="T660" s="35"/>
      <c r="U660" s="35"/>
      <c r="V660" s="485"/>
      <c r="X660" s="4" t="s">
        <v>652</v>
      </c>
      <c r="Y660" s="4"/>
      <c r="Z660" s="38" t="s">
        <v>1291</v>
      </c>
      <c r="AA660" s="35"/>
      <c r="AB660" s="35"/>
      <c r="AC660" s="35"/>
      <c r="AD660" s="39"/>
      <c r="AE660" s="35" t="s">
        <v>896</v>
      </c>
      <c r="AF660" s="485"/>
    </row>
    <row r="661" spans="2:32" x14ac:dyDescent="0.25">
      <c r="B661" s="625">
        <v>511112</v>
      </c>
      <c r="C661" s="626"/>
      <c r="D661" s="626"/>
      <c r="E661" s="626"/>
      <c r="F661" s="493"/>
      <c r="G661" s="628" t="s">
        <v>911</v>
      </c>
      <c r="H661" s="494" t="s">
        <v>896</v>
      </c>
      <c r="J661" s="46" t="s">
        <v>1576</v>
      </c>
      <c r="K661" s="19" t="s">
        <v>610</v>
      </c>
      <c r="L661" s="4"/>
      <c r="M661" s="38"/>
      <c r="N661" s="35"/>
      <c r="O661" s="35"/>
      <c r="P661" s="35" t="s">
        <v>1276</v>
      </c>
      <c r="Q661" s="39"/>
      <c r="R661" s="35" t="s">
        <v>896</v>
      </c>
      <c r="S661" s="35"/>
      <c r="T661" s="35"/>
      <c r="U661" s="35"/>
      <c r="V661" s="485"/>
      <c r="X661" s="4" t="s">
        <v>653</v>
      </c>
      <c r="Y661" s="4"/>
      <c r="Z661" s="38" t="s">
        <v>1292</v>
      </c>
      <c r="AA661" s="35"/>
      <c r="AB661" s="35"/>
      <c r="AC661" s="35"/>
      <c r="AD661" s="39"/>
      <c r="AE661" s="35" t="s">
        <v>896</v>
      </c>
      <c r="AF661" s="485"/>
    </row>
    <row r="662" spans="2:32" x14ac:dyDescent="0.25">
      <c r="B662" s="620">
        <v>511120</v>
      </c>
      <c r="C662" s="621"/>
      <c r="D662" s="621"/>
      <c r="E662" s="621"/>
      <c r="F662" s="483" t="s">
        <v>4943</v>
      </c>
      <c r="G662" s="483"/>
      <c r="H662" s="484" t="s">
        <v>892</v>
      </c>
      <c r="J662" s="46" t="s">
        <v>1537</v>
      </c>
      <c r="K662" s="19" t="s">
        <v>611</v>
      </c>
      <c r="L662" s="4"/>
      <c r="M662" s="38"/>
      <c r="N662" s="35"/>
      <c r="O662" s="35" t="s">
        <v>929</v>
      </c>
      <c r="P662" s="34"/>
      <c r="Q662" s="39"/>
      <c r="R662" s="35" t="s">
        <v>892</v>
      </c>
      <c r="S662" s="35"/>
      <c r="T662" s="35"/>
      <c r="U662" s="35"/>
      <c r="V662" s="485"/>
      <c r="X662" s="4" t="s">
        <v>654</v>
      </c>
      <c r="Y662" s="4"/>
      <c r="Z662" s="38" t="s">
        <v>1293</v>
      </c>
      <c r="AA662" s="35"/>
      <c r="AB662" s="35"/>
      <c r="AC662" s="35"/>
      <c r="AD662" s="39"/>
      <c r="AE662" s="38" t="s">
        <v>896</v>
      </c>
      <c r="AF662" s="485"/>
    </row>
    <row r="663" spans="2:32" x14ac:dyDescent="0.25">
      <c r="B663" s="625">
        <v>511121</v>
      </c>
      <c r="C663" s="626"/>
      <c r="D663" s="626"/>
      <c r="E663" s="626"/>
      <c r="F663" s="493"/>
      <c r="G663" s="628" t="s">
        <v>908</v>
      </c>
      <c r="H663" s="494" t="s">
        <v>896</v>
      </c>
      <c r="J663" s="46" t="s">
        <v>1576</v>
      </c>
      <c r="K663" s="19" t="s">
        <v>612</v>
      </c>
      <c r="L663" s="4"/>
      <c r="M663" s="38"/>
      <c r="N663" s="35"/>
      <c r="O663" s="35"/>
      <c r="P663" s="35" t="s">
        <v>1275</v>
      </c>
      <c r="Q663" s="39"/>
      <c r="R663" s="35" t="s">
        <v>896</v>
      </c>
      <c r="S663" s="35"/>
      <c r="T663" s="35"/>
      <c r="U663" s="35"/>
      <c r="V663" s="485"/>
      <c r="X663" s="4" t="s">
        <v>655</v>
      </c>
      <c r="Y663" s="4" t="s">
        <v>1294</v>
      </c>
      <c r="Z663" s="87"/>
      <c r="AA663" s="38"/>
      <c r="AB663" s="38"/>
      <c r="AC663" s="38"/>
      <c r="AD663" s="83"/>
      <c r="AE663" s="38" t="s">
        <v>892</v>
      </c>
      <c r="AF663" s="485"/>
    </row>
    <row r="664" spans="2:32" x14ac:dyDescent="0.25">
      <c r="B664" s="625">
        <v>511122</v>
      </c>
      <c r="C664" s="626"/>
      <c r="D664" s="626"/>
      <c r="E664" s="626"/>
      <c r="F664" s="493"/>
      <c r="G664" s="628" t="s">
        <v>911</v>
      </c>
      <c r="H664" s="494" t="s">
        <v>896</v>
      </c>
      <c r="J664" s="46" t="s">
        <v>1576</v>
      </c>
      <c r="K664" s="19" t="s">
        <v>613</v>
      </c>
      <c r="L664" s="4"/>
      <c r="M664" s="38"/>
      <c r="N664" s="35"/>
      <c r="O664" s="35"/>
      <c r="P664" s="35" t="s">
        <v>1276</v>
      </c>
      <c r="Q664" s="39"/>
      <c r="R664" s="35" t="s">
        <v>896</v>
      </c>
      <c r="S664" s="35"/>
      <c r="T664" s="35"/>
      <c r="U664" s="35"/>
      <c r="V664" s="485"/>
      <c r="X664" s="4" t="s">
        <v>656</v>
      </c>
      <c r="Y664" s="4"/>
      <c r="Z664" s="38" t="s">
        <v>1295</v>
      </c>
      <c r="AA664" s="35"/>
      <c r="AB664" s="38"/>
      <c r="AC664" s="38"/>
      <c r="AD664" s="83"/>
      <c r="AE664" s="38" t="s">
        <v>896</v>
      </c>
      <c r="AF664" s="485"/>
    </row>
    <row r="665" spans="2:32" x14ac:dyDescent="0.25">
      <c r="B665" s="620">
        <v>511130</v>
      </c>
      <c r="C665" s="621"/>
      <c r="D665" s="621"/>
      <c r="E665" s="621"/>
      <c r="F665" s="622" t="s">
        <v>1280</v>
      </c>
      <c r="G665" s="483"/>
      <c r="H665" s="484" t="s">
        <v>892</v>
      </c>
      <c r="J665" s="46" t="s">
        <v>1537</v>
      </c>
      <c r="K665" s="19" t="s">
        <v>614</v>
      </c>
      <c r="L665" s="4"/>
      <c r="M665" s="38"/>
      <c r="N665" s="35"/>
      <c r="O665" s="35" t="s">
        <v>1277</v>
      </c>
      <c r="P665" s="34"/>
      <c r="Q665" s="39"/>
      <c r="R665" s="35" t="s">
        <v>892</v>
      </c>
      <c r="S665" s="35"/>
      <c r="T665" s="35"/>
      <c r="U665" s="35"/>
      <c r="V665" s="485"/>
      <c r="X665" s="4" t="s">
        <v>657</v>
      </c>
      <c r="Y665" s="4"/>
      <c r="Z665" s="38" t="s">
        <v>1296</v>
      </c>
      <c r="AA665" s="35"/>
      <c r="AB665" s="38"/>
      <c r="AC665" s="38"/>
      <c r="AD665" s="83"/>
      <c r="AE665" s="38" t="s">
        <v>896</v>
      </c>
      <c r="AF665" s="485"/>
    </row>
    <row r="666" spans="2:32" x14ac:dyDescent="0.25">
      <c r="B666" s="625">
        <v>511131</v>
      </c>
      <c r="C666" s="626"/>
      <c r="D666" s="626"/>
      <c r="E666" s="626"/>
      <c r="F666" s="493"/>
      <c r="G666" s="628" t="s">
        <v>908</v>
      </c>
      <c r="H666" s="494" t="s">
        <v>896</v>
      </c>
      <c r="J666" s="46" t="s">
        <v>1576</v>
      </c>
      <c r="K666" s="19" t="s">
        <v>615</v>
      </c>
      <c r="L666" s="4"/>
      <c r="M666" s="38"/>
      <c r="N666" s="35"/>
      <c r="O666" s="35"/>
      <c r="P666" s="35" t="s">
        <v>1275</v>
      </c>
      <c r="Q666" s="39"/>
      <c r="R666" s="35" t="s">
        <v>896</v>
      </c>
      <c r="S666" s="35"/>
      <c r="T666" s="35"/>
      <c r="U666" s="35"/>
      <c r="V666" s="485"/>
      <c r="X666" s="4" t="s">
        <v>658</v>
      </c>
      <c r="Y666" s="4"/>
      <c r="Z666" s="38" t="s">
        <v>1297</v>
      </c>
      <c r="AA666" s="35"/>
      <c r="AB666" s="38"/>
      <c r="AC666" s="38"/>
      <c r="AD666" s="83"/>
      <c r="AE666" s="38" t="s">
        <v>896</v>
      </c>
      <c r="AF666" s="485"/>
    </row>
    <row r="667" spans="2:32" x14ac:dyDescent="0.25">
      <c r="B667" s="625">
        <v>511132</v>
      </c>
      <c r="C667" s="626"/>
      <c r="D667" s="626"/>
      <c r="E667" s="626"/>
      <c r="F667" s="493"/>
      <c r="G667" s="628" t="s">
        <v>911</v>
      </c>
      <c r="H667" s="494" t="s">
        <v>896</v>
      </c>
      <c r="J667" s="46" t="s">
        <v>1576</v>
      </c>
      <c r="K667" s="19" t="s">
        <v>616</v>
      </c>
      <c r="L667" s="4"/>
      <c r="M667" s="38"/>
      <c r="N667" s="35"/>
      <c r="O667" s="35"/>
      <c r="P667" s="35" t="s">
        <v>1276</v>
      </c>
      <c r="Q667" s="39"/>
      <c r="R667" s="35" t="s">
        <v>896</v>
      </c>
      <c r="S667" s="35"/>
      <c r="T667" s="35"/>
      <c r="U667" s="35"/>
      <c r="V667" s="485"/>
      <c r="X667" s="4" t="s">
        <v>659</v>
      </c>
      <c r="Y667" s="4"/>
      <c r="Z667" s="38" t="s">
        <v>1298</v>
      </c>
      <c r="AA667" s="35"/>
      <c r="AB667" s="38"/>
      <c r="AC667" s="38"/>
      <c r="AD667" s="83"/>
      <c r="AE667" s="38" t="s">
        <v>896</v>
      </c>
      <c r="AF667" s="485"/>
    </row>
    <row r="668" spans="2:32" x14ac:dyDescent="0.25">
      <c r="B668" s="620">
        <v>511140</v>
      </c>
      <c r="C668" s="621"/>
      <c r="D668" s="621"/>
      <c r="E668" s="621"/>
      <c r="F668" s="622" t="s">
        <v>1124</v>
      </c>
      <c r="G668" s="483"/>
      <c r="H668" s="484" t="s">
        <v>892</v>
      </c>
      <c r="J668" s="46" t="s">
        <v>1537</v>
      </c>
      <c r="K668" s="19" t="s">
        <v>617</v>
      </c>
      <c r="L668" s="4"/>
      <c r="M668" s="38"/>
      <c r="N668" s="35"/>
      <c r="O668" s="35" t="s">
        <v>1124</v>
      </c>
      <c r="P668" s="34"/>
      <c r="Q668" s="39"/>
      <c r="R668" s="35" t="s">
        <v>892</v>
      </c>
      <c r="S668" s="35"/>
      <c r="T668" s="35"/>
      <c r="U668" s="35"/>
      <c r="V668" s="485"/>
      <c r="X668" s="4" t="s">
        <v>660</v>
      </c>
      <c r="Y668" s="4" t="s">
        <v>1299</v>
      </c>
      <c r="Z668" s="38"/>
      <c r="AA668" s="38"/>
      <c r="AB668" s="38"/>
      <c r="AC668" s="38"/>
      <c r="AD668" s="83"/>
      <c r="AE668" s="38" t="s">
        <v>896</v>
      </c>
      <c r="AF668" s="485"/>
    </row>
    <row r="669" spans="2:32" x14ac:dyDescent="0.25">
      <c r="B669" s="625">
        <v>511141</v>
      </c>
      <c r="C669" s="626"/>
      <c r="D669" s="626"/>
      <c r="E669" s="626"/>
      <c r="F669" s="493"/>
      <c r="G669" s="628" t="s">
        <v>908</v>
      </c>
      <c r="H669" s="494" t="s">
        <v>896</v>
      </c>
      <c r="J669" s="46" t="s">
        <v>1576</v>
      </c>
      <c r="K669" s="19" t="s">
        <v>618</v>
      </c>
      <c r="L669" s="4"/>
      <c r="M669" s="38"/>
      <c r="N669" s="35"/>
      <c r="O669" s="35"/>
      <c r="P669" s="35" t="s">
        <v>1275</v>
      </c>
      <c r="Q669" s="39"/>
      <c r="R669" s="35" t="s">
        <v>896</v>
      </c>
      <c r="S669" s="35"/>
      <c r="T669" s="35"/>
      <c r="U669" s="35"/>
      <c r="V669" s="485"/>
      <c r="X669" s="4" t="s">
        <v>661</v>
      </c>
      <c r="Y669" s="4" t="s">
        <v>1300</v>
      </c>
      <c r="Z669" s="87"/>
      <c r="AA669" s="38"/>
      <c r="AB669" s="38"/>
      <c r="AC669" s="38"/>
      <c r="AD669" s="83"/>
      <c r="AE669" s="38" t="s">
        <v>892</v>
      </c>
      <c r="AF669" s="485"/>
    </row>
    <row r="670" spans="2:32" x14ac:dyDescent="0.25">
      <c r="B670" s="625">
        <v>511142</v>
      </c>
      <c r="C670" s="626"/>
      <c r="D670" s="626"/>
      <c r="E670" s="626"/>
      <c r="F670" s="493"/>
      <c r="G670" s="628" t="s">
        <v>911</v>
      </c>
      <c r="H670" s="494" t="s">
        <v>896</v>
      </c>
      <c r="J670" s="46" t="s">
        <v>1576</v>
      </c>
      <c r="K670" s="19" t="s">
        <v>619</v>
      </c>
      <c r="L670" s="4"/>
      <c r="M670" s="38"/>
      <c r="N670" s="35"/>
      <c r="O670" s="35"/>
      <c r="P670" s="35" t="s">
        <v>1276</v>
      </c>
      <c r="Q670" s="39"/>
      <c r="R670" s="35" t="s">
        <v>896</v>
      </c>
      <c r="S670" s="35"/>
      <c r="T670" s="35"/>
      <c r="U670" s="35"/>
      <c r="V670" s="485"/>
      <c r="X670" s="4" t="s">
        <v>662</v>
      </c>
      <c r="Y670" s="4"/>
      <c r="Z670" s="38" t="s">
        <v>1301</v>
      </c>
      <c r="AA670" s="38"/>
      <c r="AB670" s="38"/>
      <c r="AC670" s="38"/>
      <c r="AD670" s="83"/>
      <c r="AE670" s="38" t="s">
        <v>896</v>
      </c>
      <c r="AF670" s="485"/>
    </row>
    <row r="671" spans="2:32" x14ac:dyDescent="0.25">
      <c r="B671" s="620">
        <v>511150</v>
      </c>
      <c r="C671" s="621"/>
      <c r="D671" s="621"/>
      <c r="E671" s="621"/>
      <c r="F671" s="622" t="s">
        <v>1278</v>
      </c>
      <c r="G671" s="483"/>
      <c r="H671" s="484" t="s">
        <v>892</v>
      </c>
      <c r="J671" s="46" t="s">
        <v>1537</v>
      </c>
      <c r="K671" s="19" t="s">
        <v>620</v>
      </c>
      <c r="L671" s="4"/>
      <c r="M671" s="38"/>
      <c r="N671" s="35"/>
      <c r="O671" s="35" t="s">
        <v>1278</v>
      </c>
      <c r="P671" s="34"/>
      <c r="Q671" s="39"/>
      <c r="R671" s="35" t="s">
        <v>892</v>
      </c>
      <c r="S671" s="35"/>
      <c r="T671" s="35"/>
      <c r="U671" s="35"/>
      <c r="V671" s="485"/>
      <c r="X671" s="4" t="s">
        <v>663</v>
      </c>
      <c r="Y671" s="4"/>
      <c r="Z671" s="38" t="s">
        <v>1302</v>
      </c>
      <c r="AA671" s="38"/>
      <c r="AB671" s="38"/>
      <c r="AC671" s="38"/>
      <c r="AD671" s="83"/>
      <c r="AE671" s="38" t="s">
        <v>896</v>
      </c>
      <c r="AF671" s="485"/>
    </row>
    <row r="672" spans="2:32" x14ac:dyDescent="0.25">
      <c r="B672" s="625">
        <v>511151</v>
      </c>
      <c r="C672" s="626"/>
      <c r="D672" s="626"/>
      <c r="E672" s="626"/>
      <c r="F672" s="493"/>
      <c r="G672" s="628" t="s">
        <v>908</v>
      </c>
      <c r="H672" s="494" t="s">
        <v>896</v>
      </c>
      <c r="J672" s="46" t="s">
        <v>1576</v>
      </c>
      <c r="K672" s="19" t="s">
        <v>621</v>
      </c>
      <c r="L672" s="4"/>
      <c r="M672" s="38"/>
      <c r="N672" s="35"/>
      <c r="O672" s="35"/>
      <c r="P672" s="35" t="s">
        <v>1275</v>
      </c>
      <c r="Q672" s="39"/>
      <c r="R672" s="35" t="s">
        <v>896</v>
      </c>
      <c r="S672" s="35"/>
      <c r="T672" s="35"/>
      <c r="U672" s="35"/>
      <c r="V672" s="485"/>
      <c r="X672" s="4" t="s">
        <v>664</v>
      </c>
      <c r="Y672" s="4" t="s">
        <v>1303</v>
      </c>
      <c r="Z672" s="38"/>
      <c r="AA672" s="38"/>
      <c r="AB672" s="38"/>
      <c r="AC672" s="38"/>
      <c r="AD672" s="83"/>
      <c r="AE672" s="38" t="s">
        <v>896</v>
      </c>
      <c r="AF672" s="485"/>
    </row>
    <row r="673" spans="2:32" x14ac:dyDescent="0.25">
      <c r="B673" s="625">
        <v>511152</v>
      </c>
      <c r="C673" s="626"/>
      <c r="D673" s="626"/>
      <c r="E673" s="626"/>
      <c r="F673" s="493"/>
      <c r="G673" s="628" t="s">
        <v>911</v>
      </c>
      <c r="H673" s="494" t="s">
        <v>896</v>
      </c>
      <c r="J673" s="46" t="s">
        <v>1576</v>
      </c>
      <c r="K673" s="19" t="s">
        <v>622</v>
      </c>
      <c r="L673" s="4"/>
      <c r="M673" s="38"/>
      <c r="N673" s="35"/>
      <c r="O673" s="35"/>
      <c r="P673" s="35" t="s">
        <v>1276</v>
      </c>
      <c r="Q673" s="39"/>
      <c r="R673" s="35" t="s">
        <v>896</v>
      </c>
      <c r="S673" s="35"/>
      <c r="T673" s="35"/>
      <c r="U673" s="35"/>
      <c r="V673" s="485"/>
      <c r="X673" s="4" t="s">
        <v>665</v>
      </c>
      <c r="Y673" s="4" t="s">
        <v>1304</v>
      </c>
      <c r="Z673" s="87"/>
      <c r="AA673" s="38"/>
      <c r="AB673" s="38"/>
      <c r="AC673" s="38"/>
      <c r="AD673" s="83"/>
      <c r="AE673" s="38" t="s">
        <v>892</v>
      </c>
      <c r="AF673" s="485"/>
    </row>
    <row r="674" spans="2:32" x14ac:dyDescent="0.25">
      <c r="B674" s="620">
        <v>511160</v>
      </c>
      <c r="C674" s="621"/>
      <c r="D674" s="621"/>
      <c r="E674" s="621"/>
      <c r="F674" s="622" t="s">
        <v>5093</v>
      </c>
      <c r="G674" s="483"/>
      <c r="H674" s="484" t="s">
        <v>892</v>
      </c>
      <c r="J674" s="46" t="s">
        <v>1537</v>
      </c>
      <c r="K674" s="19" t="s">
        <v>623</v>
      </c>
      <c r="L674" s="4"/>
      <c r="M674" s="38"/>
      <c r="N674" s="35"/>
      <c r="O674" s="35" t="s">
        <v>946</v>
      </c>
      <c r="P674" s="34"/>
      <c r="Q674" s="39"/>
      <c r="R674" s="35" t="s">
        <v>892</v>
      </c>
      <c r="S674" s="35"/>
      <c r="T674" s="35"/>
      <c r="U674" s="35"/>
      <c r="V674" s="485"/>
      <c r="X674" s="4" t="s">
        <v>666</v>
      </c>
      <c r="Y674" s="4"/>
      <c r="Z674" s="38" t="s">
        <v>1305</v>
      </c>
      <c r="AA674" s="34"/>
      <c r="AB674" s="35"/>
      <c r="AC674" s="35"/>
      <c r="AD674" s="39"/>
      <c r="AE674" s="35" t="s">
        <v>892</v>
      </c>
      <c r="AF674" s="485"/>
    </row>
    <row r="675" spans="2:32" x14ac:dyDescent="0.25">
      <c r="B675" s="625">
        <v>511161</v>
      </c>
      <c r="C675" s="626"/>
      <c r="D675" s="626"/>
      <c r="E675" s="626"/>
      <c r="F675" s="493"/>
      <c r="G675" s="628" t="s">
        <v>908</v>
      </c>
      <c r="H675" s="494" t="s">
        <v>896</v>
      </c>
      <c r="J675" s="46" t="s">
        <v>1576</v>
      </c>
      <c r="K675" s="19" t="s">
        <v>624</v>
      </c>
      <c r="L675" s="4"/>
      <c r="M675" s="38"/>
      <c r="N675" s="35"/>
      <c r="O675" s="35"/>
      <c r="P675" s="35" t="s">
        <v>1275</v>
      </c>
      <c r="Q675" s="39"/>
      <c r="R675" s="35" t="s">
        <v>896</v>
      </c>
      <c r="S675" s="35"/>
      <c r="T675" s="35"/>
      <c r="U675" s="35"/>
      <c r="V675" s="485"/>
      <c r="X675" s="4" t="s">
        <v>667</v>
      </c>
      <c r="Y675" s="4"/>
      <c r="Z675" s="38"/>
      <c r="AA675" s="35" t="s">
        <v>1306</v>
      </c>
      <c r="AB675" s="34"/>
      <c r="AC675" s="35"/>
      <c r="AD675" s="39"/>
      <c r="AE675" s="35" t="s">
        <v>892</v>
      </c>
      <c r="AF675" s="485"/>
    </row>
    <row r="676" spans="2:32" x14ac:dyDescent="0.25">
      <c r="B676" s="625">
        <v>511162</v>
      </c>
      <c r="C676" s="626"/>
      <c r="D676" s="626"/>
      <c r="E676" s="626"/>
      <c r="F676" s="493"/>
      <c r="G676" s="628" t="s">
        <v>911</v>
      </c>
      <c r="H676" s="494" t="s">
        <v>896</v>
      </c>
      <c r="J676" s="46" t="s">
        <v>1576</v>
      </c>
      <c r="K676" s="19" t="s">
        <v>625</v>
      </c>
      <c r="L676" s="4"/>
      <c r="M676" s="38"/>
      <c r="N676" s="35"/>
      <c r="O676" s="35"/>
      <c r="P676" s="35" t="s">
        <v>1276</v>
      </c>
      <c r="Q676" s="39"/>
      <c r="R676" s="35" t="s">
        <v>896</v>
      </c>
      <c r="S676" s="35"/>
      <c r="T676" s="35"/>
      <c r="U676" s="35"/>
      <c r="V676" s="485"/>
      <c r="X676" s="4" t="s">
        <v>668</v>
      </c>
      <c r="Y676" s="4"/>
      <c r="Z676" s="38"/>
      <c r="AA676" s="35"/>
      <c r="AB676" s="35" t="s">
        <v>1307</v>
      </c>
      <c r="AC676" s="35"/>
      <c r="AD676" s="39"/>
      <c r="AE676" s="35" t="s">
        <v>896</v>
      </c>
      <c r="AF676" s="485"/>
    </row>
    <row r="677" spans="2:32" x14ac:dyDescent="0.25">
      <c r="B677" s="620">
        <v>511200</v>
      </c>
      <c r="C677" s="621"/>
      <c r="D677" s="621"/>
      <c r="E677" s="621" t="s">
        <v>5483</v>
      </c>
      <c r="F677" s="622"/>
      <c r="G677" s="483"/>
      <c r="H677" s="484" t="s">
        <v>892</v>
      </c>
      <c r="J677" s="46" t="s">
        <v>1544</v>
      </c>
      <c r="K677" s="19" t="s">
        <v>626</v>
      </c>
      <c r="L677" s="4"/>
      <c r="M677" s="38"/>
      <c r="N677" s="35" t="s">
        <v>1279</v>
      </c>
      <c r="O677" s="34"/>
      <c r="P677" s="35"/>
      <c r="Q677" s="39"/>
      <c r="R677" s="35" t="s">
        <v>892</v>
      </c>
      <c r="S677" s="35"/>
      <c r="T677" s="35"/>
      <c r="U677" s="35"/>
      <c r="V677" s="485"/>
      <c r="X677" s="4" t="s">
        <v>669</v>
      </c>
      <c r="Y677" s="4"/>
      <c r="Z677" s="38"/>
      <c r="AA677" s="35"/>
      <c r="AB677" s="35" t="s">
        <v>1308</v>
      </c>
      <c r="AC677" s="35"/>
      <c r="AD677" s="39"/>
      <c r="AE677" s="35" t="s">
        <v>896</v>
      </c>
      <c r="AF677" s="485"/>
    </row>
    <row r="678" spans="2:32" x14ac:dyDescent="0.25">
      <c r="B678" s="625">
        <v>511210</v>
      </c>
      <c r="C678" s="626"/>
      <c r="D678" s="626"/>
      <c r="E678" s="626"/>
      <c r="F678" s="628" t="s">
        <v>5308</v>
      </c>
      <c r="G678" s="493"/>
      <c r="H678" s="494" t="s">
        <v>896</v>
      </c>
      <c r="J678" s="46" t="s">
        <v>1537</v>
      </c>
      <c r="K678" s="19" t="s">
        <v>627</v>
      </c>
      <c r="L678" s="4"/>
      <c r="M678" s="38"/>
      <c r="N678" s="35"/>
      <c r="O678" s="35" t="s">
        <v>1274</v>
      </c>
      <c r="P678" s="35"/>
      <c r="Q678" s="39"/>
      <c r="R678" s="35" t="s">
        <v>896</v>
      </c>
      <c r="S678" s="35"/>
      <c r="T678" s="35"/>
      <c r="U678" s="35"/>
      <c r="V678" s="485"/>
      <c r="X678" s="4" t="s">
        <v>670</v>
      </c>
      <c r="Y678" s="4"/>
      <c r="Z678" s="38"/>
      <c r="AA678" s="35"/>
      <c r="AB678" s="35" t="s">
        <v>1309</v>
      </c>
      <c r="AC678" s="35"/>
      <c r="AD678" s="39"/>
      <c r="AE678" s="35" t="s">
        <v>896</v>
      </c>
      <c r="AF678" s="485"/>
    </row>
    <row r="679" spans="2:32" x14ac:dyDescent="0.25">
      <c r="B679" s="625">
        <v>511220</v>
      </c>
      <c r="C679" s="626"/>
      <c r="D679" s="626"/>
      <c r="E679" s="626"/>
      <c r="F679" s="493" t="s">
        <v>4943</v>
      </c>
      <c r="G679" s="493"/>
      <c r="H679" s="494" t="s">
        <v>896</v>
      </c>
      <c r="J679" s="46" t="s">
        <v>1537</v>
      </c>
      <c r="K679" s="19" t="s">
        <v>628</v>
      </c>
      <c r="L679" s="4"/>
      <c r="M679" s="38"/>
      <c r="N679" s="35"/>
      <c r="O679" s="35" t="s">
        <v>929</v>
      </c>
      <c r="P679" s="35"/>
      <c r="Q679" s="39"/>
      <c r="R679" s="35" t="s">
        <v>896</v>
      </c>
      <c r="S679" s="35"/>
      <c r="T679" s="35"/>
      <c r="U679" s="35"/>
      <c r="V679" s="485"/>
      <c r="X679" s="4" t="s">
        <v>671</v>
      </c>
      <c r="Y679" s="4"/>
      <c r="Z679" s="38"/>
      <c r="AA679" s="35"/>
      <c r="AB679" s="35" t="s">
        <v>1310</v>
      </c>
      <c r="AC679" s="35"/>
      <c r="AD679" s="39"/>
      <c r="AE679" s="35" t="s">
        <v>896</v>
      </c>
      <c r="AF679" s="485"/>
    </row>
    <row r="680" spans="2:32" x14ac:dyDescent="0.25">
      <c r="B680" s="625">
        <v>511230</v>
      </c>
      <c r="C680" s="626"/>
      <c r="D680" s="626"/>
      <c r="E680" s="626"/>
      <c r="F680" s="628" t="s">
        <v>1280</v>
      </c>
      <c r="G680" s="493"/>
      <c r="H680" s="494" t="s">
        <v>896</v>
      </c>
      <c r="J680" s="46" t="s">
        <v>1537</v>
      </c>
      <c r="K680" s="19" t="s">
        <v>629</v>
      </c>
      <c r="L680" s="4"/>
      <c r="M680" s="38"/>
      <c r="N680" s="35"/>
      <c r="O680" s="35" t="s">
        <v>1280</v>
      </c>
      <c r="P680" s="35"/>
      <c r="Q680" s="39"/>
      <c r="R680" s="35" t="s">
        <v>896</v>
      </c>
      <c r="S680" s="35"/>
      <c r="T680" s="35"/>
      <c r="U680" s="35"/>
      <c r="V680" s="485"/>
      <c r="X680" s="4" t="s">
        <v>672</v>
      </c>
      <c r="Y680" s="4"/>
      <c r="Z680" s="38"/>
      <c r="AA680" s="35"/>
      <c r="AB680" s="35" t="s">
        <v>1311</v>
      </c>
      <c r="AC680" s="35"/>
      <c r="AD680" s="39"/>
      <c r="AE680" s="35" t="s">
        <v>896</v>
      </c>
      <c r="AF680" s="485"/>
    </row>
    <row r="681" spans="2:32" x14ac:dyDescent="0.25">
      <c r="B681" s="625"/>
      <c r="C681" s="626"/>
      <c r="D681" s="626"/>
      <c r="E681" s="626"/>
      <c r="F681" s="628"/>
      <c r="G681" s="493"/>
      <c r="H681" s="494"/>
      <c r="J681" s="46" t="s">
        <v>1544</v>
      </c>
      <c r="K681" s="19" t="s">
        <v>630</v>
      </c>
      <c r="L681" s="4"/>
      <c r="M681" s="38"/>
      <c r="N681" s="35" t="s">
        <v>1281</v>
      </c>
      <c r="O681" s="34"/>
      <c r="P681" s="35"/>
      <c r="Q681" s="39"/>
      <c r="R681" s="35" t="s">
        <v>892</v>
      </c>
      <c r="S681" s="35"/>
      <c r="T681" s="35"/>
      <c r="U681" s="35"/>
      <c r="V681" s="485"/>
      <c r="X681" s="4" t="s">
        <v>673</v>
      </c>
      <c r="Y681" s="4"/>
      <c r="Z681" s="38"/>
      <c r="AA681" s="35"/>
      <c r="AB681" s="35" t="s">
        <v>1312</v>
      </c>
      <c r="AC681" s="35"/>
      <c r="AD681" s="39"/>
      <c r="AE681" s="35" t="s">
        <v>896</v>
      </c>
      <c r="AF681" s="485"/>
    </row>
    <row r="682" spans="2:32" x14ac:dyDescent="0.25">
      <c r="B682" s="633">
        <v>511210</v>
      </c>
      <c r="C682" s="634"/>
      <c r="D682" s="634"/>
      <c r="E682" s="634"/>
      <c r="F682" s="635" t="s">
        <v>5308</v>
      </c>
      <c r="G682" s="490"/>
      <c r="H682" s="491" t="s">
        <v>896</v>
      </c>
      <c r="J682" s="519" t="s">
        <v>1537</v>
      </c>
      <c r="K682" s="520" t="s">
        <v>631</v>
      </c>
      <c r="L682" s="521"/>
      <c r="M682" s="519"/>
      <c r="N682" s="523"/>
      <c r="O682" s="523" t="s">
        <v>1274</v>
      </c>
      <c r="P682" s="523"/>
      <c r="Q682" s="524"/>
      <c r="R682" s="523" t="s">
        <v>896</v>
      </c>
      <c r="S682" s="523"/>
      <c r="T682" s="523"/>
      <c r="U682" s="523"/>
      <c r="V682" s="525"/>
      <c r="X682" s="4" t="s">
        <v>674</v>
      </c>
      <c r="Y682" s="4"/>
      <c r="Z682" s="38"/>
      <c r="AA682" s="35"/>
      <c r="AB682" s="35" t="s">
        <v>1313</v>
      </c>
      <c r="AC682" s="35"/>
      <c r="AD682" s="39"/>
      <c r="AE682" s="35" t="s">
        <v>896</v>
      </c>
      <c r="AF682" s="485"/>
    </row>
    <row r="683" spans="2:32" x14ac:dyDescent="0.25">
      <c r="B683" s="633">
        <v>511220</v>
      </c>
      <c r="C683" s="634"/>
      <c r="D683" s="634"/>
      <c r="E683" s="634"/>
      <c r="F683" s="490" t="s">
        <v>4943</v>
      </c>
      <c r="G683" s="490"/>
      <c r="H683" s="491" t="s">
        <v>896</v>
      </c>
      <c r="J683" s="519" t="s">
        <v>1537</v>
      </c>
      <c r="K683" s="520" t="s">
        <v>632</v>
      </c>
      <c r="L683" s="521"/>
      <c r="M683" s="519"/>
      <c r="N683" s="523"/>
      <c r="O683" s="523" t="s">
        <v>929</v>
      </c>
      <c r="P683" s="523"/>
      <c r="Q683" s="524"/>
      <c r="R683" s="523" t="s">
        <v>896</v>
      </c>
      <c r="S683" s="523"/>
      <c r="T683" s="523"/>
      <c r="U683" s="523"/>
      <c r="V683" s="525"/>
      <c r="X683" s="4" t="s">
        <v>675</v>
      </c>
      <c r="Y683" s="4"/>
      <c r="Z683" s="38"/>
      <c r="AA683" s="35" t="s">
        <v>1141</v>
      </c>
      <c r="AB683" s="35"/>
      <c r="AC683" s="35"/>
      <c r="AD683" s="39"/>
      <c r="AE683" s="35" t="s">
        <v>896</v>
      </c>
      <c r="AF683" s="485"/>
    </row>
    <row r="684" spans="2:32" x14ac:dyDescent="0.25">
      <c r="B684" s="633">
        <v>511230</v>
      </c>
      <c r="C684" s="634"/>
      <c r="D684" s="634"/>
      <c r="E684" s="634"/>
      <c r="F684" s="635" t="s">
        <v>1280</v>
      </c>
      <c r="G684" s="490"/>
      <c r="H684" s="491" t="s">
        <v>896</v>
      </c>
      <c r="J684" s="519" t="s">
        <v>1537</v>
      </c>
      <c r="K684" s="520" t="s">
        <v>633</v>
      </c>
      <c r="L684" s="521"/>
      <c r="M684" s="519"/>
      <c r="N684" s="523"/>
      <c r="O684" s="523" t="s">
        <v>1280</v>
      </c>
      <c r="P684" s="523"/>
      <c r="Q684" s="524"/>
      <c r="R684" s="523" t="s">
        <v>896</v>
      </c>
      <c r="S684" s="523"/>
      <c r="T684" s="523"/>
      <c r="U684" s="523"/>
      <c r="V684" s="525"/>
      <c r="X684" s="4" t="s">
        <v>676</v>
      </c>
      <c r="Y684" s="4"/>
      <c r="Z684" s="38"/>
      <c r="AA684" s="35" t="s">
        <v>1314</v>
      </c>
      <c r="AB684" s="35"/>
      <c r="AC684" s="35"/>
      <c r="AD684" s="39"/>
      <c r="AE684" s="35" t="s">
        <v>896</v>
      </c>
      <c r="AF684" s="485"/>
    </row>
    <row r="685" spans="2:32" x14ac:dyDescent="0.25">
      <c r="B685" s="772">
        <v>511900</v>
      </c>
      <c r="C685" s="775"/>
      <c r="D685" s="775"/>
      <c r="E685" s="940" t="s">
        <v>945</v>
      </c>
      <c r="F685" s="775"/>
      <c r="G685" s="775"/>
      <c r="H685" s="772" t="s">
        <v>896</v>
      </c>
      <c r="J685" s="519" t="s">
        <v>1544</v>
      </c>
      <c r="K685" s="520" t="s">
        <v>634</v>
      </c>
      <c r="L685" s="521"/>
      <c r="M685" s="519"/>
      <c r="N685" s="523" t="s">
        <v>1282</v>
      </c>
      <c r="O685" s="523"/>
      <c r="P685" s="523"/>
      <c r="Q685" s="524"/>
      <c r="R685" s="523" t="s">
        <v>896</v>
      </c>
      <c r="S685" s="523"/>
      <c r="T685" s="523"/>
      <c r="U685" s="523"/>
      <c r="V685" s="525" t="s">
        <v>5473</v>
      </c>
      <c r="X685" s="4" t="s">
        <v>677</v>
      </c>
      <c r="Y685" s="4"/>
      <c r="Z685" s="38"/>
      <c r="AA685" s="35" t="s">
        <v>1315</v>
      </c>
      <c r="AB685" s="35"/>
      <c r="AC685" s="35"/>
      <c r="AD685" s="39"/>
      <c r="AE685" s="35" t="s">
        <v>896</v>
      </c>
      <c r="AF685" s="485"/>
    </row>
    <row r="686" spans="2:32" x14ac:dyDescent="0.25">
      <c r="B686" s="773"/>
      <c r="C686" s="776"/>
      <c r="D686" s="776"/>
      <c r="E686" s="960"/>
      <c r="F686" s="776"/>
      <c r="G686" s="776"/>
      <c r="H686" s="773"/>
      <c r="J686" s="519" t="s">
        <v>1544</v>
      </c>
      <c r="K686" s="520" t="s">
        <v>635</v>
      </c>
      <c r="L686" s="521"/>
      <c r="M686" s="519"/>
      <c r="N686" s="523" t="s">
        <v>1112</v>
      </c>
      <c r="O686" s="523"/>
      <c r="P686" s="523"/>
      <c r="Q686" s="524"/>
      <c r="R686" s="523" t="s">
        <v>896</v>
      </c>
      <c r="S686" s="523"/>
      <c r="T686" s="523"/>
      <c r="U686" s="523"/>
      <c r="V686" s="525"/>
      <c r="X686" s="4" t="s">
        <v>678</v>
      </c>
      <c r="Y686" s="4"/>
      <c r="Z686" s="38"/>
      <c r="AA686" s="35" t="s">
        <v>1316</v>
      </c>
      <c r="AB686" s="35"/>
      <c r="AC686" s="35"/>
      <c r="AD686" s="39"/>
      <c r="AE686" s="35" t="s">
        <v>896</v>
      </c>
      <c r="AF686" s="485"/>
    </row>
    <row r="687" spans="2:32" x14ac:dyDescent="0.25">
      <c r="B687" s="774"/>
      <c r="C687" s="777"/>
      <c r="D687" s="777"/>
      <c r="E687" s="941"/>
      <c r="F687" s="777"/>
      <c r="G687" s="777"/>
      <c r="H687" s="774"/>
      <c r="J687" s="519" t="s">
        <v>1544</v>
      </c>
      <c r="K687" s="520" t="s">
        <v>636</v>
      </c>
      <c r="L687" s="521"/>
      <c r="M687" s="519"/>
      <c r="N687" s="523" t="s">
        <v>945</v>
      </c>
      <c r="O687" s="523"/>
      <c r="P687" s="523"/>
      <c r="Q687" s="524"/>
      <c r="R687" s="519" t="s">
        <v>896</v>
      </c>
      <c r="S687" s="519"/>
      <c r="T687" s="519"/>
      <c r="U687" s="519"/>
      <c r="V687" s="525"/>
      <c r="X687" s="4" t="s">
        <v>679</v>
      </c>
      <c r="Y687" s="4"/>
      <c r="Z687" s="38"/>
      <c r="AA687" s="35" t="s">
        <v>1317</v>
      </c>
      <c r="AB687" s="35"/>
      <c r="AC687" s="35"/>
      <c r="AD687" s="39"/>
      <c r="AE687" s="35" t="s">
        <v>896</v>
      </c>
      <c r="AF687" s="485"/>
    </row>
    <row r="688" spans="2:32" x14ac:dyDescent="0.25">
      <c r="B688" s="620">
        <v>512000</v>
      </c>
      <c r="C688" s="621"/>
      <c r="D688" s="621" t="s">
        <v>1283</v>
      </c>
      <c r="E688" s="621"/>
      <c r="F688" s="622"/>
      <c r="G688" s="483"/>
      <c r="H688" s="484" t="s">
        <v>892</v>
      </c>
      <c r="J688" s="46" t="s">
        <v>1545</v>
      </c>
      <c r="K688" s="19" t="s">
        <v>637</v>
      </c>
      <c r="L688" s="4"/>
      <c r="M688" s="38" t="s">
        <v>1283</v>
      </c>
      <c r="N688" s="34"/>
      <c r="O688" s="38"/>
      <c r="P688" s="38"/>
      <c r="Q688" s="83"/>
      <c r="R688" s="38" t="s">
        <v>892</v>
      </c>
      <c r="S688" s="38"/>
      <c r="T688" s="38"/>
      <c r="U688" s="38"/>
      <c r="V688" s="485"/>
      <c r="X688" s="4" t="s">
        <v>680</v>
      </c>
      <c r="Y688" s="4"/>
      <c r="Z688" s="38"/>
      <c r="AA688" s="35" t="s">
        <v>1318</v>
      </c>
      <c r="AB688" s="35"/>
      <c r="AC688" s="35"/>
      <c r="AD688" s="39"/>
      <c r="AE688" s="35" t="s">
        <v>896</v>
      </c>
      <c r="AF688" s="485"/>
    </row>
    <row r="689" spans="2:32" x14ac:dyDescent="0.25">
      <c r="B689" s="620">
        <v>512100</v>
      </c>
      <c r="C689" s="621"/>
      <c r="D689" s="621"/>
      <c r="E689" s="621" t="s">
        <v>5484</v>
      </c>
      <c r="F689" s="622"/>
      <c r="G689" s="483"/>
      <c r="H689" s="484" t="s">
        <v>892</v>
      </c>
      <c r="J689" s="46" t="s">
        <v>1544</v>
      </c>
      <c r="K689" s="19" t="s">
        <v>638</v>
      </c>
      <c r="L689" s="4"/>
      <c r="M689" s="38"/>
      <c r="N689" s="35" t="s">
        <v>1284</v>
      </c>
      <c r="O689" s="34"/>
      <c r="P689" s="35"/>
      <c r="Q689" s="83"/>
      <c r="R689" s="38" t="s">
        <v>892</v>
      </c>
      <c r="S689" s="38"/>
      <c r="T689" s="38"/>
      <c r="U689" s="38"/>
      <c r="V689" s="485"/>
      <c r="X689" s="4" t="s">
        <v>681</v>
      </c>
      <c r="Y689" s="4"/>
      <c r="Z689" s="38"/>
      <c r="AA689" s="35" t="s">
        <v>1319</v>
      </c>
      <c r="AB689" s="35"/>
      <c r="AC689" s="35"/>
      <c r="AD689" s="39"/>
      <c r="AE689" s="35" t="s">
        <v>896</v>
      </c>
      <c r="AF689" s="485"/>
    </row>
    <row r="690" spans="2:32" x14ac:dyDescent="0.25">
      <c r="B690" s="625">
        <v>512110</v>
      </c>
      <c r="C690" s="626"/>
      <c r="D690" s="626"/>
      <c r="E690" s="626"/>
      <c r="F690" s="628" t="s">
        <v>1285</v>
      </c>
      <c r="G690" s="493"/>
      <c r="H690" s="494" t="s">
        <v>896</v>
      </c>
      <c r="J690" s="46" t="s">
        <v>1537</v>
      </c>
      <c r="K690" s="19" t="s">
        <v>639</v>
      </c>
      <c r="L690" s="4"/>
      <c r="M690" s="38"/>
      <c r="N690" s="35"/>
      <c r="O690" s="35" t="s">
        <v>1285</v>
      </c>
      <c r="P690" s="35"/>
      <c r="Q690" s="83"/>
      <c r="R690" s="38" t="s">
        <v>896</v>
      </c>
      <c r="S690" s="38"/>
      <c r="T690" s="38"/>
      <c r="U690" s="38"/>
      <c r="V690" s="485"/>
      <c r="X690" s="4" t="s">
        <v>682</v>
      </c>
      <c r="Y690" s="4"/>
      <c r="Z690" s="38"/>
      <c r="AA690" s="35" t="s">
        <v>1320</v>
      </c>
      <c r="AB690" s="35"/>
      <c r="AC690" s="35"/>
      <c r="AD690" s="39"/>
      <c r="AE690" s="35" t="s">
        <v>896</v>
      </c>
      <c r="AF690" s="485"/>
    </row>
    <row r="691" spans="2:32" x14ac:dyDescent="0.25">
      <c r="B691" s="625">
        <v>512120</v>
      </c>
      <c r="C691" s="626"/>
      <c r="D691" s="626"/>
      <c r="E691" s="626"/>
      <c r="F691" s="628" t="s">
        <v>1286</v>
      </c>
      <c r="G691" s="493"/>
      <c r="H691" s="494" t="s">
        <v>896</v>
      </c>
      <c r="J691" s="46" t="s">
        <v>1537</v>
      </c>
      <c r="K691" s="19" t="s">
        <v>640</v>
      </c>
      <c r="L691" s="4"/>
      <c r="M691" s="38"/>
      <c r="N691" s="35"/>
      <c r="O691" s="35" t="s">
        <v>1286</v>
      </c>
      <c r="P691" s="35"/>
      <c r="Q691" s="83"/>
      <c r="R691" s="38" t="s">
        <v>896</v>
      </c>
      <c r="S691" s="38"/>
      <c r="T691" s="38"/>
      <c r="U691" s="38"/>
      <c r="V691" s="485"/>
      <c r="X691" s="4" t="s">
        <v>683</v>
      </c>
      <c r="Y691" s="4"/>
      <c r="Z691" s="38"/>
      <c r="AA691" s="35" t="s">
        <v>1321</v>
      </c>
      <c r="AB691" s="34"/>
      <c r="AC691" s="35"/>
      <c r="AD691" s="39"/>
      <c r="AE691" s="35" t="s">
        <v>892</v>
      </c>
      <c r="AF691" s="485"/>
    </row>
    <row r="692" spans="2:32" x14ac:dyDescent="0.25">
      <c r="B692" s="625">
        <v>512200</v>
      </c>
      <c r="C692" s="626"/>
      <c r="D692" s="626"/>
      <c r="E692" s="626" t="s">
        <v>5309</v>
      </c>
      <c r="F692" s="628"/>
      <c r="G692" s="493"/>
      <c r="H692" s="494" t="s">
        <v>896</v>
      </c>
      <c r="J692" s="46" t="s">
        <v>1544</v>
      </c>
      <c r="K692" s="19" t="s">
        <v>641</v>
      </c>
      <c r="L692" s="4"/>
      <c r="M692" s="38"/>
      <c r="N692" s="35" t="s">
        <v>1229</v>
      </c>
      <c r="O692" s="35"/>
      <c r="P692" s="35"/>
      <c r="Q692" s="39"/>
      <c r="R692" s="35" t="s">
        <v>896</v>
      </c>
      <c r="S692" s="35"/>
      <c r="T692" s="35"/>
      <c r="U692" s="35"/>
      <c r="V692" s="485"/>
      <c r="X692" s="4" t="s">
        <v>684</v>
      </c>
      <c r="Y692" s="4"/>
      <c r="Z692" s="38"/>
      <c r="AA692" s="35"/>
      <c r="AB692" s="35" t="s">
        <v>1322</v>
      </c>
      <c r="AC692" s="35"/>
      <c r="AD692" s="39"/>
      <c r="AE692" s="35" t="s">
        <v>896</v>
      </c>
      <c r="AF692" s="485"/>
    </row>
    <row r="693" spans="2:32" x14ac:dyDescent="0.25">
      <c r="B693" s="492">
        <v>512300</v>
      </c>
      <c r="C693" s="493"/>
      <c r="D693" s="493"/>
      <c r="E693" s="659" t="s">
        <v>5485</v>
      </c>
      <c r="F693" s="637"/>
      <c r="G693" s="493"/>
      <c r="H693" s="494" t="s">
        <v>896</v>
      </c>
      <c r="J693" s="46" t="s">
        <v>1544</v>
      </c>
      <c r="K693" s="19" t="s">
        <v>642</v>
      </c>
      <c r="L693" s="4"/>
      <c r="M693" s="38"/>
      <c r="N693" s="35" t="s">
        <v>1230</v>
      </c>
      <c r="O693" s="35"/>
      <c r="P693" s="35"/>
      <c r="Q693" s="39"/>
      <c r="R693" s="35" t="s">
        <v>896</v>
      </c>
      <c r="S693" s="35"/>
      <c r="T693" s="35"/>
      <c r="U693" s="35"/>
      <c r="V693" s="485"/>
      <c r="X693" s="4" t="s">
        <v>685</v>
      </c>
      <c r="Y693" s="4"/>
      <c r="Z693" s="38"/>
      <c r="AA693" s="35"/>
      <c r="AB693" s="35" t="s">
        <v>1323</v>
      </c>
      <c r="AC693" s="35"/>
      <c r="AD693" s="39"/>
      <c r="AE693" s="35" t="s">
        <v>896</v>
      </c>
      <c r="AF693" s="485"/>
    </row>
    <row r="694" spans="2:32" x14ac:dyDescent="0.25">
      <c r="B694" s="492">
        <v>512400</v>
      </c>
      <c r="C694" s="493"/>
      <c r="D694" s="493"/>
      <c r="E694" s="493" t="s">
        <v>5311</v>
      </c>
      <c r="F694" s="637"/>
      <c r="G694" s="493"/>
      <c r="H694" s="494" t="s">
        <v>896</v>
      </c>
      <c r="J694" s="46" t="s">
        <v>1544</v>
      </c>
      <c r="K694" s="19" t="s">
        <v>643</v>
      </c>
      <c r="L694" s="4"/>
      <c r="M694" s="38"/>
      <c r="N694" s="35" t="s">
        <v>1231</v>
      </c>
      <c r="O694" s="35"/>
      <c r="P694" s="35"/>
      <c r="Q694" s="39"/>
      <c r="R694" s="35" t="s">
        <v>896</v>
      </c>
      <c r="S694" s="35"/>
      <c r="T694" s="35"/>
      <c r="U694" s="35"/>
      <c r="V694" s="485"/>
      <c r="X694" s="4" t="s">
        <v>686</v>
      </c>
      <c r="Y694" s="4"/>
      <c r="Z694" s="38"/>
      <c r="AA694" s="35"/>
      <c r="AB694" s="35" t="s">
        <v>1324</v>
      </c>
      <c r="AC694" s="35"/>
      <c r="AD694" s="39"/>
      <c r="AE694" s="35" t="s">
        <v>896</v>
      </c>
      <c r="AF694" s="485"/>
    </row>
    <row r="695" spans="2:32" x14ac:dyDescent="0.25">
      <c r="B695" s="625">
        <v>512500</v>
      </c>
      <c r="C695" s="626"/>
      <c r="D695" s="626"/>
      <c r="E695" s="626" t="s">
        <v>5312</v>
      </c>
      <c r="F695" s="628"/>
      <c r="G695" s="493"/>
      <c r="H695" s="494" t="s">
        <v>896</v>
      </c>
      <c r="J695" s="46" t="s">
        <v>1544</v>
      </c>
      <c r="K695" s="19" t="s">
        <v>644</v>
      </c>
      <c r="L695" s="4"/>
      <c r="M695" s="38"/>
      <c r="N695" s="35" t="s">
        <v>1233</v>
      </c>
      <c r="O695" s="35"/>
      <c r="P695" s="35"/>
      <c r="Q695" s="39"/>
      <c r="R695" s="35" t="s">
        <v>896</v>
      </c>
      <c r="S695" s="35"/>
      <c r="T695" s="35"/>
      <c r="U695" s="35"/>
      <c r="V695" s="485"/>
      <c r="X695" s="4" t="s">
        <v>687</v>
      </c>
      <c r="Y695" s="4"/>
      <c r="Z695" s="38" t="s">
        <v>1325</v>
      </c>
      <c r="AA695" s="35"/>
      <c r="AB695" s="35"/>
      <c r="AC695" s="35"/>
      <c r="AD695" s="39"/>
      <c r="AE695" s="35" t="s">
        <v>892</v>
      </c>
      <c r="AF695" s="485"/>
    </row>
    <row r="696" spans="2:32" x14ac:dyDescent="0.25">
      <c r="B696" s="625">
        <v>512600</v>
      </c>
      <c r="C696" s="626"/>
      <c r="D696" s="626"/>
      <c r="E696" s="626" t="s">
        <v>5313</v>
      </c>
      <c r="F696" s="637"/>
      <c r="G696" s="493"/>
      <c r="H696" s="494" t="s">
        <v>896</v>
      </c>
      <c r="J696" s="46" t="s">
        <v>1544</v>
      </c>
      <c r="K696" s="19" t="s">
        <v>645</v>
      </c>
      <c r="L696" s="4"/>
      <c r="M696" s="38"/>
      <c r="N696" s="35" t="s">
        <v>1287</v>
      </c>
      <c r="O696" s="35"/>
      <c r="P696" s="35"/>
      <c r="Q696" s="39"/>
      <c r="R696" s="35" t="s">
        <v>896</v>
      </c>
      <c r="S696" s="35"/>
      <c r="T696" s="35"/>
      <c r="U696" s="35"/>
      <c r="V696" s="485"/>
      <c r="X696" s="4" t="s">
        <v>688</v>
      </c>
      <c r="Y696" s="4"/>
      <c r="Z696" s="38"/>
      <c r="AA696" s="35" t="s">
        <v>1326</v>
      </c>
      <c r="AB696" s="35"/>
      <c r="AC696" s="35"/>
      <c r="AD696" s="39"/>
      <c r="AE696" s="35" t="s">
        <v>896</v>
      </c>
      <c r="AF696" s="485"/>
    </row>
    <row r="697" spans="2:32" x14ac:dyDescent="0.25">
      <c r="B697" s="772">
        <v>512900</v>
      </c>
      <c r="C697" s="775"/>
      <c r="D697" s="775"/>
      <c r="E697" s="940" t="s">
        <v>945</v>
      </c>
      <c r="F697" s="775"/>
      <c r="G697" s="775"/>
      <c r="H697" s="772" t="s">
        <v>896</v>
      </c>
      <c r="J697" s="519" t="s">
        <v>1544</v>
      </c>
      <c r="K697" s="520" t="s">
        <v>646</v>
      </c>
      <c r="L697" s="521"/>
      <c r="M697" s="519"/>
      <c r="N697" s="523" t="s">
        <v>1235</v>
      </c>
      <c r="O697" s="523"/>
      <c r="P697" s="523"/>
      <c r="Q697" s="524"/>
      <c r="R697" s="523" t="s">
        <v>896</v>
      </c>
      <c r="S697" s="523"/>
      <c r="T697" s="523"/>
      <c r="U697" s="523"/>
      <c r="V697" s="525"/>
      <c r="X697" s="4" t="s">
        <v>689</v>
      </c>
      <c r="Y697" s="4"/>
      <c r="Z697" s="38"/>
      <c r="AA697" s="35" t="s">
        <v>1327</v>
      </c>
      <c r="AB697" s="35"/>
      <c r="AC697" s="35"/>
      <c r="AD697" s="39"/>
      <c r="AE697" s="35" t="s">
        <v>896</v>
      </c>
      <c r="AF697" s="485"/>
    </row>
    <row r="698" spans="2:32" x14ac:dyDescent="0.25">
      <c r="B698" s="773"/>
      <c r="C698" s="776"/>
      <c r="D698" s="776"/>
      <c r="E698" s="960"/>
      <c r="F698" s="776"/>
      <c r="G698" s="776"/>
      <c r="H698" s="773"/>
      <c r="J698" s="519" t="s">
        <v>1544</v>
      </c>
      <c r="K698" s="520" t="s">
        <v>647</v>
      </c>
      <c r="L698" s="521"/>
      <c r="M698" s="519"/>
      <c r="N698" s="523" t="s">
        <v>1236</v>
      </c>
      <c r="O698" s="523"/>
      <c r="P698" s="523"/>
      <c r="Q698" s="524"/>
      <c r="R698" s="523" t="s">
        <v>896</v>
      </c>
      <c r="S698" s="523"/>
      <c r="T698" s="523"/>
      <c r="U698" s="523"/>
      <c r="V698" s="525"/>
      <c r="X698" s="4" t="s">
        <v>690</v>
      </c>
      <c r="Y698" s="4"/>
      <c r="Z698" s="38"/>
      <c r="AA698" s="35" t="s">
        <v>1328</v>
      </c>
      <c r="AB698" s="35"/>
      <c r="AC698" s="35"/>
      <c r="AD698" s="39"/>
      <c r="AE698" s="35" t="s">
        <v>896</v>
      </c>
      <c r="AF698" s="485"/>
    </row>
    <row r="699" spans="2:32" x14ac:dyDescent="0.25">
      <c r="B699" s="773"/>
      <c r="C699" s="776"/>
      <c r="D699" s="776"/>
      <c r="E699" s="960"/>
      <c r="F699" s="776"/>
      <c r="G699" s="776"/>
      <c r="H699" s="773"/>
      <c r="J699" s="519" t="s">
        <v>1544</v>
      </c>
      <c r="K699" s="520" t="s">
        <v>648</v>
      </c>
      <c r="L699" s="521"/>
      <c r="M699" s="519"/>
      <c r="N699" s="523" t="s">
        <v>1288</v>
      </c>
      <c r="O699" s="523"/>
      <c r="P699" s="523"/>
      <c r="Q699" s="524"/>
      <c r="R699" s="523" t="s">
        <v>896</v>
      </c>
      <c r="S699" s="523"/>
      <c r="T699" s="523"/>
      <c r="U699" s="523"/>
      <c r="V699" s="525"/>
      <c r="X699" s="4" t="s">
        <v>691</v>
      </c>
      <c r="Y699" s="4"/>
      <c r="Z699" s="38"/>
      <c r="AA699" s="35" t="s">
        <v>1329</v>
      </c>
      <c r="AB699" s="35"/>
      <c r="AC699" s="35"/>
      <c r="AD699" s="39"/>
      <c r="AE699" s="35" t="s">
        <v>896</v>
      </c>
      <c r="AF699" s="485"/>
    </row>
    <row r="700" spans="2:32" x14ac:dyDescent="0.25">
      <c r="B700" s="774"/>
      <c r="C700" s="777"/>
      <c r="D700" s="777"/>
      <c r="E700" s="941"/>
      <c r="F700" s="777"/>
      <c r="G700" s="777"/>
      <c r="H700" s="774"/>
      <c r="J700" s="519" t="s">
        <v>1544</v>
      </c>
      <c r="K700" s="520" t="s">
        <v>649</v>
      </c>
      <c r="L700" s="521"/>
      <c r="M700" s="519"/>
      <c r="N700" s="523" t="s">
        <v>945</v>
      </c>
      <c r="O700" s="523"/>
      <c r="P700" s="523"/>
      <c r="Q700" s="524"/>
      <c r="R700" s="523" t="s">
        <v>896</v>
      </c>
      <c r="S700" s="523"/>
      <c r="T700" s="523"/>
      <c r="U700" s="523"/>
      <c r="V700" s="525"/>
      <c r="X700" s="4" t="s">
        <v>692</v>
      </c>
      <c r="Y700" s="4"/>
      <c r="Z700" s="38"/>
      <c r="AA700" s="35" t="s">
        <v>1330</v>
      </c>
      <c r="AB700" s="35"/>
      <c r="AC700" s="35"/>
      <c r="AD700" s="39"/>
      <c r="AE700" s="35" t="s">
        <v>896</v>
      </c>
      <c r="AF700" s="485"/>
    </row>
    <row r="701" spans="2:32" x14ac:dyDescent="0.25">
      <c r="B701" s="482">
        <v>585000</v>
      </c>
      <c r="C701" s="483"/>
      <c r="D701" s="483" t="s">
        <v>5486</v>
      </c>
      <c r="E701" s="669"/>
      <c r="F701" s="631"/>
      <c r="G701" s="483"/>
      <c r="H701" s="484" t="s">
        <v>892</v>
      </c>
      <c r="J701" s="46" t="s">
        <v>1546</v>
      </c>
      <c r="K701" s="19" t="s">
        <v>650</v>
      </c>
      <c r="L701" s="4" t="s">
        <v>1289</v>
      </c>
      <c r="M701" s="87"/>
      <c r="N701" s="38"/>
      <c r="O701" s="38"/>
      <c r="P701" s="38"/>
      <c r="Q701" s="83"/>
      <c r="R701" s="38" t="s">
        <v>892</v>
      </c>
      <c r="S701" s="38"/>
      <c r="T701" s="38"/>
      <c r="U701" s="38"/>
      <c r="V701" s="485"/>
      <c r="X701" s="4" t="s">
        <v>693</v>
      </c>
      <c r="Y701" s="4"/>
      <c r="Z701" s="38"/>
      <c r="AA701" s="35" t="s">
        <v>1331</v>
      </c>
      <c r="AB701" s="35"/>
      <c r="AC701" s="35"/>
      <c r="AD701" s="39"/>
      <c r="AE701" s="35" t="s">
        <v>896</v>
      </c>
      <c r="AF701" s="485"/>
    </row>
    <row r="702" spans="2:32" x14ac:dyDescent="0.25">
      <c r="B702" s="625">
        <v>585100</v>
      </c>
      <c r="C702" s="670"/>
      <c r="D702" s="626"/>
      <c r="E702" s="493" t="s">
        <v>5487</v>
      </c>
      <c r="F702" s="628"/>
      <c r="G702" s="493"/>
      <c r="H702" s="494" t="s">
        <v>896</v>
      </c>
      <c r="J702" s="46" t="s">
        <v>1545</v>
      </c>
      <c r="K702" s="19" t="s">
        <v>651</v>
      </c>
      <c r="L702" s="4"/>
      <c r="M702" s="38" t="s">
        <v>1290</v>
      </c>
      <c r="N702" s="35"/>
      <c r="O702" s="35"/>
      <c r="P702" s="35"/>
      <c r="Q702" s="39"/>
      <c r="R702" s="38" t="s">
        <v>896</v>
      </c>
      <c r="S702" s="38"/>
      <c r="T702" s="38"/>
      <c r="U702" s="38"/>
      <c r="V702" s="485"/>
      <c r="X702" s="4" t="s">
        <v>694</v>
      </c>
      <c r="Y702" s="4"/>
      <c r="Z702" s="38"/>
      <c r="AA702" s="35" t="s">
        <v>1332</v>
      </c>
      <c r="AB702" s="35"/>
      <c r="AC702" s="35"/>
      <c r="AD702" s="39"/>
      <c r="AE702" s="35" t="s">
        <v>896</v>
      </c>
      <c r="AF702" s="485"/>
    </row>
    <row r="703" spans="2:32" x14ac:dyDescent="0.25">
      <c r="B703" s="492">
        <v>585200</v>
      </c>
      <c r="C703" s="493"/>
      <c r="D703" s="493"/>
      <c r="E703" s="493" t="s">
        <v>5365</v>
      </c>
      <c r="F703" s="671"/>
      <c r="G703" s="493"/>
      <c r="H703" s="494" t="s">
        <v>896</v>
      </c>
      <c r="J703" s="46" t="s">
        <v>1545</v>
      </c>
      <c r="K703" s="19" t="s">
        <v>652</v>
      </c>
      <c r="L703" s="4"/>
      <c r="M703" s="38" t="s">
        <v>1291</v>
      </c>
      <c r="N703" s="35"/>
      <c r="O703" s="35"/>
      <c r="P703" s="35"/>
      <c r="Q703" s="39"/>
      <c r="R703" s="35" t="s">
        <v>896</v>
      </c>
      <c r="S703" s="35"/>
      <c r="T703" s="35"/>
      <c r="U703" s="35"/>
      <c r="V703" s="485"/>
      <c r="X703" s="4" t="s">
        <v>695</v>
      </c>
      <c r="Y703" s="4"/>
      <c r="Z703" s="38"/>
      <c r="AA703" s="35" t="s">
        <v>945</v>
      </c>
      <c r="AB703" s="35"/>
      <c r="AC703" s="35"/>
      <c r="AD703" s="39"/>
      <c r="AE703" s="35" t="s">
        <v>896</v>
      </c>
      <c r="AF703" s="485"/>
    </row>
    <row r="704" spans="2:32" x14ac:dyDescent="0.25">
      <c r="B704" s="492">
        <v>585300</v>
      </c>
      <c r="C704" s="493"/>
      <c r="D704" s="493"/>
      <c r="E704" s="493" t="s">
        <v>5366</v>
      </c>
      <c r="F704" s="671"/>
      <c r="G704" s="493"/>
      <c r="H704" s="494" t="s">
        <v>896</v>
      </c>
      <c r="J704" s="46" t="s">
        <v>1545</v>
      </c>
      <c r="K704" s="19" t="s">
        <v>653</v>
      </c>
      <c r="L704" s="4"/>
      <c r="M704" s="38" t="s">
        <v>1292</v>
      </c>
      <c r="N704" s="35"/>
      <c r="O704" s="35"/>
      <c r="P704" s="35"/>
      <c r="Q704" s="39"/>
      <c r="R704" s="35" t="s">
        <v>896</v>
      </c>
      <c r="S704" s="35"/>
      <c r="T704" s="35"/>
      <c r="U704" s="35"/>
      <c r="V704" s="485"/>
      <c r="X704" s="4" t="s">
        <v>696</v>
      </c>
      <c r="Y704" s="4" t="s">
        <v>1333</v>
      </c>
      <c r="Z704" s="34"/>
      <c r="AA704" s="35"/>
      <c r="AB704" s="35"/>
      <c r="AC704" s="35"/>
      <c r="AD704" s="39"/>
      <c r="AE704" s="35" t="s">
        <v>892</v>
      </c>
      <c r="AF704" s="485"/>
    </row>
    <row r="705" spans="2:32" x14ac:dyDescent="0.25">
      <c r="B705" s="492">
        <v>585400</v>
      </c>
      <c r="C705" s="659"/>
      <c r="D705" s="493"/>
      <c r="E705" s="493" t="s">
        <v>5488</v>
      </c>
      <c r="F705" s="637"/>
      <c r="G705" s="493"/>
      <c r="H705" s="494" t="s">
        <v>896</v>
      </c>
      <c r="J705" s="46" t="s">
        <v>1545</v>
      </c>
      <c r="K705" s="19" t="s">
        <v>654</v>
      </c>
      <c r="L705" s="4"/>
      <c r="M705" s="38" t="s">
        <v>1293</v>
      </c>
      <c r="N705" s="35"/>
      <c r="O705" s="35"/>
      <c r="P705" s="35"/>
      <c r="Q705" s="39"/>
      <c r="R705" s="38" t="s">
        <v>896</v>
      </c>
      <c r="S705" s="38"/>
      <c r="T705" s="38"/>
      <c r="U705" s="38"/>
      <c r="V705" s="485"/>
      <c r="X705" s="4" t="s">
        <v>697</v>
      </c>
      <c r="Y705" s="4"/>
      <c r="Z705" s="38" t="s">
        <v>1334</v>
      </c>
      <c r="AA705" s="34"/>
      <c r="AB705" s="35"/>
      <c r="AC705" s="35"/>
      <c r="AD705" s="39"/>
      <c r="AE705" s="35" t="s">
        <v>892</v>
      </c>
      <c r="AF705" s="485"/>
    </row>
    <row r="706" spans="2:32" x14ac:dyDescent="0.25">
      <c r="B706" s="655">
        <v>586000</v>
      </c>
      <c r="C706" s="656"/>
      <c r="D706" s="656" t="s">
        <v>5283</v>
      </c>
      <c r="E706" s="657"/>
      <c r="F706" s="508"/>
      <c r="G706" s="508"/>
      <c r="H706" s="509" t="s">
        <v>892</v>
      </c>
      <c r="J706" s="46" t="s">
        <v>1546</v>
      </c>
      <c r="K706" s="19" t="s">
        <v>655</v>
      </c>
      <c r="L706" s="4" t="s">
        <v>1294</v>
      </c>
      <c r="M706" s="87"/>
      <c r="N706" s="38"/>
      <c r="O706" s="38"/>
      <c r="P706" s="38"/>
      <c r="Q706" s="83"/>
      <c r="R706" s="38" t="s">
        <v>892</v>
      </c>
      <c r="S706" s="38"/>
      <c r="T706" s="38"/>
      <c r="U706" s="38"/>
      <c r="V706" s="485"/>
      <c r="X706" s="4" t="s">
        <v>698</v>
      </c>
      <c r="Y706" s="4"/>
      <c r="Z706" s="38"/>
      <c r="AA706" s="35" t="s">
        <v>1335</v>
      </c>
      <c r="AB706" s="35"/>
      <c r="AC706" s="35"/>
      <c r="AD706" s="39"/>
      <c r="AE706" s="35" t="s">
        <v>896</v>
      </c>
      <c r="AF706" s="485"/>
    </row>
    <row r="707" spans="2:32" x14ac:dyDescent="0.25">
      <c r="B707" s="653">
        <v>586100</v>
      </c>
      <c r="C707" s="654"/>
      <c r="D707" s="654"/>
      <c r="E707" s="658" t="s">
        <v>1295</v>
      </c>
      <c r="F707" s="514"/>
      <c r="G707" s="508"/>
      <c r="H707" s="515" t="s">
        <v>896</v>
      </c>
      <c r="J707" s="46" t="s">
        <v>1545</v>
      </c>
      <c r="K707" s="19" t="s">
        <v>656</v>
      </c>
      <c r="L707" s="4"/>
      <c r="M707" s="38" t="s">
        <v>1295</v>
      </c>
      <c r="N707" s="35"/>
      <c r="O707" s="38"/>
      <c r="P707" s="38"/>
      <c r="Q707" s="83"/>
      <c r="R707" s="38" t="s">
        <v>896</v>
      </c>
      <c r="S707" s="38"/>
      <c r="T707" s="38"/>
      <c r="U707" s="38"/>
      <c r="V707" s="485"/>
      <c r="X707" s="4" t="s">
        <v>699</v>
      </c>
      <c r="Y707" s="4"/>
      <c r="Z707" s="38"/>
      <c r="AA707" s="35" t="s">
        <v>1336</v>
      </c>
      <c r="AB707" s="35"/>
      <c r="AC707" s="35"/>
      <c r="AD707" s="39"/>
      <c r="AE707" s="35" t="s">
        <v>896</v>
      </c>
      <c r="AF707" s="485"/>
    </row>
    <row r="708" spans="2:32" x14ac:dyDescent="0.25">
      <c r="B708" s="653">
        <v>586200</v>
      </c>
      <c r="C708" s="654"/>
      <c r="D708" s="654"/>
      <c r="E708" s="658" t="s">
        <v>1296</v>
      </c>
      <c r="F708" s="514"/>
      <c r="G708" s="508"/>
      <c r="H708" s="515" t="s">
        <v>896</v>
      </c>
      <c r="J708" s="46" t="s">
        <v>1545</v>
      </c>
      <c r="K708" s="19" t="s">
        <v>657</v>
      </c>
      <c r="L708" s="4"/>
      <c r="M708" s="38" t="s">
        <v>1296</v>
      </c>
      <c r="N708" s="35"/>
      <c r="O708" s="38"/>
      <c r="P708" s="38"/>
      <c r="Q708" s="83"/>
      <c r="R708" s="38" t="s">
        <v>896</v>
      </c>
      <c r="S708" s="38"/>
      <c r="T708" s="38"/>
      <c r="U708" s="38"/>
      <c r="V708" s="485"/>
      <c r="X708" s="4" t="s">
        <v>700</v>
      </c>
      <c r="Y708" s="4"/>
      <c r="Z708" s="38"/>
      <c r="AA708" s="35" t="s">
        <v>1337</v>
      </c>
      <c r="AB708" s="35"/>
      <c r="AC708" s="35"/>
      <c r="AD708" s="39"/>
      <c r="AE708" s="35" t="s">
        <v>896</v>
      </c>
      <c r="AF708" s="485"/>
    </row>
    <row r="709" spans="2:32" x14ac:dyDescent="0.25">
      <c r="B709" s="801">
        <v>586300</v>
      </c>
      <c r="C709" s="936"/>
      <c r="D709" s="936"/>
      <c r="E709" s="930" t="s">
        <v>1298</v>
      </c>
      <c r="F709" s="931"/>
      <c r="G709" s="932"/>
      <c r="H709" s="801" t="s">
        <v>896</v>
      </c>
      <c r="J709" s="519" t="s">
        <v>1545</v>
      </c>
      <c r="K709" s="520" t="s">
        <v>658</v>
      </c>
      <c r="L709" s="521"/>
      <c r="M709" s="519" t="s">
        <v>1297</v>
      </c>
      <c r="N709" s="523"/>
      <c r="O709" s="519"/>
      <c r="P709" s="519"/>
      <c r="Q709" s="589"/>
      <c r="R709" s="519" t="s">
        <v>896</v>
      </c>
      <c r="S709" s="519"/>
      <c r="T709" s="519"/>
      <c r="U709" s="519"/>
      <c r="V709" s="525"/>
      <c r="X709" s="4" t="s">
        <v>701</v>
      </c>
      <c r="Y709" s="4"/>
      <c r="Z709" s="38"/>
      <c r="AA709" s="35" t="s">
        <v>1338</v>
      </c>
      <c r="AB709" s="35"/>
      <c r="AC709" s="35"/>
      <c r="AD709" s="39"/>
      <c r="AE709" s="35" t="s">
        <v>896</v>
      </c>
      <c r="AF709" s="485"/>
    </row>
    <row r="710" spans="2:32" x14ac:dyDescent="0.25">
      <c r="B710" s="803"/>
      <c r="C710" s="937"/>
      <c r="D710" s="937"/>
      <c r="E710" s="933"/>
      <c r="F710" s="934"/>
      <c r="G710" s="935"/>
      <c r="H710" s="803"/>
      <c r="J710" s="519" t="s">
        <v>1545</v>
      </c>
      <c r="K710" s="520" t="s">
        <v>659</v>
      </c>
      <c r="L710" s="521"/>
      <c r="M710" s="519" t="s">
        <v>1298</v>
      </c>
      <c r="N710" s="523"/>
      <c r="O710" s="519"/>
      <c r="P710" s="519"/>
      <c r="Q710" s="589"/>
      <c r="R710" s="519" t="s">
        <v>896</v>
      </c>
      <c r="S710" s="519"/>
      <c r="T710" s="519"/>
      <c r="U710" s="519"/>
      <c r="V710" s="525"/>
      <c r="X710" s="4" t="s">
        <v>702</v>
      </c>
      <c r="Y710" s="4"/>
      <c r="Z710" s="38"/>
      <c r="AA710" s="35" t="s">
        <v>945</v>
      </c>
      <c r="AB710" s="35"/>
      <c r="AC710" s="35"/>
      <c r="AD710" s="39"/>
      <c r="AE710" s="35" t="s">
        <v>896</v>
      </c>
      <c r="AF710" s="485"/>
    </row>
    <row r="711" spans="2:32" x14ac:dyDescent="0.25">
      <c r="B711" s="492">
        <v>588000</v>
      </c>
      <c r="C711" s="659"/>
      <c r="D711" s="493" t="s">
        <v>5368</v>
      </c>
      <c r="E711" s="493"/>
      <c r="F711" s="493"/>
      <c r="G711" s="493"/>
      <c r="H711" s="494" t="s">
        <v>896</v>
      </c>
      <c r="J711" s="46" t="s">
        <v>1546</v>
      </c>
      <c r="K711" s="19" t="s">
        <v>660</v>
      </c>
      <c r="L711" s="4" t="s">
        <v>1299</v>
      </c>
      <c r="M711" s="38"/>
      <c r="N711" s="38"/>
      <c r="O711" s="38"/>
      <c r="P711" s="38"/>
      <c r="Q711" s="83"/>
      <c r="R711" s="38" t="s">
        <v>896</v>
      </c>
      <c r="S711" s="38"/>
      <c r="T711" s="38"/>
      <c r="U711" s="38"/>
      <c r="V711" s="485"/>
      <c r="X711" s="4" t="s">
        <v>703</v>
      </c>
      <c r="Y711" s="4"/>
      <c r="Z711" s="38" t="s">
        <v>1339</v>
      </c>
      <c r="AA711" s="34"/>
      <c r="AB711" s="35"/>
      <c r="AC711" s="35"/>
      <c r="AD711" s="39"/>
      <c r="AE711" s="35" t="s">
        <v>892</v>
      </c>
      <c r="AF711" s="485"/>
    </row>
    <row r="712" spans="2:32" x14ac:dyDescent="0.25">
      <c r="B712" s="887">
        <v>585000</v>
      </c>
      <c r="C712" s="890"/>
      <c r="D712" s="921" t="s">
        <v>5486</v>
      </c>
      <c r="E712" s="922"/>
      <c r="F712" s="923"/>
      <c r="G712" s="890"/>
      <c r="H712" s="887" t="s">
        <v>892</v>
      </c>
      <c r="J712" s="519" t="s">
        <v>1546</v>
      </c>
      <c r="K712" s="520" t="s">
        <v>661</v>
      </c>
      <c r="L712" s="521" t="s">
        <v>1300</v>
      </c>
      <c r="M712" s="665"/>
      <c r="N712" s="519"/>
      <c r="O712" s="519"/>
      <c r="P712" s="519"/>
      <c r="Q712" s="589"/>
      <c r="R712" s="519" t="s">
        <v>892</v>
      </c>
      <c r="S712" s="519"/>
      <c r="T712" s="519"/>
      <c r="U712" s="519"/>
      <c r="V712" s="525"/>
      <c r="X712" s="4" t="s">
        <v>704</v>
      </c>
      <c r="Y712" s="4"/>
      <c r="Z712" s="38"/>
      <c r="AA712" s="35" t="s">
        <v>1340</v>
      </c>
      <c r="AB712" s="35"/>
      <c r="AC712" s="35"/>
      <c r="AD712" s="39"/>
      <c r="AE712" s="35" t="s">
        <v>896</v>
      </c>
      <c r="AF712" s="485"/>
    </row>
    <row r="713" spans="2:32" x14ac:dyDescent="0.25">
      <c r="B713" s="888"/>
      <c r="C713" s="891"/>
      <c r="D713" s="924"/>
      <c r="E713" s="925"/>
      <c r="F713" s="926"/>
      <c r="G713" s="891"/>
      <c r="H713" s="888"/>
      <c r="J713" s="519" t="s">
        <v>1545</v>
      </c>
      <c r="K713" s="520" t="s">
        <v>662</v>
      </c>
      <c r="L713" s="521"/>
      <c r="M713" s="519" t="s">
        <v>1301</v>
      </c>
      <c r="N713" s="519"/>
      <c r="O713" s="519"/>
      <c r="P713" s="519"/>
      <c r="Q713" s="589"/>
      <c r="R713" s="519" t="s">
        <v>896</v>
      </c>
      <c r="S713" s="519"/>
      <c r="T713" s="519"/>
      <c r="U713" s="519"/>
      <c r="V713" s="525"/>
      <c r="X713" s="4" t="s">
        <v>705</v>
      </c>
      <c r="Y713" s="4"/>
      <c r="Z713" s="38"/>
      <c r="AA713" s="35" t="s">
        <v>1341</v>
      </c>
      <c r="AB713" s="34"/>
      <c r="AC713" s="35"/>
      <c r="AD713" s="39"/>
      <c r="AE713" s="35" t="s">
        <v>892</v>
      </c>
      <c r="AF713" s="485"/>
    </row>
    <row r="714" spans="2:32" x14ac:dyDescent="0.25">
      <c r="B714" s="889"/>
      <c r="C714" s="892"/>
      <c r="D714" s="927"/>
      <c r="E714" s="928"/>
      <c r="F714" s="929"/>
      <c r="G714" s="892"/>
      <c r="H714" s="889"/>
      <c r="J714" s="519" t="s">
        <v>1545</v>
      </c>
      <c r="K714" s="520" t="s">
        <v>663</v>
      </c>
      <c r="L714" s="521"/>
      <c r="M714" s="519" t="s">
        <v>1302</v>
      </c>
      <c r="N714" s="519"/>
      <c r="O714" s="519"/>
      <c r="P714" s="519"/>
      <c r="Q714" s="589"/>
      <c r="R714" s="519" t="s">
        <v>896</v>
      </c>
      <c r="S714" s="519"/>
      <c r="T714" s="519"/>
      <c r="U714" s="519"/>
      <c r="V714" s="525"/>
      <c r="X714" s="4" t="s">
        <v>706</v>
      </c>
      <c r="Y714" s="4"/>
      <c r="Z714" s="38"/>
      <c r="AA714" s="35"/>
      <c r="AB714" s="35" t="s">
        <v>1342</v>
      </c>
      <c r="AC714" s="35"/>
      <c r="AD714" s="39"/>
      <c r="AE714" s="35" t="s">
        <v>896</v>
      </c>
      <c r="AF714" s="485"/>
    </row>
    <row r="715" spans="2:32" x14ac:dyDescent="0.25">
      <c r="B715" s="560">
        <v>523900</v>
      </c>
      <c r="C715" s="525" t="s">
        <v>945</v>
      </c>
      <c r="D715" s="525"/>
      <c r="E715" s="525"/>
      <c r="F715" s="525"/>
      <c r="G715" s="525"/>
      <c r="H715" s="672" t="s">
        <v>896</v>
      </c>
      <c r="J715" s="498" t="s">
        <v>1546</v>
      </c>
      <c r="K715" s="499" t="s">
        <v>664</v>
      </c>
      <c r="L715" s="500" t="s">
        <v>1303</v>
      </c>
      <c r="M715" s="498"/>
      <c r="N715" s="498"/>
      <c r="O715" s="498"/>
      <c r="P715" s="498"/>
      <c r="Q715" s="612"/>
      <c r="R715" s="498" t="s">
        <v>896</v>
      </c>
      <c r="S715" s="498"/>
      <c r="T715" s="498"/>
      <c r="U715" s="498"/>
      <c r="V715" s="503"/>
      <c r="X715" s="4" t="s">
        <v>707</v>
      </c>
      <c r="Y715" s="4"/>
      <c r="Z715" s="38"/>
      <c r="AA715" s="35"/>
      <c r="AB715" s="35" t="s">
        <v>1343</v>
      </c>
      <c r="AC715" s="35"/>
      <c r="AD715" s="39"/>
      <c r="AE715" s="35" t="s">
        <v>896</v>
      </c>
      <c r="AF715" s="485"/>
    </row>
    <row r="716" spans="2:32" x14ac:dyDescent="0.25">
      <c r="B716" s="620">
        <v>520000</v>
      </c>
      <c r="C716" s="621" t="s">
        <v>1580</v>
      </c>
      <c r="D716" s="621"/>
      <c r="E716" s="621"/>
      <c r="F716" s="622"/>
      <c r="G716" s="483"/>
      <c r="H716" s="484" t="s">
        <v>892</v>
      </c>
      <c r="J716" s="46" t="s">
        <v>1546</v>
      </c>
      <c r="K716" s="19" t="s">
        <v>665</v>
      </c>
      <c r="L716" s="4" t="s">
        <v>1304</v>
      </c>
      <c r="M716" s="87"/>
      <c r="N716" s="38"/>
      <c r="O716" s="38"/>
      <c r="P716" s="38"/>
      <c r="Q716" s="83"/>
      <c r="R716" s="38" t="s">
        <v>892</v>
      </c>
      <c r="S716" s="38"/>
      <c r="T716" s="38"/>
      <c r="U716" s="38"/>
      <c r="V716" s="485"/>
      <c r="X716" s="4" t="s">
        <v>708</v>
      </c>
      <c r="Y716" s="4"/>
      <c r="Z716" s="38"/>
      <c r="AA716" s="35" t="s">
        <v>1344</v>
      </c>
      <c r="AB716" s="35"/>
      <c r="AC716" s="35"/>
      <c r="AD716" s="39"/>
      <c r="AE716" s="35" t="s">
        <v>896</v>
      </c>
      <c r="AF716" s="485"/>
    </row>
    <row r="717" spans="2:32" x14ac:dyDescent="0.25">
      <c r="B717" s="620">
        <v>521000</v>
      </c>
      <c r="C717" s="621"/>
      <c r="D717" s="621" t="s">
        <v>1305</v>
      </c>
      <c r="E717" s="621"/>
      <c r="F717" s="622"/>
      <c r="G717" s="483"/>
      <c r="H717" s="484" t="s">
        <v>892</v>
      </c>
      <c r="J717" s="46" t="s">
        <v>1545</v>
      </c>
      <c r="K717" s="19" t="s">
        <v>666</v>
      </c>
      <c r="L717" s="4"/>
      <c r="M717" s="38" t="s">
        <v>1305</v>
      </c>
      <c r="N717" s="34"/>
      <c r="O717" s="35"/>
      <c r="P717" s="35"/>
      <c r="Q717" s="39"/>
      <c r="R717" s="35" t="s">
        <v>892</v>
      </c>
      <c r="S717" s="35"/>
      <c r="T717" s="35"/>
      <c r="U717" s="35"/>
      <c r="V717" s="485"/>
      <c r="X717" s="4" t="s">
        <v>709</v>
      </c>
      <c r="Y717" s="4"/>
      <c r="Z717" s="38"/>
      <c r="AA717" s="35" t="s">
        <v>1345</v>
      </c>
      <c r="AB717" s="35"/>
      <c r="AC717" s="35"/>
      <c r="AD717" s="39"/>
      <c r="AE717" s="35" t="s">
        <v>896</v>
      </c>
      <c r="AF717" s="485"/>
    </row>
    <row r="718" spans="2:32" x14ac:dyDescent="0.25">
      <c r="B718" s="620">
        <v>521100</v>
      </c>
      <c r="C718" s="621"/>
      <c r="D718" s="621"/>
      <c r="E718" s="621" t="s">
        <v>5489</v>
      </c>
      <c r="F718" s="622"/>
      <c r="G718" s="483"/>
      <c r="H718" s="484" t="s">
        <v>892</v>
      </c>
      <c r="J718" s="46" t="s">
        <v>1544</v>
      </c>
      <c r="K718" s="19" t="s">
        <v>667</v>
      </c>
      <c r="L718" s="4"/>
      <c r="M718" s="38"/>
      <c r="N718" s="35" t="s">
        <v>1306</v>
      </c>
      <c r="O718" s="34"/>
      <c r="P718" s="35"/>
      <c r="Q718" s="39"/>
      <c r="R718" s="35" t="s">
        <v>892</v>
      </c>
      <c r="S718" s="35"/>
      <c r="T718" s="35"/>
      <c r="U718" s="35"/>
      <c r="V718" s="485"/>
      <c r="X718" s="4" t="s">
        <v>710</v>
      </c>
      <c r="Y718" s="4"/>
      <c r="Z718" s="38"/>
      <c r="AA718" s="35" t="s">
        <v>1346</v>
      </c>
      <c r="AB718" s="35"/>
      <c r="AC718" s="35"/>
      <c r="AD718" s="39"/>
      <c r="AE718" s="35" t="s">
        <v>896</v>
      </c>
      <c r="AF718" s="485"/>
    </row>
    <row r="719" spans="2:32" x14ac:dyDescent="0.25">
      <c r="B719" s="515">
        <v>521101</v>
      </c>
      <c r="C719" s="654"/>
      <c r="D719" s="654"/>
      <c r="E719" s="654"/>
      <c r="F719" s="658" t="s">
        <v>5314</v>
      </c>
      <c r="G719" s="514"/>
      <c r="H719" s="515" t="s">
        <v>896</v>
      </c>
      <c r="J719" s="46" t="s">
        <v>1537</v>
      </c>
      <c r="K719" s="19" t="s">
        <v>668</v>
      </c>
      <c r="L719" s="4"/>
      <c r="M719" s="38"/>
      <c r="N719" s="35"/>
      <c r="O719" s="35" t="s">
        <v>1307</v>
      </c>
      <c r="P719" s="35"/>
      <c r="Q719" s="39"/>
      <c r="R719" s="35" t="s">
        <v>896</v>
      </c>
      <c r="S719" s="35"/>
      <c r="T719" s="35"/>
      <c r="U719" s="35"/>
      <c r="V719" s="485"/>
      <c r="X719" s="4" t="s">
        <v>711</v>
      </c>
      <c r="Y719" s="4"/>
      <c r="Z719" s="38"/>
      <c r="AA719" s="35" t="s">
        <v>1347</v>
      </c>
      <c r="AB719" s="35"/>
      <c r="AC719" s="35"/>
      <c r="AD719" s="39"/>
      <c r="AE719" s="35" t="s">
        <v>896</v>
      </c>
      <c r="AF719" s="485"/>
    </row>
    <row r="720" spans="2:32" x14ac:dyDescent="0.25">
      <c r="B720" s="515">
        <v>521102</v>
      </c>
      <c r="C720" s="654"/>
      <c r="D720" s="654"/>
      <c r="E720" s="654"/>
      <c r="F720" s="658" t="s">
        <v>5315</v>
      </c>
      <c r="G720" s="514"/>
      <c r="H720" s="515" t="s">
        <v>896</v>
      </c>
      <c r="J720" s="46" t="s">
        <v>1537</v>
      </c>
      <c r="K720" s="19" t="s">
        <v>669</v>
      </c>
      <c r="L720" s="4"/>
      <c r="M720" s="38"/>
      <c r="N720" s="35"/>
      <c r="O720" s="35" t="s">
        <v>1308</v>
      </c>
      <c r="P720" s="35"/>
      <c r="Q720" s="39"/>
      <c r="R720" s="35" t="s">
        <v>896</v>
      </c>
      <c r="S720" s="35"/>
      <c r="T720" s="35"/>
      <c r="U720" s="35"/>
      <c r="V720" s="485"/>
      <c r="X720" s="4" t="s">
        <v>712</v>
      </c>
      <c r="Y720" s="4"/>
      <c r="Z720" s="38"/>
      <c r="AA720" s="35" t="s">
        <v>1348</v>
      </c>
      <c r="AB720" s="35"/>
      <c r="AC720" s="35"/>
      <c r="AD720" s="39"/>
      <c r="AE720" s="35" t="s">
        <v>896</v>
      </c>
      <c r="AF720" s="485"/>
    </row>
    <row r="721" spans="2:32" x14ac:dyDescent="0.25">
      <c r="B721" s="515">
        <v>521103</v>
      </c>
      <c r="C721" s="654"/>
      <c r="D721" s="654"/>
      <c r="E721" s="654"/>
      <c r="F721" s="658" t="s">
        <v>5316</v>
      </c>
      <c r="G721" s="514"/>
      <c r="H721" s="515" t="s">
        <v>896</v>
      </c>
      <c r="J721" s="46" t="s">
        <v>1537</v>
      </c>
      <c r="K721" s="19" t="s">
        <v>670</v>
      </c>
      <c r="L721" s="4"/>
      <c r="M721" s="38"/>
      <c r="N721" s="35"/>
      <c r="O721" s="35" t="s">
        <v>1309</v>
      </c>
      <c r="P721" s="35"/>
      <c r="Q721" s="39"/>
      <c r="R721" s="35" t="s">
        <v>896</v>
      </c>
      <c r="S721" s="35"/>
      <c r="T721" s="35"/>
      <c r="U721" s="35"/>
      <c r="V721" s="485"/>
      <c r="X721" s="4" t="s">
        <v>713</v>
      </c>
      <c r="Y721" s="4"/>
      <c r="Z721" s="38"/>
      <c r="AA721" s="35" t="s">
        <v>1349</v>
      </c>
      <c r="AB721" s="35"/>
      <c r="AC721" s="35"/>
      <c r="AD721" s="39"/>
      <c r="AE721" s="35" t="s">
        <v>896</v>
      </c>
      <c r="AF721" s="705"/>
    </row>
    <row r="722" spans="2:32" x14ac:dyDescent="0.25">
      <c r="B722" s="515">
        <v>521104</v>
      </c>
      <c r="C722" s="654"/>
      <c r="D722" s="654"/>
      <c r="E722" s="654"/>
      <c r="F722" s="658" t="s">
        <v>5317</v>
      </c>
      <c r="G722" s="514"/>
      <c r="H722" s="515" t="s">
        <v>896</v>
      </c>
      <c r="J722" s="46" t="s">
        <v>1537</v>
      </c>
      <c r="K722" s="19" t="s">
        <v>671</v>
      </c>
      <c r="L722" s="4"/>
      <c r="M722" s="38"/>
      <c r="N722" s="35"/>
      <c r="O722" s="35" t="s">
        <v>1310</v>
      </c>
      <c r="P722" s="35"/>
      <c r="Q722" s="39"/>
      <c r="R722" s="35" t="s">
        <v>896</v>
      </c>
      <c r="S722" s="35"/>
      <c r="T722" s="35"/>
      <c r="U722" s="35"/>
      <c r="V722" s="485"/>
      <c r="X722" s="4" t="s">
        <v>714</v>
      </c>
      <c r="Y722" s="4"/>
      <c r="Z722" s="38"/>
      <c r="AA722" s="35" t="s">
        <v>945</v>
      </c>
      <c r="AB722" s="35"/>
      <c r="AC722" s="35"/>
      <c r="AD722" s="39"/>
      <c r="AE722" s="35" t="s">
        <v>896</v>
      </c>
      <c r="AF722" s="568"/>
    </row>
    <row r="723" spans="2:32" x14ac:dyDescent="0.25">
      <c r="B723" s="515">
        <v>521105</v>
      </c>
      <c r="C723" s="654"/>
      <c r="D723" s="654"/>
      <c r="E723" s="654"/>
      <c r="F723" s="658" t="s">
        <v>5318</v>
      </c>
      <c r="G723" s="514"/>
      <c r="H723" s="515" t="s">
        <v>896</v>
      </c>
      <c r="J723" s="46" t="s">
        <v>1537</v>
      </c>
      <c r="K723" s="19" t="s">
        <v>672</v>
      </c>
      <c r="L723" s="4"/>
      <c r="M723" s="38"/>
      <c r="N723" s="35"/>
      <c r="O723" s="35" t="s">
        <v>1311</v>
      </c>
      <c r="P723" s="35"/>
      <c r="Q723" s="39"/>
      <c r="R723" s="35" t="s">
        <v>896</v>
      </c>
      <c r="S723" s="35"/>
      <c r="T723" s="35"/>
      <c r="U723" s="35"/>
      <c r="V723" s="485"/>
      <c r="X723" s="4" t="s">
        <v>715</v>
      </c>
      <c r="Y723" s="4"/>
      <c r="Z723" s="38" t="s">
        <v>1350</v>
      </c>
      <c r="AA723" s="34"/>
      <c r="AB723" s="35"/>
      <c r="AC723" s="35"/>
      <c r="AD723" s="39"/>
      <c r="AE723" s="35" t="s">
        <v>892</v>
      </c>
      <c r="AF723" s="568"/>
    </row>
    <row r="724" spans="2:32" x14ac:dyDescent="0.25">
      <c r="B724" s="801">
        <v>521106</v>
      </c>
      <c r="C724" s="936"/>
      <c r="D724" s="936"/>
      <c r="E724" s="936"/>
      <c r="F724" s="930" t="s">
        <v>5319</v>
      </c>
      <c r="G724" s="932"/>
      <c r="H724" s="801" t="s">
        <v>896</v>
      </c>
      <c r="J724" s="519" t="s">
        <v>1537</v>
      </c>
      <c r="K724" s="520" t="s">
        <v>673</v>
      </c>
      <c r="L724" s="521"/>
      <c r="M724" s="519"/>
      <c r="N724" s="523"/>
      <c r="O724" s="523" t="s">
        <v>1312</v>
      </c>
      <c r="P724" s="523"/>
      <c r="Q724" s="524"/>
      <c r="R724" s="523" t="s">
        <v>896</v>
      </c>
      <c r="S724" s="523"/>
      <c r="T724" s="523"/>
      <c r="U724" s="523"/>
      <c r="V724" s="525"/>
      <c r="X724" s="4" t="s">
        <v>716</v>
      </c>
      <c r="Y724" s="4"/>
      <c r="Z724" s="38"/>
      <c r="AA724" s="35" t="s">
        <v>1351</v>
      </c>
      <c r="AB724" s="35"/>
      <c r="AC724" s="35"/>
      <c r="AD724" s="39"/>
      <c r="AE724" s="35" t="s">
        <v>896</v>
      </c>
      <c r="AF724" s="568"/>
    </row>
    <row r="725" spans="2:32" x14ac:dyDescent="0.25">
      <c r="B725" s="803"/>
      <c r="C725" s="937"/>
      <c r="D725" s="937"/>
      <c r="E725" s="937"/>
      <c r="F725" s="933"/>
      <c r="G725" s="935"/>
      <c r="H725" s="803"/>
      <c r="J725" s="519" t="s">
        <v>1537</v>
      </c>
      <c r="K725" s="520" t="s">
        <v>674</v>
      </c>
      <c r="L725" s="521"/>
      <c r="M725" s="519"/>
      <c r="N725" s="523"/>
      <c r="O725" s="523" t="s">
        <v>1313</v>
      </c>
      <c r="P725" s="523"/>
      <c r="Q725" s="524"/>
      <c r="R725" s="523" t="s">
        <v>896</v>
      </c>
      <c r="S725" s="523"/>
      <c r="T725" s="523"/>
      <c r="U725" s="523"/>
      <c r="V725" s="525"/>
      <c r="X725" s="4" t="s">
        <v>717</v>
      </c>
      <c r="Y725" s="4"/>
      <c r="Z725" s="38"/>
      <c r="AA725" s="35" t="s">
        <v>1352</v>
      </c>
      <c r="AB725" s="35"/>
      <c r="AC725" s="35"/>
      <c r="AD725" s="39"/>
      <c r="AE725" s="35" t="s">
        <v>896</v>
      </c>
      <c r="AF725" s="568"/>
    </row>
    <row r="726" spans="2:32" x14ac:dyDescent="0.25">
      <c r="B726" s="673">
        <v>521110</v>
      </c>
      <c r="C726" s="654"/>
      <c r="D726" s="654"/>
      <c r="E726" s="654" t="s">
        <v>1514</v>
      </c>
      <c r="F726" s="658"/>
      <c r="G726" s="514"/>
      <c r="H726" s="515" t="s">
        <v>896</v>
      </c>
      <c r="J726" s="46" t="s">
        <v>1544</v>
      </c>
      <c r="K726" s="19" t="s">
        <v>675</v>
      </c>
      <c r="L726" s="4"/>
      <c r="M726" s="38"/>
      <c r="N726" s="35" t="s">
        <v>1141</v>
      </c>
      <c r="O726" s="35"/>
      <c r="P726" s="35"/>
      <c r="Q726" s="39"/>
      <c r="R726" s="35" t="s">
        <v>896</v>
      </c>
      <c r="S726" s="35"/>
      <c r="T726" s="35"/>
      <c r="U726" s="35"/>
      <c r="V726" s="485"/>
      <c r="X726" s="4" t="s">
        <v>718</v>
      </c>
      <c r="Y726" s="4"/>
      <c r="Z726" s="38"/>
      <c r="AA726" s="35" t="s">
        <v>1353</v>
      </c>
      <c r="AB726" s="35"/>
      <c r="AC726" s="35"/>
      <c r="AD726" s="39"/>
      <c r="AE726" s="35" t="s">
        <v>896</v>
      </c>
      <c r="AF726" s="485"/>
    </row>
    <row r="727" spans="2:32" x14ac:dyDescent="0.25">
      <c r="B727" s="653">
        <v>521120</v>
      </c>
      <c r="C727" s="654"/>
      <c r="D727" s="654"/>
      <c r="E727" s="654" t="s">
        <v>5490</v>
      </c>
      <c r="F727" s="658"/>
      <c r="G727" s="514"/>
      <c r="H727" s="515" t="s">
        <v>896</v>
      </c>
      <c r="J727" s="46" t="s">
        <v>1544</v>
      </c>
      <c r="K727" s="19" t="s">
        <v>676</v>
      </c>
      <c r="L727" s="4"/>
      <c r="M727" s="38"/>
      <c r="N727" s="35" t="s">
        <v>1314</v>
      </c>
      <c r="O727" s="35"/>
      <c r="P727" s="35"/>
      <c r="Q727" s="39"/>
      <c r="R727" s="35" t="s">
        <v>896</v>
      </c>
      <c r="S727" s="35"/>
      <c r="T727" s="35"/>
      <c r="U727" s="35"/>
      <c r="V727" s="485"/>
      <c r="X727" s="4" t="s">
        <v>719</v>
      </c>
      <c r="Y727" s="4"/>
      <c r="Z727" s="38"/>
      <c r="AA727" s="35" t="s">
        <v>1354</v>
      </c>
      <c r="AB727" s="35"/>
      <c r="AC727" s="35"/>
      <c r="AD727" s="39"/>
      <c r="AE727" s="35" t="s">
        <v>896</v>
      </c>
      <c r="AF727" s="485"/>
    </row>
    <row r="728" spans="2:32" x14ac:dyDescent="0.25">
      <c r="B728" s="653">
        <v>521200</v>
      </c>
      <c r="C728" s="654"/>
      <c r="D728" s="654"/>
      <c r="E728" s="654" t="s">
        <v>1315</v>
      </c>
      <c r="F728" s="658"/>
      <c r="G728" s="514"/>
      <c r="H728" s="515" t="s">
        <v>896</v>
      </c>
      <c r="J728" s="46" t="s">
        <v>1544</v>
      </c>
      <c r="K728" s="19" t="s">
        <v>677</v>
      </c>
      <c r="L728" s="4"/>
      <c r="M728" s="38"/>
      <c r="N728" s="35" t="s">
        <v>1315</v>
      </c>
      <c r="O728" s="35"/>
      <c r="P728" s="35"/>
      <c r="Q728" s="39"/>
      <c r="R728" s="35" t="s">
        <v>896</v>
      </c>
      <c r="S728" s="35"/>
      <c r="T728" s="35"/>
      <c r="U728" s="35"/>
      <c r="V728" s="485"/>
      <c r="X728" s="4" t="s">
        <v>720</v>
      </c>
      <c r="Y728" s="4"/>
      <c r="Z728" s="38"/>
      <c r="AA728" s="35" t="s">
        <v>1355</v>
      </c>
      <c r="AB728" s="35"/>
      <c r="AC728" s="35"/>
      <c r="AD728" s="39"/>
      <c r="AE728" s="35" t="s">
        <v>896</v>
      </c>
      <c r="AF728" s="485"/>
    </row>
    <row r="729" spans="2:32" x14ac:dyDescent="0.25">
      <c r="B729" s="653">
        <v>521300</v>
      </c>
      <c r="C729" s="654"/>
      <c r="D729" s="654"/>
      <c r="E729" s="654" t="s">
        <v>1316</v>
      </c>
      <c r="F729" s="658"/>
      <c r="G729" s="514"/>
      <c r="H729" s="515" t="s">
        <v>896</v>
      </c>
      <c r="J729" s="46" t="s">
        <v>1544</v>
      </c>
      <c r="K729" s="19" t="s">
        <v>678</v>
      </c>
      <c r="L729" s="4"/>
      <c r="M729" s="38"/>
      <c r="N729" s="35" t="s">
        <v>1316</v>
      </c>
      <c r="O729" s="35"/>
      <c r="P729" s="35"/>
      <c r="Q729" s="39"/>
      <c r="R729" s="35" t="s">
        <v>896</v>
      </c>
      <c r="S729" s="35"/>
      <c r="T729" s="35"/>
      <c r="U729" s="35"/>
      <c r="V729" s="485"/>
      <c r="X729" s="4" t="s">
        <v>721</v>
      </c>
      <c r="Y729" s="4"/>
      <c r="Z729" s="38"/>
      <c r="AA729" s="35" t="s">
        <v>1356</v>
      </c>
      <c r="AB729" s="35"/>
      <c r="AC729" s="35"/>
      <c r="AD729" s="39"/>
      <c r="AE729" s="35" t="s">
        <v>896</v>
      </c>
      <c r="AF729" s="485"/>
    </row>
    <row r="730" spans="2:32" x14ac:dyDescent="0.25">
      <c r="B730" s="653">
        <v>521400</v>
      </c>
      <c r="C730" s="654"/>
      <c r="D730" s="654"/>
      <c r="E730" s="654" t="s">
        <v>5321</v>
      </c>
      <c r="F730" s="658"/>
      <c r="G730" s="514"/>
      <c r="H730" s="515" t="s">
        <v>896</v>
      </c>
      <c r="J730" s="46" t="s">
        <v>1544</v>
      </c>
      <c r="K730" s="19" t="s">
        <v>679</v>
      </c>
      <c r="L730" s="4"/>
      <c r="M730" s="38"/>
      <c r="N730" s="35" t="s">
        <v>1317</v>
      </c>
      <c r="O730" s="35"/>
      <c r="P730" s="35"/>
      <c r="Q730" s="39"/>
      <c r="R730" s="35" t="s">
        <v>896</v>
      </c>
      <c r="S730" s="35"/>
      <c r="T730" s="35"/>
      <c r="U730" s="35"/>
      <c r="V730" s="485"/>
      <c r="X730" s="4" t="s">
        <v>722</v>
      </c>
      <c r="Y730" s="4"/>
      <c r="Z730" s="38"/>
      <c r="AA730" s="35" t="s">
        <v>1357</v>
      </c>
      <c r="AB730" s="35"/>
      <c r="AC730" s="35"/>
      <c r="AD730" s="39"/>
      <c r="AE730" s="35" t="s">
        <v>896</v>
      </c>
      <c r="AF730" s="485"/>
    </row>
    <row r="731" spans="2:32" x14ac:dyDescent="0.25">
      <c r="B731" s="653">
        <v>521500</v>
      </c>
      <c r="C731" s="654"/>
      <c r="D731" s="654"/>
      <c r="E731" s="654" t="s">
        <v>5322</v>
      </c>
      <c r="F731" s="658"/>
      <c r="G731" s="514"/>
      <c r="H731" s="515" t="s">
        <v>896</v>
      </c>
      <c r="J731" s="46" t="s">
        <v>1544</v>
      </c>
      <c r="K731" s="19" t="s">
        <v>680</v>
      </c>
      <c r="L731" s="4"/>
      <c r="M731" s="38"/>
      <c r="N731" s="35" t="s">
        <v>1318</v>
      </c>
      <c r="O731" s="35"/>
      <c r="P731" s="35"/>
      <c r="Q731" s="39"/>
      <c r="R731" s="35" t="s">
        <v>896</v>
      </c>
      <c r="S731" s="35"/>
      <c r="T731" s="35"/>
      <c r="U731" s="35"/>
      <c r="V731" s="485"/>
      <c r="X731" s="4" t="s">
        <v>723</v>
      </c>
      <c r="Y731" s="4"/>
      <c r="Z731" s="38"/>
      <c r="AA731" s="35" t="s">
        <v>1358</v>
      </c>
      <c r="AB731" s="35"/>
      <c r="AC731" s="35"/>
      <c r="AD731" s="39"/>
      <c r="AE731" s="35" t="s">
        <v>896</v>
      </c>
      <c r="AF731" s="485"/>
    </row>
    <row r="732" spans="2:32" x14ac:dyDescent="0.25">
      <c r="B732" s="653">
        <v>521600</v>
      </c>
      <c r="C732" s="654"/>
      <c r="D732" s="654"/>
      <c r="E732" s="654" t="s">
        <v>5323</v>
      </c>
      <c r="F732" s="658"/>
      <c r="G732" s="514"/>
      <c r="H732" s="515" t="s">
        <v>896</v>
      </c>
      <c r="J732" s="46" t="s">
        <v>1544</v>
      </c>
      <c r="K732" s="19" t="s">
        <v>681</v>
      </c>
      <c r="L732" s="4"/>
      <c r="M732" s="38"/>
      <c r="N732" s="35" t="s">
        <v>1319</v>
      </c>
      <c r="O732" s="35"/>
      <c r="P732" s="35"/>
      <c r="Q732" s="39"/>
      <c r="R732" s="35" t="s">
        <v>896</v>
      </c>
      <c r="S732" s="35"/>
      <c r="T732" s="35"/>
      <c r="U732" s="35"/>
      <c r="V732" s="485"/>
      <c r="X732" s="4" t="s">
        <v>724</v>
      </c>
      <c r="Y732" s="4"/>
      <c r="Z732" s="38"/>
      <c r="AA732" s="35" t="s">
        <v>1359</v>
      </c>
      <c r="AB732" s="35"/>
      <c r="AC732" s="35"/>
      <c r="AD732" s="39"/>
      <c r="AE732" s="35" t="s">
        <v>896</v>
      </c>
      <c r="AF732" s="485"/>
    </row>
    <row r="733" spans="2:32" x14ac:dyDescent="0.25">
      <c r="B733" s="513">
        <v>521700</v>
      </c>
      <c r="C733" s="514"/>
      <c r="D733" s="514"/>
      <c r="E733" s="514" t="s">
        <v>5491</v>
      </c>
      <c r="F733" s="674"/>
      <c r="G733" s="508"/>
      <c r="H733" s="515" t="s">
        <v>896</v>
      </c>
      <c r="J733" s="46" t="s">
        <v>1544</v>
      </c>
      <c r="K733" s="19" t="s">
        <v>682</v>
      </c>
      <c r="L733" s="4"/>
      <c r="M733" s="38"/>
      <c r="N733" s="35" t="s">
        <v>1320</v>
      </c>
      <c r="O733" s="35"/>
      <c r="P733" s="35"/>
      <c r="Q733" s="39"/>
      <c r="R733" s="35" t="s">
        <v>896</v>
      </c>
      <c r="S733" s="35"/>
      <c r="T733" s="35"/>
      <c r="U733" s="35"/>
      <c r="V733" s="485"/>
      <c r="X733" s="4" t="s">
        <v>725</v>
      </c>
      <c r="Y733" s="4"/>
      <c r="Z733" s="38"/>
      <c r="AA733" s="35" t="s">
        <v>1360</v>
      </c>
      <c r="AB733" s="35"/>
      <c r="AC733" s="35"/>
      <c r="AD733" s="39"/>
      <c r="AE733" s="35" t="s">
        <v>896</v>
      </c>
      <c r="AF733" s="485"/>
    </row>
    <row r="734" spans="2:32" x14ac:dyDescent="0.25">
      <c r="B734" s="507">
        <v>521800</v>
      </c>
      <c r="C734" s="656"/>
      <c r="D734" s="656"/>
      <c r="E734" s="656" t="s">
        <v>5492</v>
      </c>
      <c r="F734" s="657"/>
      <c r="G734" s="508"/>
      <c r="H734" s="509" t="s">
        <v>892</v>
      </c>
      <c r="J734" s="46" t="s">
        <v>1544</v>
      </c>
      <c r="K734" s="19" t="s">
        <v>683</v>
      </c>
      <c r="L734" s="4"/>
      <c r="M734" s="38"/>
      <c r="N734" s="35" t="s">
        <v>1321</v>
      </c>
      <c r="O734" s="34"/>
      <c r="P734" s="35"/>
      <c r="Q734" s="39"/>
      <c r="R734" s="35" t="s">
        <v>892</v>
      </c>
      <c r="S734" s="35"/>
      <c r="T734" s="35"/>
      <c r="U734" s="35"/>
      <c r="V734" s="485"/>
      <c r="X734" s="4" t="s">
        <v>726</v>
      </c>
      <c r="Y734" s="4"/>
      <c r="Z734" s="38"/>
      <c r="AA734" s="35" t="s">
        <v>1361</v>
      </c>
      <c r="AB734" s="35"/>
      <c r="AC734" s="35"/>
      <c r="AD734" s="39"/>
      <c r="AE734" s="35" t="s">
        <v>896</v>
      </c>
      <c r="AF734" s="485"/>
    </row>
    <row r="735" spans="2:32" x14ac:dyDescent="0.25">
      <c r="B735" s="513">
        <v>521801</v>
      </c>
      <c r="C735" s="656"/>
      <c r="D735" s="656"/>
      <c r="E735" s="656"/>
      <c r="F735" s="658" t="s">
        <v>5325</v>
      </c>
      <c r="G735" s="514"/>
      <c r="H735" s="515" t="s">
        <v>896</v>
      </c>
      <c r="J735" s="46" t="s">
        <v>1537</v>
      </c>
      <c r="K735" s="19" t="s">
        <v>684</v>
      </c>
      <c r="L735" s="4"/>
      <c r="M735" s="38"/>
      <c r="N735" s="35"/>
      <c r="O735" s="35" t="s">
        <v>1322</v>
      </c>
      <c r="P735" s="35"/>
      <c r="Q735" s="39"/>
      <c r="R735" s="35" t="s">
        <v>896</v>
      </c>
      <c r="S735" s="35"/>
      <c r="T735" s="35"/>
      <c r="U735" s="35"/>
      <c r="V735" s="485"/>
      <c r="X735" s="4" t="s">
        <v>727</v>
      </c>
      <c r="Y735" s="4"/>
      <c r="Z735" s="38"/>
      <c r="AA735" s="35" t="s">
        <v>1362</v>
      </c>
      <c r="AB735" s="35"/>
      <c r="AC735" s="35"/>
      <c r="AD735" s="39"/>
      <c r="AE735" s="35" t="s">
        <v>896</v>
      </c>
      <c r="AF735" s="485"/>
    </row>
    <row r="736" spans="2:32" x14ac:dyDescent="0.25">
      <c r="B736" s="513">
        <v>521802</v>
      </c>
      <c r="C736" s="656"/>
      <c r="D736" s="656"/>
      <c r="E736" s="656"/>
      <c r="F736" s="658" t="s">
        <v>5326</v>
      </c>
      <c r="G736" s="514"/>
      <c r="H736" s="515" t="s">
        <v>896</v>
      </c>
      <c r="J736" s="46" t="s">
        <v>1537</v>
      </c>
      <c r="K736" s="19" t="s">
        <v>685</v>
      </c>
      <c r="L736" s="4"/>
      <c r="M736" s="38"/>
      <c r="N736" s="35"/>
      <c r="O736" s="35" t="s">
        <v>1323</v>
      </c>
      <c r="P736" s="35"/>
      <c r="Q736" s="39"/>
      <c r="R736" s="35" t="s">
        <v>896</v>
      </c>
      <c r="S736" s="35"/>
      <c r="T736" s="35"/>
      <c r="U736" s="35"/>
      <c r="V736" s="485"/>
      <c r="X736" s="4" t="s">
        <v>728</v>
      </c>
      <c r="Y736" s="4"/>
      <c r="Z736" s="38"/>
      <c r="AA736" s="35" t="s">
        <v>1363</v>
      </c>
      <c r="AB736" s="35"/>
      <c r="AC736" s="35"/>
      <c r="AD736" s="39"/>
      <c r="AE736" s="35" t="s">
        <v>896</v>
      </c>
      <c r="AF736" s="485"/>
    </row>
    <row r="737" spans="2:32" x14ac:dyDescent="0.25">
      <c r="B737" s="513">
        <v>521803</v>
      </c>
      <c r="C737" s="656"/>
      <c r="D737" s="656"/>
      <c r="E737" s="656"/>
      <c r="F737" s="658" t="s">
        <v>5493</v>
      </c>
      <c r="G737" s="514"/>
      <c r="H737" s="515" t="s">
        <v>896</v>
      </c>
      <c r="J737" s="46" t="s">
        <v>1537</v>
      </c>
      <c r="K737" s="19" t="s">
        <v>686</v>
      </c>
      <c r="L737" s="4"/>
      <c r="M737" s="38"/>
      <c r="N737" s="35"/>
      <c r="O737" s="35" t="s">
        <v>1324</v>
      </c>
      <c r="P737" s="35"/>
      <c r="Q737" s="39"/>
      <c r="R737" s="35" t="s">
        <v>896</v>
      </c>
      <c r="S737" s="35"/>
      <c r="T737" s="35"/>
      <c r="U737" s="35"/>
      <c r="V737" s="485"/>
      <c r="X737" s="4" t="s">
        <v>729</v>
      </c>
      <c r="Y737" s="4"/>
      <c r="Z737" s="38"/>
      <c r="AA737" s="35" t="s">
        <v>1364</v>
      </c>
      <c r="AB737" s="35"/>
      <c r="AC737" s="35"/>
      <c r="AD737" s="39"/>
      <c r="AE737" s="35" t="s">
        <v>896</v>
      </c>
      <c r="AF737" s="485"/>
    </row>
    <row r="738" spans="2:32" x14ac:dyDescent="0.25">
      <c r="B738" s="655">
        <v>529000</v>
      </c>
      <c r="C738" s="656"/>
      <c r="D738" s="675" t="s">
        <v>5494</v>
      </c>
      <c r="E738" s="656"/>
      <c r="F738" s="657"/>
      <c r="G738" s="508"/>
      <c r="H738" s="509" t="s">
        <v>892</v>
      </c>
      <c r="J738" s="46" t="s">
        <v>1545</v>
      </c>
      <c r="K738" s="19" t="s">
        <v>687</v>
      </c>
      <c r="L738" s="4"/>
      <c r="M738" s="38" t="s">
        <v>1325</v>
      </c>
      <c r="N738" s="35"/>
      <c r="O738" s="35"/>
      <c r="P738" s="35"/>
      <c r="Q738" s="39"/>
      <c r="R738" s="35" t="s">
        <v>892</v>
      </c>
      <c r="S738" s="35"/>
      <c r="T738" s="35"/>
      <c r="U738" s="35"/>
      <c r="V738" s="485"/>
      <c r="X738" s="4" t="s">
        <v>730</v>
      </c>
      <c r="Y738" s="4"/>
      <c r="Z738" s="38"/>
      <c r="AA738" s="35" t="s">
        <v>1365</v>
      </c>
      <c r="AB738" s="35"/>
      <c r="AC738" s="35"/>
      <c r="AD738" s="39"/>
      <c r="AE738" s="35" t="s">
        <v>896</v>
      </c>
      <c r="AF738" s="485"/>
    </row>
    <row r="739" spans="2:32" x14ac:dyDescent="0.25">
      <c r="B739" s="801">
        <v>529100</v>
      </c>
      <c r="C739" s="936"/>
      <c r="D739" s="936"/>
      <c r="E739" s="930" t="s">
        <v>1326</v>
      </c>
      <c r="F739" s="932"/>
      <c r="G739" s="936"/>
      <c r="H739" s="801" t="s">
        <v>896</v>
      </c>
      <c r="J739" s="519" t="s">
        <v>1544</v>
      </c>
      <c r="K739" s="520" t="s">
        <v>688</v>
      </c>
      <c r="L739" s="521"/>
      <c r="M739" s="519"/>
      <c r="N739" s="523" t="s">
        <v>1326</v>
      </c>
      <c r="O739" s="523"/>
      <c r="P739" s="523"/>
      <c r="Q739" s="524"/>
      <c r="R739" s="523" t="s">
        <v>896</v>
      </c>
      <c r="S739" s="523"/>
      <c r="T739" s="523"/>
      <c r="U739" s="523"/>
      <c r="V739" s="525"/>
      <c r="X739" s="4" t="s">
        <v>731</v>
      </c>
      <c r="Y739" s="4"/>
      <c r="Z739" s="38"/>
      <c r="AA739" s="35" t="s">
        <v>1366</v>
      </c>
      <c r="AB739" s="34"/>
      <c r="AC739" s="35"/>
      <c r="AD739" s="39"/>
      <c r="AE739" s="35" t="s">
        <v>892</v>
      </c>
      <c r="AF739" s="485"/>
    </row>
    <row r="740" spans="2:32" x14ac:dyDescent="0.25">
      <c r="B740" s="802"/>
      <c r="C740" s="963"/>
      <c r="D740" s="963"/>
      <c r="E740" s="952"/>
      <c r="F740" s="954"/>
      <c r="G740" s="963"/>
      <c r="H740" s="802"/>
      <c r="J740" s="519" t="s">
        <v>1544</v>
      </c>
      <c r="K740" s="520" t="s">
        <v>689</v>
      </c>
      <c r="L740" s="521"/>
      <c r="M740" s="519"/>
      <c r="N740" s="523" t="s">
        <v>1327</v>
      </c>
      <c r="O740" s="523"/>
      <c r="P740" s="523"/>
      <c r="Q740" s="524"/>
      <c r="R740" s="523" t="s">
        <v>896</v>
      </c>
      <c r="S740" s="523"/>
      <c r="T740" s="523"/>
      <c r="U740" s="523"/>
      <c r="V740" s="525"/>
      <c r="X740" s="4" t="s">
        <v>732</v>
      </c>
      <c r="Y740" s="4"/>
      <c r="Z740" s="38"/>
      <c r="AA740" s="35"/>
      <c r="AB740" s="35" t="s">
        <v>1367</v>
      </c>
      <c r="AC740" s="35"/>
      <c r="AD740" s="39"/>
      <c r="AE740" s="35" t="s">
        <v>896</v>
      </c>
      <c r="AF740" s="485"/>
    </row>
    <row r="741" spans="2:32" x14ac:dyDescent="0.25">
      <c r="B741" s="803"/>
      <c r="C741" s="937"/>
      <c r="D741" s="937"/>
      <c r="E741" s="933"/>
      <c r="F741" s="935"/>
      <c r="G741" s="937"/>
      <c r="H741" s="803"/>
      <c r="J741" s="519" t="s">
        <v>1544</v>
      </c>
      <c r="K741" s="520" t="s">
        <v>690</v>
      </c>
      <c r="L741" s="521"/>
      <c r="M741" s="519"/>
      <c r="N741" s="523" t="s">
        <v>1328</v>
      </c>
      <c r="O741" s="523"/>
      <c r="P741" s="523"/>
      <c r="Q741" s="524"/>
      <c r="R741" s="523" t="s">
        <v>896</v>
      </c>
      <c r="S741" s="523"/>
      <c r="T741" s="523"/>
      <c r="U741" s="523"/>
      <c r="V741" s="525"/>
      <c r="X741" s="4" t="s">
        <v>733</v>
      </c>
      <c r="Y741" s="4"/>
      <c r="Z741" s="38"/>
      <c r="AA741" s="35"/>
      <c r="AB741" s="35" t="s">
        <v>1368</v>
      </c>
      <c r="AC741" s="35"/>
      <c r="AD741" s="39"/>
      <c r="AE741" s="35" t="s">
        <v>896</v>
      </c>
      <c r="AF741" s="485"/>
    </row>
    <row r="742" spans="2:32" x14ac:dyDescent="0.25">
      <c r="B742" s="653">
        <v>529200</v>
      </c>
      <c r="C742" s="654"/>
      <c r="D742" s="654"/>
      <c r="E742" s="654" t="s">
        <v>5339</v>
      </c>
      <c r="F742" s="658"/>
      <c r="G742" s="514"/>
      <c r="H742" s="515" t="s">
        <v>896</v>
      </c>
      <c r="J742" s="46" t="s">
        <v>1544</v>
      </c>
      <c r="K742" s="19" t="s">
        <v>691</v>
      </c>
      <c r="L742" s="4"/>
      <c r="M742" s="38"/>
      <c r="N742" s="35" t="s">
        <v>1329</v>
      </c>
      <c r="O742" s="35"/>
      <c r="P742" s="35"/>
      <c r="Q742" s="39"/>
      <c r="R742" s="35" t="s">
        <v>896</v>
      </c>
      <c r="S742" s="35"/>
      <c r="T742" s="35"/>
      <c r="U742" s="35"/>
      <c r="V742" s="485"/>
      <c r="X742" s="4" t="s">
        <v>734</v>
      </c>
      <c r="Y742" s="4"/>
      <c r="Z742" s="38"/>
      <c r="AA742" s="35"/>
      <c r="AB742" s="35" t="s">
        <v>1369</v>
      </c>
      <c r="AC742" s="35"/>
      <c r="AD742" s="39"/>
      <c r="AE742" s="35" t="s">
        <v>896</v>
      </c>
      <c r="AF742" s="485"/>
    </row>
    <row r="743" spans="2:32" x14ac:dyDescent="0.25">
      <c r="B743" s="653">
        <v>529300</v>
      </c>
      <c r="C743" s="654"/>
      <c r="D743" s="654"/>
      <c r="E743" s="654" t="s">
        <v>1330</v>
      </c>
      <c r="F743" s="658"/>
      <c r="G743" s="514"/>
      <c r="H743" s="515" t="s">
        <v>896</v>
      </c>
      <c r="J743" s="46" t="s">
        <v>1544</v>
      </c>
      <c r="K743" s="19" t="s">
        <v>692</v>
      </c>
      <c r="L743" s="4"/>
      <c r="M743" s="38"/>
      <c r="N743" s="35" t="s">
        <v>1330</v>
      </c>
      <c r="O743" s="35"/>
      <c r="P743" s="35"/>
      <c r="Q743" s="39"/>
      <c r="R743" s="35" t="s">
        <v>896</v>
      </c>
      <c r="S743" s="35"/>
      <c r="T743" s="35"/>
      <c r="U743" s="35"/>
      <c r="V743" s="485"/>
      <c r="X743" s="4" t="s">
        <v>735</v>
      </c>
      <c r="Y743" s="4"/>
      <c r="Z743" s="38"/>
      <c r="AA743" s="35" t="s">
        <v>945</v>
      </c>
      <c r="AB743" s="34"/>
      <c r="AC743" s="35"/>
      <c r="AD743" s="39"/>
      <c r="AE743" s="35" t="s">
        <v>892</v>
      </c>
      <c r="AF743" s="485"/>
    </row>
    <row r="744" spans="2:32" x14ac:dyDescent="0.25">
      <c r="B744" s="653">
        <v>539200</v>
      </c>
      <c r="C744" s="654"/>
      <c r="D744" s="654"/>
      <c r="E744" s="654" t="s">
        <v>5349</v>
      </c>
      <c r="F744" s="658"/>
      <c r="G744" s="514"/>
      <c r="H744" s="515" t="s">
        <v>896</v>
      </c>
      <c r="J744" s="46" t="s">
        <v>1544</v>
      </c>
      <c r="K744" s="19" t="s">
        <v>693</v>
      </c>
      <c r="L744" s="4"/>
      <c r="M744" s="38"/>
      <c r="N744" s="35" t="s">
        <v>1331</v>
      </c>
      <c r="O744" s="35"/>
      <c r="P744" s="35"/>
      <c r="Q744" s="39"/>
      <c r="R744" s="35" t="s">
        <v>896</v>
      </c>
      <c r="S744" s="35"/>
      <c r="T744" s="35"/>
      <c r="U744" s="35"/>
      <c r="V744" s="485"/>
      <c r="X744" s="4" t="s">
        <v>736</v>
      </c>
      <c r="Y744" s="4"/>
      <c r="Z744" s="38"/>
      <c r="AA744" s="35"/>
      <c r="AB744" s="35" t="s">
        <v>1370</v>
      </c>
      <c r="AC744" s="35"/>
      <c r="AD744" s="39"/>
      <c r="AE744" s="35" t="s">
        <v>896</v>
      </c>
      <c r="AF744" s="485"/>
    </row>
    <row r="745" spans="2:32" x14ac:dyDescent="0.25">
      <c r="B745" s="510">
        <v>521900</v>
      </c>
      <c r="C745" s="676"/>
      <c r="D745" s="676"/>
      <c r="E745" s="676" t="s">
        <v>5002</v>
      </c>
      <c r="F745" s="677"/>
      <c r="G745" s="511"/>
      <c r="H745" s="512" t="s">
        <v>896</v>
      </c>
      <c r="J745" s="519" t="s">
        <v>1544</v>
      </c>
      <c r="K745" s="520" t="s">
        <v>694</v>
      </c>
      <c r="L745" s="521"/>
      <c r="M745" s="519"/>
      <c r="N745" s="523" t="s">
        <v>1332</v>
      </c>
      <c r="O745" s="523"/>
      <c r="P745" s="523"/>
      <c r="Q745" s="524"/>
      <c r="R745" s="523" t="s">
        <v>896</v>
      </c>
      <c r="S745" s="523"/>
      <c r="T745" s="523"/>
      <c r="U745" s="523"/>
      <c r="V745" s="525"/>
      <c r="X745" s="11" t="s">
        <v>737</v>
      </c>
      <c r="Y745" s="11"/>
      <c r="Z745" s="38"/>
      <c r="AA745" s="35"/>
      <c r="AB745" s="35" t="s">
        <v>1371</v>
      </c>
      <c r="AC745" s="35"/>
      <c r="AD745" s="39"/>
      <c r="AE745" s="35" t="s">
        <v>896</v>
      </c>
      <c r="AF745" s="485"/>
    </row>
    <row r="746" spans="2:32" x14ac:dyDescent="0.25">
      <c r="B746" s="510">
        <v>529900</v>
      </c>
      <c r="C746" s="676"/>
      <c r="D746" s="676"/>
      <c r="E746" s="676" t="s">
        <v>945</v>
      </c>
      <c r="F746" s="677"/>
      <c r="G746" s="511"/>
      <c r="H746" s="512" t="s">
        <v>896</v>
      </c>
      <c r="J746" s="965" t="s">
        <v>1544</v>
      </c>
      <c r="K746" s="964" t="s">
        <v>695</v>
      </c>
      <c r="L746" s="962"/>
      <c r="M746" s="962"/>
      <c r="N746" s="966" t="s">
        <v>945</v>
      </c>
      <c r="O746" s="962"/>
      <c r="P746" s="962"/>
      <c r="Q746" s="962"/>
      <c r="R746" s="964" t="s">
        <v>896</v>
      </c>
      <c r="S746" s="962"/>
      <c r="T746" s="962"/>
      <c r="U746" s="962"/>
      <c r="V746" s="962"/>
      <c r="X746" s="4" t="s">
        <v>738</v>
      </c>
      <c r="Y746" s="4"/>
      <c r="Z746" s="38"/>
      <c r="AA746" s="35"/>
      <c r="AB746" s="35" t="s">
        <v>1372</v>
      </c>
      <c r="AC746" s="35"/>
      <c r="AD746" s="39"/>
      <c r="AE746" s="35" t="s">
        <v>896</v>
      </c>
      <c r="AF746" s="485"/>
    </row>
    <row r="747" spans="2:32" x14ac:dyDescent="0.25">
      <c r="B747" s="510">
        <v>521900</v>
      </c>
      <c r="C747" s="676"/>
      <c r="D747" s="676"/>
      <c r="E747" s="676" t="s">
        <v>5002</v>
      </c>
      <c r="F747" s="677"/>
      <c r="G747" s="511"/>
      <c r="H747" s="512" t="s">
        <v>896</v>
      </c>
      <c r="J747" s="965"/>
      <c r="K747" s="964"/>
      <c r="L747" s="962"/>
      <c r="M747" s="962"/>
      <c r="N747" s="966"/>
      <c r="O747" s="962"/>
      <c r="P747" s="962"/>
      <c r="Q747" s="962"/>
      <c r="R747" s="964"/>
      <c r="S747" s="962"/>
      <c r="T747" s="962"/>
      <c r="U747" s="962"/>
      <c r="V747" s="962"/>
      <c r="X747" s="4" t="s">
        <v>739</v>
      </c>
      <c r="Y747" s="4"/>
      <c r="Z747" s="38"/>
      <c r="AA747" s="35"/>
      <c r="AB747" s="35" t="s">
        <v>1373</v>
      </c>
      <c r="AC747" s="35"/>
      <c r="AD747" s="39"/>
      <c r="AE747" s="35" t="s">
        <v>896</v>
      </c>
      <c r="AF747" s="485"/>
    </row>
    <row r="748" spans="2:32" x14ac:dyDescent="0.25">
      <c r="B748" s="653"/>
      <c r="C748" s="654"/>
      <c r="D748" s="654"/>
      <c r="E748" s="654"/>
      <c r="F748" s="658"/>
      <c r="G748" s="514"/>
      <c r="H748" s="515"/>
      <c r="J748" s="46" t="s">
        <v>1546</v>
      </c>
      <c r="K748" s="19" t="s">
        <v>696</v>
      </c>
      <c r="L748" s="4" t="s">
        <v>1333</v>
      </c>
      <c r="M748" s="34"/>
      <c r="N748" s="35"/>
      <c r="O748" s="35"/>
      <c r="P748" s="35"/>
      <c r="Q748" s="39"/>
      <c r="R748" s="35" t="s">
        <v>892</v>
      </c>
      <c r="S748" s="35"/>
      <c r="T748" s="35"/>
      <c r="U748" s="35"/>
      <c r="V748" s="485"/>
      <c r="X748" s="4" t="s">
        <v>740</v>
      </c>
      <c r="Y748" s="4"/>
      <c r="Z748" s="38"/>
      <c r="AA748" s="35"/>
      <c r="AB748" s="35" t="s">
        <v>1374</v>
      </c>
      <c r="AC748" s="35"/>
      <c r="AD748" s="39"/>
      <c r="AE748" s="35" t="s">
        <v>896</v>
      </c>
      <c r="AF748" s="485"/>
    </row>
    <row r="749" spans="2:32" x14ac:dyDescent="0.25">
      <c r="B749" s="655">
        <v>522000</v>
      </c>
      <c r="C749" s="656"/>
      <c r="D749" s="656"/>
      <c r="E749" s="656" t="s">
        <v>1334</v>
      </c>
      <c r="F749" s="657"/>
      <c r="G749" s="508"/>
      <c r="H749" s="509" t="s">
        <v>892</v>
      </c>
      <c r="J749" s="46" t="s">
        <v>1545</v>
      </c>
      <c r="K749" s="19" t="s">
        <v>697</v>
      </c>
      <c r="L749" s="4"/>
      <c r="M749" s="38" t="s">
        <v>1334</v>
      </c>
      <c r="N749" s="34"/>
      <c r="O749" s="35"/>
      <c r="P749" s="35"/>
      <c r="Q749" s="39"/>
      <c r="R749" s="35" t="s">
        <v>892</v>
      </c>
      <c r="S749" s="35"/>
      <c r="T749" s="35"/>
      <c r="U749" s="35"/>
      <c r="V749" s="485"/>
      <c r="X749" s="4" t="s">
        <v>741</v>
      </c>
      <c r="Y749" s="4"/>
      <c r="Z749" s="38"/>
      <c r="AA749" s="35"/>
      <c r="AB749" s="35" t="s">
        <v>945</v>
      </c>
      <c r="AC749" s="35"/>
      <c r="AD749" s="39"/>
      <c r="AE749" s="35" t="s">
        <v>896</v>
      </c>
      <c r="AF749" s="485"/>
    </row>
    <row r="750" spans="2:32" x14ac:dyDescent="0.25">
      <c r="B750" s="653">
        <v>522001</v>
      </c>
      <c r="C750" s="654"/>
      <c r="D750" s="654"/>
      <c r="E750" s="654"/>
      <c r="F750" s="658" t="s">
        <v>5328</v>
      </c>
      <c r="G750" s="514"/>
      <c r="H750" s="515" t="s">
        <v>896</v>
      </c>
      <c r="J750" s="46" t="s">
        <v>1544</v>
      </c>
      <c r="K750" s="19" t="s">
        <v>698</v>
      </c>
      <c r="L750" s="4"/>
      <c r="M750" s="38"/>
      <c r="N750" s="35" t="s">
        <v>1335</v>
      </c>
      <c r="O750" s="35"/>
      <c r="P750" s="35"/>
      <c r="Q750" s="39"/>
      <c r="R750" s="35" t="s">
        <v>896</v>
      </c>
      <c r="S750" s="35"/>
      <c r="T750" s="35"/>
      <c r="U750" s="35"/>
      <c r="V750" s="485"/>
      <c r="X750" s="4" t="s">
        <v>742</v>
      </c>
      <c r="Y750" s="4" t="s">
        <v>1375</v>
      </c>
      <c r="Z750" s="34"/>
      <c r="AA750" s="35"/>
      <c r="AB750" s="35"/>
      <c r="AC750" s="35"/>
      <c r="AD750" s="39"/>
      <c r="AE750" s="35" t="s">
        <v>892</v>
      </c>
      <c r="AF750" s="485"/>
    </row>
    <row r="751" spans="2:32" x14ac:dyDescent="0.25">
      <c r="B751" s="653">
        <v>522002</v>
      </c>
      <c r="C751" s="654"/>
      <c r="D751" s="654"/>
      <c r="E751" s="654"/>
      <c r="F751" s="658" t="s">
        <v>5329</v>
      </c>
      <c r="G751" s="514"/>
      <c r="H751" s="515" t="s">
        <v>896</v>
      </c>
      <c r="J751" s="46" t="s">
        <v>1544</v>
      </c>
      <c r="K751" s="19" t="s">
        <v>699</v>
      </c>
      <c r="L751" s="4"/>
      <c r="M751" s="38"/>
      <c r="N751" s="35" t="s">
        <v>1336</v>
      </c>
      <c r="O751" s="35"/>
      <c r="P751" s="35"/>
      <c r="Q751" s="39"/>
      <c r="R751" s="35" t="s">
        <v>896</v>
      </c>
      <c r="S751" s="35"/>
      <c r="T751" s="35"/>
      <c r="U751" s="35"/>
      <c r="V751" s="485"/>
      <c r="X751" s="4" t="s">
        <v>743</v>
      </c>
      <c r="Y751" s="4"/>
      <c r="Z751" s="38" t="s">
        <v>1376</v>
      </c>
      <c r="AA751" s="35"/>
      <c r="AB751" s="35"/>
      <c r="AC751" s="35"/>
      <c r="AD751" s="35"/>
      <c r="AE751" s="42" t="s">
        <v>892</v>
      </c>
      <c r="AF751" s="485"/>
    </row>
    <row r="752" spans="2:32" x14ac:dyDescent="0.25">
      <c r="B752" s="653">
        <v>522003</v>
      </c>
      <c r="C752" s="654"/>
      <c r="D752" s="654"/>
      <c r="E752" s="654"/>
      <c r="F752" s="658" t="s">
        <v>5330</v>
      </c>
      <c r="G752" s="514"/>
      <c r="H752" s="515" t="s">
        <v>896</v>
      </c>
      <c r="J752" s="46" t="s">
        <v>1544</v>
      </c>
      <c r="K752" s="19" t="s">
        <v>700</v>
      </c>
      <c r="L752" s="4"/>
      <c r="M752" s="38"/>
      <c r="N752" s="35" t="s">
        <v>1337</v>
      </c>
      <c r="O752" s="35"/>
      <c r="P752" s="35"/>
      <c r="Q752" s="39"/>
      <c r="R752" s="35" t="s">
        <v>896</v>
      </c>
      <c r="S752" s="35"/>
      <c r="T752" s="35"/>
      <c r="U752" s="35"/>
      <c r="V752" s="485"/>
      <c r="X752" s="7" t="s">
        <v>744</v>
      </c>
      <c r="Y752" s="8"/>
      <c r="Z752" s="46"/>
      <c r="AA752" s="70" t="s">
        <v>1377</v>
      </c>
      <c r="AB752" s="48"/>
      <c r="AC752" s="48"/>
      <c r="AD752" s="48"/>
      <c r="AE752" s="70" t="s">
        <v>896</v>
      </c>
      <c r="AF752" s="1020" t="s">
        <v>5498</v>
      </c>
    </row>
    <row r="753" spans="2:32" x14ac:dyDescent="0.25">
      <c r="B753" s="653">
        <v>522004</v>
      </c>
      <c r="C753" s="654"/>
      <c r="D753" s="654"/>
      <c r="E753" s="514"/>
      <c r="F753" s="658" t="s">
        <v>5331</v>
      </c>
      <c r="G753" s="514"/>
      <c r="H753" s="515" t="s">
        <v>896</v>
      </c>
      <c r="J753" s="46" t="s">
        <v>1544</v>
      </c>
      <c r="K753" s="19" t="s">
        <v>701</v>
      </c>
      <c r="L753" s="4"/>
      <c r="M753" s="38"/>
      <c r="N753" s="35" t="s">
        <v>1338</v>
      </c>
      <c r="O753" s="35"/>
      <c r="P753" s="35"/>
      <c r="Q753" s="39"/>
      <c r="R753" s="35" t="s">
        <v>896</v>
      </c>
      <c r="S753" s="35"/>
      <c r="T753" s="35"/>
      <c r="U753" s="35"/>
      <c r="V753" s="485"/>
      <c r="X753" s="7" t="s">
        <v>745</v>
      </c>
      <c r="Y753" s="8"/>
      <c r="Z753" s="46"/>
      <c r="AA753" s="70" t="s">
        <v>1378</v>
      </c>
      <c r="AB753" s="48"/>
      <c r="AC753" s="48"/>
      <c r="AD753" s="48"/>
      <c r="AE753" s="70" t="s">
        <v>896</v>
      </c>
      <c r="AF753" s="1020"/>
    </row>
    <row r="754" spans="2:32" x14ac:dyDescent="0.25">
      <c r="B754" s="653">
        <v>522005</v>
      </c>
      <c r="C754" s="654"/>
      <c r="D754" s="654"/>
      <c r="E754" s="514"/>
      <c r="F754" s="658" t="s">
        <v>945</v>
      </c>
      <c r="G754" s="514"/>
      <c r="H754" s="515" t="s">
        <v>896</v>
      </c>
      <c r="J754" s="46" t="s">
        <v>1544</v>
      </c>
      <c r="K754" s="19" t="s">
        <v>702</v>
      </c>
      <c r="L754" s="4"/>
      <c r="M754" s="38"/>
      <c r="N754" s="35" t="s">
        <v>945</v>
      </c>
      <c r="O754" s="35"/>
      <c r="P754" s="35"/>
      <c r="Q754" s="39"/>
      <c r="R754" s="35" t="s">
        <v>896</v>
      </c>
      <c r="S754" s="35"/>
      <c r="T754" s="35"/>
      <c r="U754" s="35"/>
      <c r="V754" s="485"/>
      <c r="X754" s="13" t="s">
        <v>746</v>
      </c>
      <c r="Y754" s="95"/>
      <c r="Z754" s="96"/>
      <c r="AA754" s="97" t="s">
        <v>1379</v>
      </c>
      <c r="AB754" s="97"/>
      <c r="AC754" s="97"/>
      <c r="AD754" s="98"/>
      <c r="AE754" s="97" t="s">
        <v>896</v>
      </c>
      <c r="AF754" s="684" t="s">
        <v>5499</v>
      </c>
    </row>
    <row r="755" spans="2:32" x14ac:dyDescent="0.25">
      <c r="B755" s="507">
        <v>523000</v>
      </c>
      <c r="C755" s="508"/>
      <c r="D755" s="678" t="s">
        <v>1339</v>
      </c>
      <c r="E755" s="508"/>
      <c r="F755" s="674"/>
      <c r="G755" s="508"/>
      <c r="H755" s="509" t="s">
        <v>892</v>
      </c>
      <c r="J755" s="46" t="s">
        <v>1545</v>
      </c>
      <c r="K755" s="19" t="s">
        <v>703</v>
      </c>
      <c r="L755" s="4"/>
      <c r="M755" s="38" t="s">
        <v>1339</v>
      </c>
      <c r="N755" s="34"/>
      <c r="O755" s="35"/>
      <c r="P755" s="35"/>
      <c r="Q755" s="39"/>
      <c r="R755" s="35" t="s">
        <v>892</v>
      </c>
      <c r="S755" s="35"/>
      <c r="T755" s="35"/>
      <c r="U755" s="35"/>
      <c r="V755" s="485"/>
      <c r="X755" s="4" t="s">
        <v>747</v>
      </c>
      <c r="Y755" s="4"/>
      <c r="Z755" s="38" t="s">
        <v>1380</v>
      </c>
      <c r="AA755" s="35"/>
      <c r="AB755" s="35"/>
      <c r="AC755" s="35"/>
      <c r="AD755" s="35"/>
      <c r="AE755" s="35" t="s">
        <v>896</v>
      </c>
      <c r="AF755" s="485"/>
    </row>
    <row r="756" spans="2:32" x14ac:dyDescent="0.25">
      <c r="B756" s="653">
        <v>523100</v>
      </c>
      <c r="C756" s="654"/>
      <c r="D756" s="654"/>
      <c r="E756" s="679" t="s">
        <v>5332</v>
      </c>
      <c r="F756" s="658"/>
      <c r="G756" s="514"/>
      <c r="H756" s="515" t="s">
        <v>896</v>
      </c>
      <c r="J756" s="46" t="s">
        <v>1544</v>
      </c>
      <c r="K756" s="19" t="s">
        <v>704</v>
      </c>
      <c r="L756" s="4"/>
      <c r="M756" s="38"/>
      <c r="N756" s="35" t="s">
        <v>1340</v>
      </c>
      <c r="O756" s="35"/>
      <c r="P756" s="35"/>
      <c r="Q756" s="39"/>
      <c r="R756" s="35" t="s">
        <v>896</v>
      </c>
      <c r="S756" s="35"/>
      <c r="T756" s="35"/>
      <c r="U756" s="35"/>
      <c r="V756" s="485"/>
      <c r="X756" s="4" t="s">
        <v>748</v>
      </c>
      <c r="Y756" s="4"/>
      <c r="Z756" s="38" t="s">
        <v>1381</v>
      </c>
      <c r="AA756" s="35"/>
      <c r="AB756" s="35"/>
      <c r="AC756" s="35"/>
      <c r="AD756" s="35"/>
      <c r="AE756" s="35" t="s">
        <v>896</v>
      </c>
      <c r="AF756" s="485"/>
    </row>
    <row r="757" spans="2:32" x14ac:dyDescent="0.25">
      <c r="B757" s="801">
        <v>523200</v>
      </c>
      <c r="C757" s="936"/>
      <c r="D757" s="936"/>
      <c r="E757" s="930" t="s">
        <v>5333</v>
      </c>
      <c r="F757" s="932"/>
      <c r="G757" s="936"/>
      <c r="H757" s="801" t="s">
        <v>896</v>
      </c>
      <c r="J757" s="519" t="s">
        <v>1544</v>
      </c>
      <c r="K757" s="520" t="s">
        <v>705</v>
      </c>
      <c r="L757" s="521"/>
      <c r="M757" s="519"/>
      <c r="N757" s="523" t="s">
        <v>1341</v>
      </c>
      <c r="O757" s="522"/>
      <c r="P757" s="523"/>
      <c r="Q757" s="524"/>
      <c r="R757" s="523" t="s">
        <v>892</v>
      </c>
      <c r="S757" s="523"/>
      <c r="T757" s="523"/>
      <c r="U757" s="523"/>
      <c r="V757" s="525"/>
      <c r="X757" s="4" t="s">
        <v>749</v>
      </c>
      <c r="Y757" s="4"/>
      <c r="Z757" s="38" t="s">
        <v>1382</v>
      </c>
      <c r="AA757" s="35"/>
      <c r="AB757" s="35"/>
      <c r="AC757" s="35"/>
      <c r="AD757" s="35"/>
      <c r="AE757" s="35" t="s">
        <v>896</v>
      </c>
      <c r="AF757" s="485"/>
    </row>
    <row r="758" spans="2:32" x14ac:dyDescent="0.25">
      <c r="B758" s="802"/>
      <c r="C758" s="963"/>
      <c r="D758" s="963"/>
      <c r="E758" s="952"/>
      <c r="F758" s="954"/>
      <c r="G758" s="963"/>
      <c r="H758" s="802"/>
      <c r="J758" s="519" t="s">
        <v>1537</v>
      </c>
      <c r="K758" s="520" t="s">
        <v>706</v>
      </c>
      <c r="L758" s="521"/>
      <c r="M758" s="519"/>
      <c r="N758" s="523"/>
      <c r="O758" s="523" t="s">
        <v>1342</v>
      </c>
      <c r="P758" s="523"/>
      <c r="Q758" s="524"/>
      <c r="R758" s="523" t="s">
        <v>896</v>
      </c>
      <c r="S758" s="523"/>
      <c r="T758" s="523"/>
      <c r="U758" s="523"/>
      <c r="V758" s="525"/>
      <c r="X758" s="4" t="s">
        <v>750</v>
      </c>
      <c r="Y758" s="4"/>
      <c r="Z758" s="38" t="s">
        <v>1383</v>
      </c>
      <c r="AA758" s="35"/>
      <c r="AB758" s="35"/>
      <c r="AC758" s="35"/>
      <c r="AD758" s="35"/>
      <c r="AE758" s="35" t="s">
        <v>896</v>
      </c>
      <c r="AF758" s="485"/>
    </row>
    <row r="759" spans="2:32" x14ac:dyDescent="0.25">
      <c r="B759" s="803"/>
      <c r="C759" s="937"/>
      <c r="D759" s="937"/>
      <c r="E759" s="933"/>
      <c r="F759" s="935"/>
      <c r="G759" s="937"/>
      <c r="H759" s="803"/>
      <c r="J759" s="519" t="s">
        <v>1537</v>
      </c>
      <c r="K759" s="520" t="s">
        <v>707</v>
      </c>
      <c r="L759" s="521"/>
      <c r="M759" s="519"/>
      <c r="N759" s="523"/>
      <c r="O759" s="523" t="s">
        <v>1343</v>
      </c>
      <c r="P759" s="523"/>
      <c r="Q759" s="524"/>
      <c r="R759" s="523" t="s">
        <v>896</v>
      </c>
      <c r="S759" s="523"/>
      <c r="T759" s="523"/>
      <c r="U759" s="523"/>
      <c r="V759" s="525"/>
      <c r="X759" s="14" t="s">
        <v>751</v>
      </c>
      <c r="Y759" s="14"/>
      <c r="Z759" s="99" t="s">
        <v>1384</v>
      </c>
      <c r="AA759" s="100"/>
      <c r="AB759" s="100"/>
      <c r="AC759" s="100"/>
      <c r="AD759" s="101"/>
      <c r="AE759" s="100" t="s">
        <v>892</v>
      </c>
      <c r="AF759" s="716" t="s">
        <v>5444</v>
      </c>
    </row>
    <row r="760" spans="2:32" x14ac:dyDescent="0.25">
      <c r="B760" s="653">
        <v>523300</v>
      </c>
      <c r="C760" s="654"/>
      <c r="D760" s="654"/>
      <c r="E760" s="654" t="s">
        <v>5334</v>
      </c>
      <c r="F760" s="658"/>
      <c r="G760" s="514"/>
      <c r="H760" s="515" t="s">
        <v>896</v>
      </c>
      <c r="J760" s="46" t="s">
        <v>1544</v>
      </c>
      <c r="K760" s="19" t="s">
        <v>708</v>
      </c>
      <c r="L760" s="4"/>
      <c r="M760" s="38"/>
      <c r="N760" s="35" t="s">
        <v>1344</v>
      </c>
      <c r="O760" s="35"/>
      <c r="P760" s="35"/>
      <c r="Q760" s="39"/>
      <c r="R760" s="35" t="s">
        <v>896</v>
      </c>
      <c r="S760" s="35"/>
      <c r="T760" s="35"/>
      <c r="U760" s="35"/>
      <c r="V760" s="485"/>
      <c r="X760" s="14" t="s">
        <v>752</v>
      </c>
      <c r="Y760" s="14"/>
      <c r="Z760" s="99"/>
      <c r="AA760" s="99" t="s">
        <v>1385</v>
      </c>
      <c r="AB760" s="99"/>
      <c r="AC760" s="99"/>
      <c r="AD760" s="101"/>
      <c r="AE760" s="100" t="s">
        <v>896</v>
      </c>
      <c r="AF760" s="716" t="s">
        <v>5444</v>
      </c>
    </row>
    <row r="761" spans="2:32" x14ac:dyDescent="0.25">
      <c r="B761" s="653">
        <v>523400</v>
      </c>
      <c r="C761" s="654"/>
      <c r="D761" s="654"/>
      <c r="E761" s="679" t="s">
        <v>5335</v>
      </c>
      <c r="F761" s="658"/>
      <c r="G761" s="514"/>
      <c r="H761" s="515" t="s">
        <v>896</v>
      </c>
      <c r="J761" s="46" t="s">
        <v>1544</v>
      </c>
      <c r="K761" s="19" t="s">
        <v>709</v>
      </c>
      <c r="L761" s="4"/>
      <c r="M761" s="38"/>
      <c r="N761" s="35" t="s">
        <v>1345</v>
      </c>
      <c r="O761" s="35"/>
      <c r="P761" s="35"/>
      <c r="Q761" s="39"/>
      <c r="R761" s="35" t="s">
        <v>896</v>
      </c>
      <c r="S761" s="35"/>
      <c r="T761" s="35"/>
      <c r="U761" s="35"/>
      <c r="V761" s="485"/>
      <c r="X761" s="14" t="s">
        <v>753</v>
      </c>
      <c r="Y761" s="14"/>
      <c r="Z761" s="99"/>
      <c r="AA761" s="99" t="s">
        <v>1386</v>
      </c>
      <c r="AB761" s="99"/>
      <c r="AC761" s="99"/>
      <c r="AD761" s="101"/>
      <c r="AE761" s="100" t="s">
        <v>896</v>
      </c>
      <c r="AF761" s="716" t="s">
        <v>5444</v>
      </c>
    </row>
    <row r="762" spans="2:32" x14ac:dyDescent="0.25">
      <c r="B762" s="653">
        <v>523500</v>
      </c>
      <c r="C762" s="654"/>
      <c r="D762" s="654"/>
      <c r="E762" s="654" t="s">
        <v>5336</v>
      </c>
      <c r="F762" s="657"/>
      <c r="G762" s="508"/>
      <c r="H762" s="515" t="s">
        <v>896</v>
      </c>
      <c r="J762" s="46" t="s">
        <v>1544</v>
      </c>
      <c r="K762" s="19" t="s">
        <v>710</v>
      </c>
      <c r="L762" s="4"/>
      <c r="M762" s="38"/>
      <c r="N762" s="35" t="s">
        <v>1346</v>
      </c>
      <c r="O762" s="35"/>
      <c r="P762" s="35"/>
      <c r="Q762" s="39"/>
      <c r="R762" s="35" t="s">
        <v>896</v>
      </c>
      <c r="S762" s="35"/>
      <c r="T762" s="35"/>
      <c r="U762" s="35"/>
      <c r="V762" s="485"/>
      <c r="X762" s="4" t="s">
        <v>754</v>
      </c>
      <c r="Y762" s="4" t="s">
        <v>1387</v>
      </c>
      <c r="Z762" s="34"/>
      <c r="AA762" s="35"/>
      <c r="AB762" s="35"/>
      <c r="AC762" s="35"/>
      <c r="AD762" s="39"/>
      <c r="AE762" s="35" t="s">
        <v>892</v>
      </c>
      <c r="AF762" s="485"/>
    </row>
    <row r="763" spans="2:32" x14ac:dyDescent="0.25">
      <c r="B763" s="653">
        <v>523600</v>
      </c>
      <c r="C763" s="654"/>
      <c r="D763" s="654"/>
      <c r="E763" s="654" t="s">
        <v>1347</v>
      </c>
      <c r="F763" s="658"/>
      <c r="G763" s="514"/>
      <c r="H763" s="515" t="s">
        <v>896</v>
      </c>
      <c r="J763" s="46" t="s">
        <v>1544</v>
      </c>
      <c r="K763" s="19" t="s">
        <v>711</v>
      </c>
      <c r="L763" s="4"/>
      <c r="M763" s="38"/>
      <c r="N763" s="35" t="s">
        <v>1347</v>
      </c>
      <c r="O763" s="35"/>
      <c r="P763" s="35"/>
      <c r="Q763" s="39"/>
      <c r="R763" s="35" t="s">
        <v>896</v>
      </c>
      <c r="S763" s="35"/>
      <c r="T763" s="35"/>
      <c r="U763" s="35"/>
      <c r="V763" s="485"/>
      <c r="X763" s="4" t="s">
        <v>755</v>
      </c>
      <c r="Y763" s="4"/>
      <c r="Z763" s="38" t="s">
        <v>1388</v>
      </c>
      <c r="AA763" s="35"/>
      <c r="AB763" s="35"/>
      <c r="AC763" s="35"/>
      <c r="AD763" s="39"/>
      <c r="AE763" s="35" t="s">
        <v>896</v>
      </c>
      <c r="AF763" s="485"/>
    </row>
    <row r="764" spans="2:32" x14ac:dyDescent="0.25">
      <c r="B764" s="653">
        <v>523700</v>
      </c>
      <c r="C764" s="654"/>
      <c r="D764" s="654"/>
      <c r="E764" s="654" t="s">
        <v>5495</v>
      </c>
      <c r="F764" s="658"/>
      <c r="G764" s="514"/>
      <c r="H764" s="515" t="s">
        <v>896</v>
      </c>
      <c r="J764" s="46" t="s">
        <v>1544</v>
      </c>
      <c r="K764" s="19" t="s">
        <v>712</v>
      </c>
      <c r="L764" s="4"/>
      <c r="M764" s="38"/>
      <c r="N764" s="35" t="s">
        <v>1348</v>
      </c>
      <c r="O764" s="35"/>
      <c r="P764" s="35"/>
      <c r="Q764" s="39"/>
      <c r="R764" s="35" t="s">
        <v>896</v>
      </c>
      <c r="S764" s="35"/>
      <c r="T764" s="35"/>
      <c r="U764" s="35"/>
      <c r="V764" s="485"/>
      <c r="X764" s="4" t="s">
        <v>756</v>
      </c>
      <c r="Y764" s="4"/>
      <c r="Z764" s="38" t="s">
        <v>1389</v>
      </c>
      <c r="AA764" s="35"/>
      <c r="AB764" s="35"/>
      <c r="AC764" s="35"/>
      <c r="AD764" s="39"/>
      <c r="AE764" s="35" t="s">
        <v>896</v>
      </c>
      <c r="AF764" s="485"/>
    </row>
    <row r="765" spans="2:32" x14ac:dyDescent="0.25">
      <c r="B765" s="653">
        <v>523800</v>
      </c>
      <c r="C765" s="656"/>
      <c r="D765" s="656"/>
      <c r="E765" s="654" t="s">
        <v>5338</v>
      </c>
      <c r="F765" s="658"/>
      <c r="G765" s="514"/>
      <c r="H765" s="515" t="s">
        <v>896</v>
      </c>
      <c r="J765" s="46" t="s">
        <v>1544</v>
      </c>
      <c r="K765" s="19" t="s">
        <v>713</v>
      </c>
      <c r="L765" s="4"/>
      <c r="M765" s="38"/>
      <c r="N765" s="35" t="s">
        <v>1349</v>
      </c>
      <c r="O765" s="35"/>
      <c r="P765" s="35"/>
      <c r="Q765" s="39"/>
      <c r="R765" s="35" t="s">
        <v>896</v>
      </c>
      <c r="S765" s="35"/>
      <c r="T765" s="35"/>
      <c r="U765" s="35"/>
      <c r="V765" s="485"/>
      <c r="X765" s="4" t="s">
        <v>757</v>
      </c>
      <c r="Y765" s="4"/>
      <c r="Z765" s="38" t="s">
        <v>1390</v>
      </c>
      <c r="AA765" s="35"/>
      <c r="AB765" s="35"/>
      <c r="AC765" s="35"/>
      <c r="AD765" s="39"/>
      <c r="AE765" s="35" t="s">
        <v>896</v>
      </c>
      <c r="AF765" s="485"/>
    </row>
    <row r="766" spans="2:32" x14ac:dyDescent="0.25">
      <c r="B766" s="653">
        <v>523900</v>
      </c>
      <c r="C766" s="654"/>
      <c r="D766" s="654"/>
      <c r="E766" s="679" t="s">
        <v>1110</v>
      </c>
      <c r="F766" s="658"/>
      <c r="G766" s="514"/>
      <c r="H766" s="515" t="s">
        <v>896</v>
      </c>
      <c r="J766" s="46" t="s">
        <v>1544</v>
      </c>
      <c r="K766" s="19" t="s">
        <v>714</v>
      </c>
      <c r="L766" s="4"/>
      <c r="M766" s="38"/>
      <c r="N766" s="35" t="s">
        <v>945</v>
      </c>
      <c r="O766" s="35"/>
      <c r="P766" s="35"/>
      <c r="Q766" s="39"/>
      <c r="R766" s="35" t="s">
        <v>896</v>
      </c>
      <c r="S766" s="35"/>
      <c r="T766" s="35"/>
      <c r="U766" s="35"/>
      <c r="V766" s="485"/>
      <c r="X766" s="4" t="s">
        <v>758</v>
      </c>
      <c r="Y766" s="4"/>
      <c r="Z766" s="38" t="s">
        <v>1391</v>
      </c>
      <c r="AA766" s="35"/>
      <c r="AB766" s="35"/>
      <c r="AC766" s="35"/>
      <c r="AD766" s="39"/>
      <c r="AE766" s="35" t="s">
        <v>896</v>
      </c>
      <c r="AF766" s="485"/>
    </row>
    <row r="767" spans="2:32" x14ac:dyDescent="0.25">
      <c r="B767" s="655">
        <v>530000</v>
      </c>
      <c r="C767" s="656" t="s">
        <v>1581</v>
      </c>
      <c r="D767" s="656"/>
      <c r="E767" s="656"/>
      <c r="F767" s="657"/>
      <c r="G767" s="508"/>
      <c r="H767" s="509" t="s">
        <v>892</v>
      </c>
      <c r="J767" s="46" t="s">
        <v>1545</v>
      </c>
      <c r="K767" s="19" t="s">
        <v>715</v>
      </c>
      <c r="L767" s="4"/>
      <c r="M767" s="38" t="s">
        <v>1350</v>
      </c>
      <c r="N767" s="34"/>
      <c r="O767" s="35"/>
      <c r="P767" s="35"/>
      <c r="Q767" s="39"/>
      <c r="R767" s="35" t="s">
        <v>892</v>
      </c>
      <c r="S767" s="35"/>
      <c r="T767" s="35"/>
      <c r="U767" s="35"/>
      <c r="V767" s="485"/>
      <c r="X767" s="3" t="s">
        <v>759</v>
      </c>
      <c r="Y767" s="3"/>
      <c r="Z767" s="43" t="s">
        <v>1392</v>
      </c>
      <c r="AA767" s="42"/>
      <c r="AB767" s="42"/>
      <c r="AC767" s="42"/>
      <c r="AD767" s="45"/>
      <c r="AE767" s="717" t="s">
        <v>896</v>
      </c>
      <c r="AF767" s="485"/>
    </row>
    <row r="768" spans="2:32" x14ac:dyDescent="0.25">
      <c r="B768" s="513">
        <v>529400</v>
      </c>
      <c r="C768" s="514"/>
      <c r="D768" s="514"/>
      <c r="E768" s="514" t="s">
        <v>5340</v>
      </c>
      <c r="F768" s="591"/>
      <c r="G768" s="514"/>
      <c r="H768" s="515" t="s">
        <v>896</v>
      </c>
      <c r="J768" s="46" t="s">
        <v>1544</v>
      </c>
      <c r="K768" s="19" t="s">
        <v>716</v>
      </c>
      <c r="L768" s="4"/>
      <c r="M768" s="38"/>
      <c r="N768" s="35" t="s">
        <v>1351</v>
      </c>
      <c r="O768" s="35"/>
      <c r="P768" s="35"/>
      <c r="Q768" s="39"/>
      <c r="R768" s="35" t="s">
        <v>896</v>
      </c>
      <c r="S768" s="35"/>
      <c r="T768" s="35"/>
      <c r="U768" s="35"/>
      <c r="V768" s="485"/>
      <c r="X768" s="8" t="s">
        <v>760</v>
      </c>
      <c r="Y768" s="8" t="s">
        <v>1393</v>
      </c>
      <c r="Z768" s="48"/>
      <c r="AA768" s="48"/>
      <c r="AB768" s="48"/>
      <c r="AC768" s="48"/>
      <c r="AD768" s="49"/>
      <c r="AE768" s="48" t="s">
        <v>896</v>
      </c>
      <c r="AF768" s="485"/>
    </row>
    <row r="769" spans="2:32" x14ac:dyDescent="0.25">
      <c r="B769" s="653">
        <v>538100</v>
      </c>
      <c r="C769" s="654"/>
      <c r="D769" s="654"/>
      <c r="E769" s="654" t="s">
        <v>5343</v>
      </c>
      <c r="F769" s="658"/>
      <c r="G769" s="514"/>
      <c r="H769" s="515" t="s">
        <v>896</v>
      </c>
      <c r="J769" s="46" t="s">
        <v>1544</v>
      </c>
      <c r="K769" s="19" t="s">
        <v>717</v>
      </c>
      <c r="L769" s="4"/>
      <c r="M769" s="38"/>
      <c r="N769" s="35" t="s">
        <v>1352</v>
      </c>
      <c r="O769" s="35"/>
      <c r="P769" s="35"/>
      <c r="Q769" s="39"/>
      <c r="R769" s="35" t="s">
        <v>896</v>
      </c>
      <c r="S769" s="35"/>
      <c r="T769" s="35"/>
      <c r="U769" s="35"/>
      <c r="V769" s="485"/>
      <c r="X769" s="8" t="s">
        <v>761</v>
      </c>
      <c r="Y769" s="8" t="s">
        <v>1394</v>
      </c>
      <c r="Z769" s="102"/>
      <c r="AA769" s="48"/>
      <c r="AB769" s="48"/>
      <c r="AC769" s="48"/>
      <c r="AD769" s="49"/>
      <c r="AE769" s="48" t="s">
        <v>896</v>
      </c>
      <c r="AF769" s="485"/>
    </row>
    <row r="770" spans="2:32" x14ac:dyDescent="0.25">
      <c r="B770" s="653">
        <v>538200</v>
      </c>
      <c r="C770" s="654"/>
      <c r="D770" s="654"/>
      <c r="E770" s="654" t="s">
        <v>5344</v>
      </c>
      <c r="F770" s="658"/>
      <c r="G770" s="514"/>
      <c r="H770" s="515" t="s">
        <v>896</v>
      </c>
      <c r="J770" s="46" t="s">
        <v>1544</v>
      </c>
      <c r="K770" s="19" t="s">
        <v>718</v>
      </c>
      <c r="L770" s="4"/>
      <c r="M770" s="38"/>
      <c r="N770" s="35" t="s">
        <v>1353</v>
      </c>
      <c r="O770" s="35"/>
      <c r="P770" s="35"/>
      <c r="Q770" s="39"/>
      <c r="R770" s="35" t="s">
        <v>896</v>
      </c>
      <c r="S770" s="35"/>
      <c r="T770" s="35"/>
      <c r="U770" s="35"/>
      <c r="V770" s="485"/>
      <c r="X770" s="8" t="s">
        <v>762</v>
      </c>
      <c r="Y770" s="8" t="s">
        <v>1395</v>
      </c>
      <c r="Z770" s="46"/>
      <c r="AA770" s="46"/>
      <c r="AB770" s="46"/>
      <c r="AC770" s="46"/>
      <c r="AD770" s="94"/>
      <c r="AE770" s="46" t="s">
        <v>896</v>
      </c>
      <c r="AF770" s="485"/>
    </row>
    <row r="771" spans="2:32" x14ac:dyDescent="0.25">
      <c r="B771" s="772">
        <v>539900</v>
      </c>
      <c r="C771" s="775"/>
      <c r="D771" s="775"/>
      <c r="E771" s="940" t="s">
        <v>945</v>
      </c>
      <c r="F771" s="775"/>
      <c r="G771" s="775"/>
      <c r="H771" s="772" t="s">
        <v>896</v>
      </c>
      <c r="J771" s="519" t="s">
        <v>1544</v>
      </c>
      <c r="K771" s="520" t="s">
        <v>719</v>
      </c>
      <c r="L771" s="521"/>
      <c r="M771" s="519"/>
      <c r="N771" s="523" t="s">
        <v>1354</v>
      </c>
      <c r="O771" s="523"/>
      <c r="P771" s="523"/>
      <c r="Q771" s="524"/>
      <c r="R771" s="523" t="s">
        <v>896</v>
      </c>
      <c r="S771" s="523"/>
      <c r="T771" s="523"/>
      <c r="U771" s="523"/>
      <c r="V771" s="525"/>
      <c r="X771" s="8" t="s">
        <v>763</v>
      </c>
      <c r="Y771" s="8" t="s">
        <v>1267</v>
      </c>
      <c r="Z771" s="46"/>
      <c r="AA771" s="46"/>
      <c r="AB771" s="46"/>
      <c r="AC771" s="46"/>
      <c r="AD771" s="94"/>
      <c r="AE771" s="46" t="s">
        <v>896</v>
      </c>
      <c r="AF771" s="485"/>
    </row>
    <row r="772" spans="2:32" x14ac:dyDescent="0.25">
      <c r="B772" s="773"/>
      <c r="C772" s="776"/>
      <c r="D772" s="776"/>
      <c r="E772" s="960"/>
      <c r="F772" s="776"/>
      <c r="G772" s="776"/>
      <c r="H772" s="773"/>
      <c r="J772" s="519" t="s">
        <v>1544</v>
      </c>
      <c r="K772" s="520" t="s">
        <v>720</v>
      </c>
      <c r="L772" s="521"/>
      <c r="M772" s="519"/>
      <c r="N772" s="523" t="s">
        <v>1355</v>
      </c>
      <c r="O772" s="523"/>
      <c r="P772" s="523"/>
      <c r="Q772" s="524"/>
      <c r="R772" s="523" t="s">
        <v>896</v>
      </c>
      <c r="S772" s="523"/>
      <c r="T772" s="523"/>
      <c r="U772" s="523"/>
      <c r="V772" s="525"/>
      <c r="X772" s="15"/>
      <c r="Y772" s="15"/>
      <c r="Z772" s="86"/>
      <c r="AA772" s="86"/>
      <c r="AB772" s="86"/>
      <c r="AC772" s="86"/>
      <c r="AD772" s="86"/>
      <c r="AE772" s="691"/>
      <c r="AF772" s="485"/>
    </row>
    <row r="773" spans="2:32" x14ac:dyDescent="0.25">
      <c r="B773" s="774"/>
      <c r="C773" s="777"/>
      <c r="D773" s="777"/>
      <c r="E773" s="941"/>
      <c r="F773" s="777"/>
      <c r="G773" s="777"/>
      <c r="H773" s="774"/>
      <c r="J773" s="519" t="s">
        <v>1544</v>
      </c>
      <c r="K773" s="520" t="s">
        <v>721</v>
      </c>
      <c r="L773" s="521"/>
      <c r="M773" s="519"/>
      <c r="N773" s="523" t="s">
        <v>1356</v>
      </c>
      <c r="O773" s="523"/>
      <c r="P773" s="523"/>
      <c r="Q773" s="524"/>
      <c r="R773" s="523" t="s">
        <v>896</v>
      </c>
      <c r="S773" s="523"/>
      <c r="T773" s="523"/>
      <c r="U773" s="523"/>
      <c r="V773" s="525"/>
      <c r="X773" s="4" t="s">
        <v>793</v>
      </c>
      <c r="Y773" s="4" t="s">
        <v>1424</v>
      </c>
      <c r="Z773" s="34"/>
      <c r="AA773" s="35"/>
      <c r="AB773" s="35"/>
      <c r="AC773" s="35"/>
      <c r="AD773" s="39"/>
      <c r="AE773" s="35" t="s">
        <v>892</v>
      </c>
      <c r="AF773" s="485"/>
    </row>
    <row r="774" spans="2:32" x14ac:dyDescent="0.25">
      <c r="B774" s="653">
        <v>531000</v>
      </c>
      <c r="C774" s="654"/>
      <c r="D774" s="654" t="s">
        <v>5496</v>
      </c>
      <c r="E774" s="654"/>
      <c r="F774" s="658"/>
      <c r="G774" s="514"/>
      <c r="H774" s="515" t="s">
        <v>896</v>
      </c>
      <c r="J774" s="46" t="s">
        <v>1544</v>
      </c>
      <c r="K774" s="19" t="s">
        <v>722</v>
      </c>
      <c r="L774" s="4"/>
      <c r="M774" s="38"/>
      <c r="N774" s="35" t="s">
        <v>1357</v>
      </c>
      <c r="O774" s="35"/>
      <c r="P774" s="35"/>
      <c r="Q774" s="39"/>
      <c r="R774" s="35" t="s">
        <v>896</v>
      </c>
      <c r="S774" s="35"/>
      <c r="T774" s="35"/>
      <c r="U774" s="35"/>
      <c r="V774" s="485"/>
      <c r="X774" s="4" t="s">
        <v>794</v>
      </c>
      <c r="Y774" s="4" t="s">
        <v>1425</v>
      </c>
      <c r="Z774" s="34"/>
      <c r="AA774" s="35"/>
      <c r="AB774" s="35"/>
      <c r="AC774" s="35"/>
      <c r="AD774" s="39"/>
      <c r="AE774" s="35" t="s">
        <v>892</v>
      </c>
      <c r="AF774" s="485"/>
    </row>
    <row r="775" spans="2:32" x14ac:dyDescent="0.25">
      <c r="B775" s="653">
        <v>532000</v>
      </c>
      <c r="C775" s="654"/>
      <c r="D775" s="654" t="s">
        <v>5342</v>
      </c>
      <c r="E775" s="654"/>
      <c r="F775" s="658"/>
      <c r="G775" s="514"/>
      <c r="H775" s="515" t="s">
        <v>896</v>
      </c>
      <c r="J775" s="46" t="s">
        <v>1544</v>
      </c>
      <c r="K775" s="19" t="s">
        <v>723</v>
      </c>
      <c r="L775" s="4"/>
      <c r="M775" s="38"/>
      <c r="N775" s="35" t="s">
        <v>1358</v>
      </c>
      <c r="O775" s="35"/>
      <c r="P775" s="35"/>
      <c r="Q775" s="39"/>
      <c r="R775" s="35" t="s">
        <v>896</v>
      </c>
      <c r="S775" s="35"/>
      <c r="T775" s="35"/>
      <c r="U775" s="35"/>
      <c r="V775" s="485"/>
      <c r="X775" s="4" t="s">
        <v>795</v>
      </c>
      <c r="Y775" s="4"/>
      <c r="Z775" s="38" t="s">
        <v>1426</v>
      </c>
      <c r="AA775" s="35"/>
      <c r="AB775" s="74"/>
      <c r="AC775" s="35"/>
      <c r="AD775" s="39"/>
      <c r="AE775" s="35" t="s">
        <v>892</v>
      </c>
      <c r="AF775" s="485"/>
    </row>
    <row r="776" spans="2:32" x14ac:dyDescent="0.25">
      <c r="B776" s="653">
        <v>538300</v>
      </c>
      <c r="C776" s="654"/>
      <c r="D776" s="654"/>
      <c r="E776" s="654" t="s">
        <v>5345</v>
      </c>
      <c r="F776" s="658"/>
      <c r="G776" s="514"/>
      <c r="H776" s="515" t="s">
        <v>896</v>
      </c>
      <c r="J776" s="46" t="s">
        <v>1544</v>
      </c>
      <c r="K776" s="19" t="s">
        <v>724</v>
      </c>
      <c r="L776" s="4"/>
      <c r="M776" s="38"/>
      <c r="N776" s="35" t="s">
        <v>1359</v>
      </c>
      <c r="O776" s="35"/>
      <c r="P776" s="35"/>
      <c r="Q776" s="39"/>
      <c r="R776" s="35" t="s">
        <v>896</v>
      </c>
      <c r="S776" s="35"/>
      <c r="T776" s="35"/>
      <c r="U776" s="35"/>
      <c r="V776" s="485"/>
      <c r="X776" s="4" t="s">
        <v>796</v>
      </c>
      <c r="Y776" s="4"/>
      <c r="Z776" s="38"/>
      <c r="AA776" s="35"/>
      <c r="AB776" s="35" t="s">
        <v>1427</v>
      </c>
      <c r="AC776" s="35"/>
      <c r="AD776" s="39"/>
      <c r="AE776" s="35" t="s">
        <v>896</v>
      </c>
      <c r="AF776" s="485"/>
    </row>
    <row r="777" spans="2:32" x14ac:dyDescent="0.25">
      <c r="B777" s="653">
        <v>538400</v>
      </c>
      <c r="C777" s="654"/>
      <c r="D777" s="654"/>
      <c r="E777" s="679" t="s">
        <v>5346</v>
      </c>
      <c r="F777" s="658"/>
      <c r="G777" s="514"/>
      <c r="H777" s="515" t="s">
        <v>896</v>
      </c>
      <c r="J777" s="46" t="s">
        <v>1544</v>
      </c>
      <c r="K777" s="19" t="s">
        <v>725</v>
      </c>
      <c r="L777" s="4"/>
      <c r="M777" s="38"/>
      <c r="N777" s="35" t="s">
        <v>1360</v>
      </c>
      <c r="O777" s="35"/>
      <c r="P777" s="35"/>
      <c r="Q777" s="39"/>
      <c r="R777" s="35" t="s">
        <v>896</v>
      </c>
      <c r="S777" s="35"/>
      <c r="T777" s="35"/>
      <c r="U777" s="35"/>
      <c r="V777" s="485"/>
      <c r="X777" s="4" t="s">
        <v>797</v>
      </c>
      <c r="Y777" s="4"/>
      <c r="Z777" s="38"/>
      <c r="AA777" s="35"/>
      <c r="AB777" s="35" t="s">
        <v>1428</v>
      </c>
      <c r="AC777" s="35"/>
      <c r="AD777" s="39"/>
      <c r="AE777" s="35" t="s">
        <v>896</v>
      </c>
      <c r="AF777" s="485"/>
    </row>
    <row r="778" spans="2:32" x14ac:dyDescent="0.25">
      <c r="B778" s="653">
        <v>538500</v>
      </c>
      <c r="C778" s="654"/>
      <c r="D778" s="654"/>
      <c r="E778" s="654" t="s">
        <v>1361</v>
      </c>
      <c r="F778" s="658"/>
      <c r="G778" s="514"/>
      <c r="H778" s="515" t="s">
        <v>896</v>
      </c>
      <c r="J778" s="46" t="s">
        <v>1544</v>
      </c>
      <c r="K778" s="19" t="s">
        <v>726</v>
      </c>
      <c r="L778" s="4"/>
      <c r="M778" s="38"/>
      <c r="N778" s="35" t="s">
        <v>1361</v>
      </c>
      <c r="O778" s="35"/>
      <c r="P778" s="35"/>
      <c r="Q778" s="39"/>
      <c r="R778" s="35" t="s">
        <v>896</v>
      </c>
      <c r="S778" s="35"/>
      <c r="T778" s="35"/>
      <c r="U778" s="35"/>
      <c r="V778" s="485"/>
      <c r="X778" s="4" t="s">
        <v>798</v>
      </c>
      <c r="Y778" s="4"/>
      <c r="Z778" s="38" t="s">
        <v>1429</v>
      </c>
      <c r="AA778" s="35"/>
      <c r="AB778" s="35"/>
      <c r="AC778" s="74"/>
      <c r="AD778" s="39"/>
      <c r="AE778" s="35" t="s">
        <v>892</v>
      </c>
      <c r="AF778" s="485"/>
    </row>
    <row r="779" spans="2:32" x14ac:dyDescent="0.25">
      <c r="B779" s="653">
        <v>538600</v>
      </c>
      <c r="C779" s="654"/>
      <c r="D779" s="654"/>
      <c r="E779" s="654" t="s">
        <v>5347</v>
      </c>
      <c r="F779" s="658"/>
      <c r="G779" s="514"/>
      <c r="H779" s="515" t="s">
        <v>896</v>
      </c>
      <c r="J779" s="46" t="s">
        <v>1544</v>
      </c>
      <c r="K779" s="19" t="s">
        <v>727</v>
      </c>
      <c r="L779" s="4"/>
      <c r="M779" s="38"/>
      <c r="N779" s="35" t="s">
        <v>1362</v>
      </c>
      <c r="O779" s="35"/>
      <c r="P779" s="35"/>
      <c r="Q779" s="39"/>
      <c r="R779" s="35" t="s">
        <v>896</v>
      </c>
      <c r="S779" s="35"/>
      <c r="T779" s="35"/>
      <c r="U779" s="35"/>
      <c r="V779" s="485"/>
      <c r="X779" s="4" t="s">
        <v>799</v>
      </c>
      <c r="Y779" s="4"/>
      <c r="Z779" s="38"/>
      <c r="AA779" s="35"/>
      <c r="AB779" s="35" t="s">
        <v>1430</v>
      </c>
      <c r="AC779" s="35"/>
      <c r="AD779" s="39"/>
      <c r="AE779" s="35" t="s">
        <v>896</v>
      </c>
      <c r="AF779" s="485"/>
    </row>
    <row r="780" spans="2:32" x14ac:dyDescent="0.25">
      <c r="B780" s="633">
        <v>529900</v>
      </c>
      <c r="C780" s="634"/>
      <c r="D780" s="634"/>
      <c r="E780" s="634" t="s">
        <v>945</v>
      </c>
      <c r="F780" s="635"/>
      <c r="G780" s="490"/>
      <c r="H780" s="491" t="s">
        <v>896</v>
      </c>
      <c r="J780" s="519" t="s">
        <v>1544</v>
      </c>
      <c r="K780" s="520" t="s">
        <v>728</v>
      </c>
      <c r="L780" s="521"/>
      <c r="M780" s="519"/>
      <c r="N780" s="523" t="s">
        <v>1363</v>
      </c>
      <c r="O780" s="523"/>
      <c r="P780" s="523"/>
      <c r="Q780" s="524"/>
      <c r="R780" s="523" t="s">
        <v>896</v>
      </c>
      <c r="S780" s="523"/>
      <c r="T780" s="523"/>
      <c r="U780" s="523"/>
      <c r="V780" s="525"/>
      <c r="X780" s="4" t="s">
        <v>800</v>
      </c>
      <c r="Y780" s="4"/>
      <c r="Z780" s="38"/>
      <c r="AA780" s="35"/>
      <c r="AB780" s="35" t="s">
        <v>1431</v>
      </c>
      <c r="AC780" s="35"/>
      <c r="AD780" s="39"/>
      <c r="AE780" s="35" t="s">
        <v>896</v>
      </c>
      <c r="AF780" s="485"/>
    </row>
    <row r="781" spans="2:32" x14ac:dyDescent="0.25">
      <c r="B781" s="625">
        <v>581000</v>
      </c>
      <c r="C781" s="626"/>
      <c r="D781" s="680" t="s">
        <v>5497</v>
      </c>
      <c r="E781" s="493"/>
      <c r="F781" s="628"/>
      <c r="G781" s="493"/>
      <c r="H781" s="494" t="s">
        <v>896</v>
      </c>
      <c r="J781" s="46" t="s">
        <v>1544</v>
      </c>
      <c r="K781" s="19" t="s">
        <v>729</v>
      </c>
      <c r="L781" s="4"/>
      <c r="M781" s="38"/>
      <c r="N781" s="35" t="s">
        <v>1364</v>
      </c>
      <c r="O781" s="35"/>
      <c r="P781" s="35"/>
      <c r="Q781" s="39"/>
      <c r="R781" s="35" t="s">
        <v>896</v>
      </c>
      <c r="S781" s="35"/>
      <c r="T781" s="35"/>
      <c r="U781" s="35"/>
      <c r="V781" s="485"/>
      <c r="X781" s="4" t="s">
        <v>801</v>
      </c>
      <c r="Y781" s="4" t="s">
        <v>1432</v>
      </c>
      <c r="Z781" s="34"/>
      <c r="AA781" s="35"/>
      <c r="AB781" s="35"/>
      <c r="AC781" s="35"/>
      <c r="AD781" s="39"/>
      <c r="AE781" s="35" t="s">
        <v>892</v>
      </c>
      <c r="AF781" s="485"/>
    </row>
    <row r="782" spans="2:32" x14ac:dyDescent="0.25">
      <c r="B782" s="633">
        <v>583000</v>
      </c>
      <c r="C782" s="634"/>
      <c r="D782" s="681" t="s">
        <v>5360</v>
      </c>
      <c r="E782" s="490"/>
      <c r="F782" s="635"/>
      <c r="G782" s="490"/>
      <c r="H782" s="491" t="s">
        <v>896</v>
      </c>
      <c r="J782" s="835" t="s">
        <v>1544</v>
      </c>
      <c r="K782" s="837" t="s">
        <v>730</v>
      </c>
      <c r="L782" s="865"/>
      <c r="M782" s="865"/>
      <c r="N782" s="967" t="s">
        <v>1365</v>
      </c>
      <c r="O782" s="968"/>
      <c r="P782" s="969"/>
      <c r="Q782" s="874"/>
      <c r="R782" s="769" t="s">
        <v>896</v>
      </c>
      <c r="S782" s="874"/>
      <c r="T782" s="874"/>
      <c r="U782" s="874"/>
      <c r="V782" s="874"/>
      <c r="X782" s="4" t="s">
        <v>802</v>
      </c>
      <c r="Y782" s="4"/>
      <c r="Z782" s="38" t="s">
        <v>1433</v>
      </c>
      <c r="AA782" s="34"/>
      <c r="AB782" s="35"/>
      <c r="AC782" s="35"/>
      <c r="AD782" s="39"/>
      <c r="AE782" s="35" t="s">
        <v>892</v>
      </c>
      <c r="AF782" s="485"/>
    </row>
    <row r="783" spans="2:32" x14ac:dyDescent="0.25">
      <c r="B783" s="633">
        <v>582000</v>
      </c>
      <c r="C783" s="634"/>
      <c r="D783" s="682" t="s">
        <v>1578</v>
      </c>
      <c r="E783" s="490"/>
      <c r="F783" s="635"/>
      <c r="G783" s="490"/>
      <c r="H783" s="491" t="s">
        <v>896</v>
      </c>
      <c r="J783" s="836"/>
      <c r="K783" s="838"/>
      <c r="L783" s="867"/>
      <c r="M783" s="867"/>
      <c r="N783" s="970"/>
      <c r="O783" s="971"/>
      <c r="P783" s="972"/>
      <c r="Q783" s="875"/>
      <c r="R783" s="771"/>
      <c r="S783" s="875"/>
      <c r="T783" s="875"/>
      <c r="U783" s="875"/>
      <c r="V783" s="875"/>
      <c r="X783" s="4" t="s">
        <v>803</v>
      </c>
      <c r="Y783" s="4"/>
      <c r="Z783" s="38"/>
      <c r="AA783" s="35" t="s">
        <v>1124</v>
      </c>
      <c r="AB783" s="35"/>
      <c r="AC783" s="35"/>
      <c r="AD783" s="39"/>
      <c r="AE783" s="35" t="s">
        <v>896</v>
      </c>
      <c r="AF783" s="485"/>
    </row>
    <row r="784" spans="2:32" x14ac:dyDescent="0.25">
      <c r="B784" s="620">
        <v>584000</v>
      </c>
      <c r="C784" s="621"/>
      <c r="D784" s="683" t="s">
        <v>1366</v>
      </c>
      <c r="E784" s="622"/>
      <c r="F784" s="483"/>
      <c r="G784" s="483"/>
      <c r="H784" s="484" t="s">
        <v>892</v>
      </c>
      <c r="J784" s="46" t="s">
        <v>1544</v>
      </c>
      <c r="K784" s="19" t="s">
        <v>731</v>
      </c>
      <c r="L784" s="4"/>
      <c r="M784" s="38"/>
      <c r="N784" s="35" t="s">
        <v>1366</v>
      </c>
      <c r="O784" s="34"/>
      <c r="P784" s="35"/>
      <c r="Q784" s="39"/>
      <c r="R784" s="35" t="s">
        <v>892</v>
      </c>
      <c r="S784" s="35"/>
      <c r="T784" s="35"/>
      <c r="U784" s="35"/>
      <c r="V784" s="485"/>
      <c r="X784" s="4" t="s">
        <v>804</v>
      </c>
      <c r="Y784" s="4"/>
      <c r="Z784" s="38"/>
      <c r="AA784" s="35" t="s">
        <v>1434</v>
      </c>
      <c r="AB784" s="34"/>
      <c r="AC784" s="35"/>
      <c r="AD784" s="39"/>
      <c r="AE784" s="35" t="s">
        <v>892</v>
      </c>
      <c r="AF784" s="485"/>
    </row>
    <row r="785" spans="2:32" x14ac:dyDescent="0.25">
      <c r="B785" s="625">
        <v>584100</v>
      </c>
      <c r="C785" s="626"/>
      <c r="D785" s="626"/>
      <c r="E785" s="628" t="s">
        <v>5361</v>
      </c>
      <c r="F785" s="493"/>
      <c r="G785" s="493"/>
      <c r="H785" s="494" t="s">
        <v>896</v>
      </c>
      <c r="J785" s="46" t="s">
        <v>1537</v>
      </c>
      <c r="K785" s="19" t="s">
        <v>732</v>
      </c>
      <c r="L785" s="4"/>
      <c r="M785" s="38"/>
      <c r="N785" s="35"/>
      <c r="O785" s="35" t="s">
        <v>1367</v>
      </c>
      <c r="P785" s="35"/>
      <c r="Q785" s="39"/>
      <c r="R785" s="35" t="s">
        <v>896</v>
      </c>
      <c r="S785" s="35"/>
      <c r="T785" s="35"/>
      <c r="U785" s="35"/>
      <c r="V785" s="485"/>
      <c r="X785" s="4" t="s">
        <v>805</v>
      </c>
      <c r="Y785" s="4"/>
      <c r="Z785" s="38"/>
      <c r="AA785" s="35"/>
      <c r="AB785" s="35" t="s">
        <v>929</v>
      </c>
      <c r="AC785" s="35"/>
      <c r="AD785" s="39"/>
      <c r="AE785" s="35" t="s">
        <v>896</v>
      </c>
      <c r="AF785" s="485"/>
    </row>
    <row r="786" spans="2:32" x14ac:dyDescent="0.25">
      <c r="B786" s="625">
        <v>584200</v>
      </c>
      <c r="C786" s="626"/>
      <c r="D786" s="626"/>
      <c r="E786" s="628" t="s">
        <v>5362</v>
      </c>
      <c r="F786" s="493"/>
      <c r="G786" s="493"/>
      <c r="H786" s="494" t="s">
        <v>896</v>
      </c>
      <c r="J786" s="46" t="s">
        <v>1537</v>
      </c>
      <c r="K786" s="19" t="s">
        <v>733</v>
      </c>
      <c r="L786" s="4"/>
      <c r="M786" s="38"/>
      <c r="N786" s="35"/>
      <c r="O786" s="35" t="s">
        <v>1368</v>
      </c>
      <c r="P786" s="35"/>
      <c r="Q786" s="39"/>
      <c r="R786" s="35" t="s">
        <v>896</v>
      </c>
      <c r="S786" s="35"/>
      <c r="T786" s="35"/>
      <c r="U786" s="35"/>
      <c r="V786" s="485"/>
      <c r="X786" s="4" t="s">
        <v>806</v>
      </c>
      <c r="Y786" s="4"/>
      <c r="Z786" s="38"/>
      <c r="AA786" s="35"/>
      <c r="AB786" s="35" t="s">
        <v>930</v>
      </c>
      <c r="AC786" s="35"/>
      <c r="AD786" s="39"/>
      <c r="AE786" s="35" t="s">
        <v>896</v>
      </c>
      <c r="AF786" s="485"/>
    </row>
    <row r="787" spans="2:32" x14ac:dyDescent="0.25">
      <c r="B787" s="492">
        <v>584300</v>
      </c>
      <c r="C787" s="493"/>
      <c r="D787" s="493"/>
      <c r="E787" s="671" t="s">
        <v>5363</v>
      </c>
      <c r="F787" s="493"/>
      <c r="G787" s="493"/>
      <c r="H787" s="494" t="s">
        <v>896</v>
      </c>
      <c r="J787" s="46" t="s">
        <v>1537</v>
      </c>
      <c r="K787" s="19" t="s">
        <v>734</v>
      </c>
      <c r="L787" s="4"/>
      <c r="M787" s="38"/>
      <c r="N787" s="35"/>
      <c r="O787" s="35" t="s">
        <v>1369</v>
      </c>
      <c r="P787" s="35"/>
      <c r="Q787" s="39"/>
      <c r="R787" s="35" t="s">
        <v>896</v>
      </c>
      <c r="S787" s="35"/>
      <c r="T787" s="35"/>
      <c r="U787" s="35"/>
      <c r="V787" s="485"/>
      <c r="X787" s="4" t="s">
        <v>807</v>
      </c>
      <c r="Y787" s="4"/>
      <c r="Z787" s="38"/>
      <c r="AA787" s="35"/>
      <c r="AB787" s="35" t="s">
        <v>934</v>
      </c>
      <c r="AC787" s="35"/>
      <c r="AD787" s="39"/>
      <c r="AE787" s="35" t="s">
        <v>896</v>
      </c>
      <c r="AF787" s="485"/>
    </row>
    <row r="788" spans="2:32" x14ac:dyDescent="0.25">
      <c r="B788" s="507">
        <v>539000</v>
      </c>
      <c r="C788" s="508"/>
      <c r="D788" s="508" t="s">
        <v>945</v>
      </c>
      <c r="E788" s="508"/>
      <c r="F788" s="508"/>
      <c r="G788" s="508"/>
      <c r="H788" s="509" t="s">
        <v>892</v>
      </c>
      <c r="J788" s="46" t="s">
        <v>1544</v>
      </c>
      <c r="K788" s="19" t="s">
        <v>735</v>
      </c>
      <c r="L788" s="4"/>
      <c r="M788" s="38"/>
      <c r="N788" s="35" t="s">
        <v>945</v>
      </c>
      <c r="O788" s="34"/>
      <c r="P788" s="35"/>
      <c r="Q788" s="39"/>
      <c r="R788" s="35" t="s">
        <v>892</v>
      </c>
      <c r="S788" s="35"/>
      <c r="T788" s="35"/>
      <c r="U788" s="35"/>
      <c r="V788" s="485"/>
      <c r="X788" s="4" t="s">
        <v>808</v>
      </c>
      <c r="Y788" s="4" t="s">
        <v>1435</v>
      </c>
      <c r="Z788" s="34"/>
      <c r="AA788" s="35"/>
      <c r="AB788" s="35"/>
      <c r="AC788" s="35"/>
      <c r="AD788" s="39"/>
      <c r="AE788" s="35" t="s">
        <v>892</v>
      </c>
      <c r="AF788" s="485"/>
    </row>
    <row r="789" spans="2:32" x14ac:dyDescent="0.25">
      <c r="B789" s="513">
        <v>539100</v>
      </c>
      <c r="C789" s="514"/>
      <c r="D789" s="514"/>
      <c r="E789" s="514" t="s">
        <v>5348</v>
      </c>
      <c r="F789" s="591"/>
      <c r="G789" s="654"/>
      <c r="H789" s="515" t="s">
        <v>896</v>
      </c>
      <c r="J789" s="46" t="s">
        <v>1537</v>
      </c>
      <c r="K789" s="19" t="s">
        <v>736</v>
      </c>
      <c r="L789" s="4"/>
      <c r="M789" s="38"/>
      <c r="N789" s="35"/>
      <c r="O789" s="35" t="s">
        <v>1370</v>
      </c>
      <c r="P789" s="35"/>
      <c r="Q789" s="39"/>
      <c r="R789" s="35" t="s">
        <v>896</v>
      </c>
      <c r="S789" s="35"/>
      <c r="T789" s="35"/>
      <c r="U789" s="35"/>
      <c r="V789" s="485"/>
      <c r="X789" s="4" t="s">
        <v>809</v>
      </c>
      <c r="Y789" s="4"/>
      <c r="Z789" s="38" t="s">
        <v>1436</v>
      </c>
      <c r="AA789" s="34"/>
      <c r="AB789" s="35"/>
      <c r="AC789" s="35"/>
      <c r="AD789" s="39"/>
      <c r="AE789" s="35" t="s">
        <v>892</v>
      </c>
      <c r="AF789" s="485"/>
    </row>
    <row r="790" spans="2:32" x14ac:dyDescent="0.25">
      <c r="B790" s="653">
        <v>539300</v>
      </c>
      <c r="C790" s="654"/>
      <c r="D790" s="654"/>
      <c r="E790" s="654" t="s">
        <v>5350</v>
      </c>
      <c r="F790" s="658"/>
      <c r="G790" s="514"/>
      <c r="H790" s="515" t="s">
        <v>896</v>
      </c>
      <c r="J790" s="46" t="s">
        <v>1537</v>
      </c>
      <c r="K790" s="27" t="s">
        <v>737</v>
      </c>
      <c r="L790" s="11"/>
      <c r="M790" s="38"/>
      <c r="N790" s="35"/>
      <c r="O790" s="35" t="s">
        <v>1371</v>
      </c>
      <c r="P790" s="35"/>
      <c r="Q790" s="39"/>
      <c r="R790" s="35" t="s">
        <v>896</v>
      </c>
      <c r="S790" s="35"/>
      <c r="T790" s="35"/>
      <c r="U790" s="35"/>
      <c r="V790" s="485"/>
      <c r="X790" s="4" t="s">
        <v>810</v>
      </c>
      <c r="Y790" s="4"/>
      <c r="Z790" s="38"/>
      <c r="AA790" s="35" t="s">
        <v>1437</v>
      </c>
      <c r="AB790" s="35"/>
      <c r="AC790" s="35"/>
      <c r="AD790" s="39"/>
      <c r="AE790" s="35" t="s">
        <v>896</v>
      </c>
      <c r="AF790" s="718"/>
    </row>
    <row r="791" spans="2:32" x14ac:dyDescent="0.25">
      <c r="B791" s="653">
        <v>539400</v>
      </c>
      <c r="C791" s="654"/>
      <c r="D791" s="654"/>
      <c r="E791" s="654" t="s">
        <v>5351</v>
      </c>
      <c r="F791" s="658"/>
      <c r="G791" s="514"/>
      <c r="H791" s="515" t="s">
        <v>896</v>
      </c>
      <c r="J791" s="46" t="s">
        <v>1537</v>
      </c>
      <c r="K791" s="19" t="s">
        <v>738</v>
      </c>
      <c r="L791" s="4"/>
      <c r="M791" s="38"/>
      <c r="N791" s="35"/>
      <c r="O791" s="35" t="s">
        <v>1372</v>
      </c>
      <c r="P791" s="35"/>
      <c r="Q791" s="39"/>
      <c r="R791" s="35" t="s">
        <v>896</v>
      </c>
      <c r="S791" s="35"/>
      <c r="T791" s="35"/>
      <c r="U791" s="35"/>
      <c r="V791" s="485"/>
      <c r="X791" s="4" t="s">
        <v>811</v>
      </c>
      <c r="Y791" s="4"/>
      <c r="Z791" s="38"/>
      <c r="AA791" s="35" t="s">
        <v>1434</v>
      </c>
      <c r="AB791" s="34"/>
      <c r="AC791" s="35"/>
      <c r="AD791" s="39"/>
      <c r="AE791" s="35" t="s">
        <v>892</v>
      </c>
      <c r="AF791" s="718"/>
    </row>
    <row r="792" spans="2:32" x14ac:dyDescent="0.25">
      <c r="B792" s="625">
        <v>539500</v>
      </c>
      <c r="C792" s="626"/>
      <c r="D792" s="626"/>
      <c r="E792" s="626" t="s">
        <v>5352</v>
      </c>
      <c r="F792" s="628"/>
      <c r="G792" s="493"/>
      <c r="H792" s="494" t="s">
        <v>896</v>
      </c>
      <c r="J792" s="46" t="s">
        <v>1537</v>
      </c>
      <c r="K792" s="19" t="s">
        <v>739</v>
      </c>
      <c r="L792" s="4"/>
      <c r="M792" s="38"/>
      <c r="N792" s="35"/>
      <c r="O792" s="35" t="s">
        <v>1373</v>
      </c>
      <c r="P792" s="35"/>
      <c r="Q792" s="39"/>
      <c r="R792" s="35" t="s">
        <v>896</v>
      </c>
      <c r="S792" s="35"/>
      <c r="T792" s="35"/>
      <c r="U792" s="35"/>
      <c r="V792" s="485"/>
      <c r="X792" s="4" t="s">
        <v>812</v>
      </c>
      <c r="Y792" s="4"/>
      <c r="Z792" s="38"/>
      <c r="AA792" s="35"/>
      <c r="AB792" s="35" t="s">
        <v>929</v>
      </c>
      <c r="AC792" s="35"/>
      <c r="AD792" s="39"/>
      <c r="AE792" s="35" t="s">
        <v>896</v>
      </c>
      <c r="AF792" s="718"/>
    </row>
    <row r="793" spans="2:32" x14ac:dyDescent="0.25">
      <c r="B793" s="625">
        <v>539600</v>
      </c>
      <c r="C793" s="626"/>
      <c r="D793" s="626"/>
      <c r="E793" s="670" t="s">
        <v>5353</v>
      </c>
      <c r="F793" s="628"/>
      <c r="G793" s="493"/>
      <c r="H793" s="494" t="s">
        <v>896</v>
      </c>
      <c r="J793" s="46" t="s">
        <v>1537</v>
      </c>
      <c r="K793" s="19" t="s">
        <v>740</v>
      </c>
      <c r="L793" s="4"/>
      <c r="M793" s="38"/>
      <c r="N793" s="35"/>
      <c r="O793" s="35" t="s">
        <v>1374</v>
      </c>
      <c r="P793" s="35"/>
      <c r="Q793" s="39"/>
      <c r="R793" s="35" t="s">
        <v>896</v>
      </c>
      <c r="S793" s="35"/>
      <c r="T793" s="35"/>
      <c r="U793" s="35"/>
      <c r="V793" s="485"/>
      <c r="X793" s="4" t="s">
        <v>813</v>
      </c>
      <c r="Y793" s="4"/>
      <c r="Z793" s="38"/>
      <c r="AA793" s="35"/>
      <c r="AB793" s="35" t="s">
        <v>930</v>
      </c>
      <c r="AC793" s="35"/>
      <c r="AD793" s="39"/>
      <c r="AE793" s="35" t="s">
        <v>896</v>
      </c>
      <c r="AF793" s="485"/>
    </row>
    <row r="794" spans="2:32" x14ac:dyDescent="0.25">
      <c r="B794" s="633">
        <v>539900</v>
      </c>
      <c r="C794" s="634"/>
      <c r="D794" s="634"/>
      <c r="E794" s="634" t="s">
        <v>945</v>
      </c>
      <c r="F794" s="635"/>
      <c r="G794" s="490"/>
      <c r="H794" s="491" t="s">
        <v>896</v>
      </c>
      <c r="J794" s="835" t="s">
        <v>1537</v>
      </c>
      <c r="K794" s="837" t="s">
        <v>741</v>
      </c>
      <c r="L794" s="865"/>
      <c r="M794" s="865"/>
      <c r="N794" s="980"/>
      <c r="O794" s="980" t="s">
        <v>945</v>
      </c>
      <c r="P794" s="865"/>
      <c r="Q794" s="865"/>
      <c r="R794" s="980" t="s">
        <v>896</v>
      </c>
      <c r="S794" s="865"/>
      <c r="T794" s="865"/>
      <c r="U794" s="865"/>
      <c r="V794" s="865"/>
      <c r="X794" s="4" t="s">
        <v>814</v>
      </c>
      <c r="Y794" s="4"/>
      <c r="Z794" s="38"/>
      <c r="AA794" s="35"/>
      <c r="AB794" s="35" t="s">
        <v>934</v>
      </c>
      <c r="AC794" s="35"/>
      <c r="AD794" s="39"/>
      <c r="AE794" s="35" t="s">
        <v>896</v>
      </c>
      <c r="AF794" s="485"/>
    </row>
    <row r="795" spans="2:32" ht="11.25" customHeight="1" x14ac:dyDescent="0.25">
      <c r="B795" s="633">
        <v>589000</v>
      </c>
      <c r="C795" s="634"/>
      <c r="D795" s="634"/>
      <c r="E795" s="634" t="s">
        <v>945</v>
      </c>
      <c r="F795" s="635"/>
      <c r="G795" s="490"/>
      <c r="H795" s="491" t="s">
        <v>896</v>
      </c>
      <c r="J795" s="836"/>
      <c r="K795" s="838"/>
      <c r="L795" s="867"/>
      <c r="M795" s="867"/>
      <c r="N795" s="981"/>
      <c r="O795" s="981"/>
      <c r="P795" s="867"/>
      <c r="Q795" s="867"/>
      <c r="R795" s="981"/>
      <c r="S795" s="867"/>
      <c r="T795" s="867"/>
      <c r="U795" s="867"/>
      <c r="V795" s="867"/>
      <c r="X795" s="4" t="s">
        <v>815</v>
      </c>
      <c r="Y795" s="4"/>
      <c r="Z795" s="34" t="s">
        <v>1438</v>
      </c>
      <c r="AA795" s="34"/>
      <c r="AB795" s="35"/>
      <c r="AC795" s="35"/>
      <c r="AD795" s="39"/>
      <c r="AE795" s="35" t="s">
        <v>892</v>
      </c>
      <c r="AF795" s="485"/>
    </row>
    <row r="796" spans="2:32" x14ac:dyDescent="0.25">
      <c r="B796" s="772">
        <v>540000</v>
      </c>
      <c r="C796" s="868" t="s">
        <v>5265</v>
      </c>
      <c r="D796" s="973"/>
      <c r="E796" s="973"/>
      <c r="F796" s="869"/>
      <c r="G796" s="775"/>
      <c r="H796" s="772" t="s">
        <v>896</v>
      </c>
      <c r="J796" s="519" t="s">
        <v>1546</v>
      </c>
      <c r="K796" s="520" t="s">
        <v>742</v>
      </c>
      <c r="L796" s="521" t="s">
        <v>1375</v>
      </c>
      <c r="M796" s="522"/>
      <c r="N796" s="523"/>
      <c r="O796" s="523"/>
      <c r="P796" s="523"/>
      <c r="Q796" s="524"/>
      <c r="R796" s="523" t="s">
        <v>892</v>
      </c>
      <c r="S796" s="523"/>
      <c r="T796" s="523"/>
      <c r="U796" s="523"/>
      <c r="V796" s="525"/>
      <c r="X796" s="4" t="s">
        <v>816</v>
      </c>
      <c r="Y796" s="4"/>
      <c r="Z796" s="38"/>
      <c r="AA796" s="35" t="s">
        <v>1437</v>
      </c>
      <c r="AB796" s="35"/>
      <c r="AC796" s="35"/>
      <c r="AD796" s="39"/>
      <c r="AE796" s="35" t="s">
        <v>896</v>
      </c>
      <c r="AF796" s="568"/>
    </row>
    <row r="797" spans="2:32" x14ac:dyDescent="0.25">
      <c r="B797" s="773"/>
      <c r="C797" s="870"/>
      <c r="D797" s="974"/>
      <c r="E797" s="974"/>
      <c r="F797" s="871"/>
      <c r="G797" s="776"/>
      <c r="H797" s="773"/>
      <c r="J797" s="519" t="s">
        <v>1545</v>
      </c>
      <c r="K797" s="520" t="s">
        <v>743</v>
      </c>
      <c r="L797" s="521"/>
      <c r="M797" s="519" t="s">
        <v>1376</v>
      </c>
      <c r="N797" s="523"/>
      <c r="O797" s="523"/>
      <c r="P797" s="523"/>
      <c r="Q797" s="524"/>
      <c r="R797" s="523" t="s">
        <v>892</v>
      </c>
      <c r="S797" s="523"/>
      <c r="T797" s="523"/>
      <c r="U797" s="523"/>
      <c r="V797" s="525"/>
      <c r="X797" s="4" t="s">
        <v>817</v>
      </c>
      <c r="Y797" s="4"/>
      <c r="Z797" s="38"/>
      <c r="AA797" s="34" t="s">
        <v>1434</v>
      </c>
      <c r="AB797" s="34"/>
      <c r="AC797" s="35"/>
      <c r="AD797" s="39"/>
      <c r="AE797" s="35" t="s">
        <v>892</v>
      </c>
      <c r="AF797" s="568"/>
    </row>
    <row r="798" spans="2:32" x14ac:dyDescent="0.25">
      <c r="B798" s="773"/>
      <c r="C798" s="870"/>
      <c r="D798" s="974"/>
      <c r="E798" s="974"/>
      <c r="F798" s="871"/>
      <c r="G798" s="776"/>
      <c r="H798" s="773"/>
      <c r="J798" s="96" t="s">
        <v>1544</v>
      </c>
      <c r="K798" s="13" t="s">
        <v>744</v>
      </c>
      <c r="L798" s="95"/>
      <c r="M798" s="96"/>
      <c r="N798" s="97" t="s">
        <v>1377</v>
      </c>
      <c r="O798" s="97"/>
      <c r="P798" s="97"/>
      <c r="Q798" s="98"/>
      <c r="R798" s="97" t="s">
        <v>896</v>
      </c>
      <c r="S798" s="523"/>
      <c r="T798" s="523"/>
      <c r="U798" s="523"/>
      <c r="V798" s="976" t="s">
        <v>5498</v>
      </c>
      <c r="X798" s="4" t="s">
        <v>818</v>
      </c>
      <c r="Y798" s="4"/>
      <c r="Z798" s="38"/>
      <c r="AA798" s="35"/>
      <c r="AB798" s="35" t="s">
        <v>929</v>
      </c>
      <c r="AC798" s="35"/>
      <c r="AD798" s="39"/>
      <c r="AE798" s="35" t="s">
        <v>896</v>
      </c>
      <c r="AF798" s="485"/>
    </row>
    <row r="799" spans="2:32" x14ac:dyDescent="0.25">
      <c r="B799" s="773"/>
      <c r="C799" s="870"/>
      <c r="D799" s="974"/>
      <c r="E799" s="974"/>
      <c r="F799" s="871"/>
      <c r="G799" s="776"/>
      <c r="H799" s="773"/>
      <c r="J799" s="96" t="s">
        <v>1544</v>
      </c>
      <c r="K799" s="13" t="s">
        <v>745</v>
      </c>
      <c r="L799" s="95"/>
      <c r="M799" s="96"/>
      <c r="N799" s="97" t="s">
        <v>1378</v>
      </c>
      <c r="O799" s="97"/>
      <c r="P799" s="97"/>
      <c r="Q799" s="98"/>
      <c r="R799" s="97" t="s">
        <v>896</v>
      </c>
      <c r="S799" s="523"/>
      <c r="T799" s="523"/>
      <c r="U799" s="523"/>
      <c r="V799" s="976"/>
      <c r="X799" s="4" t="s">
        <v>819</v>
      </c>
      <c r="Y799" s="4"/>
      <c r="Z799" s="38"/>
      <c r="AA799" s="35"/>
      <c r="AB799" s="35" t="s">
        <v>930</v>
      </c>
      <c r="AC799" s="35"/>
      <c r="AD799" s="39"/>
      <c r="AE799" s="35" t="s">
        <v>896</v>
      </c>
      <c r="AF799" s="485"/>
    </row>
    <row r="800" spans="2:32" x14ac:dyDescent="0.25">
      <c r="B800" s="773"/>
      <c r="C800" s="870"/>
      <c r="D800" s="974"/>
      <c r="E800" s="974"/>
      <c r="F800" s="871"/>
      <c r="G800" s="776"/>
      <c r="H800" s="773"/>
      <c r="J800" s="96" t="s">
        <v>1544</v>
      </c>
      <c r="K800" s="13" t="s">
        <v>746</v>
      </c>
      <c r="L800" s="95"/>
      <c r="M800" s="96"/>
      <c r="N800" s="97" t="s">
        <v>1379</v>
      </c>
      <c r="O800" s="97"/>
      <c r="P800" s="97"/>
      <c r="Q800" s="98"/>
      <c r="R800" s="97" t="s">
        <v>896</v>
      </c>
      <c r="S800" s="523"/>
      <c r="T800" s="523"/>
      <c r="U800" s="523"/>
      <c r="V800" s="684" t="s">
        <v>5499</v>
      </c>
      <c r="X800" s="4" t="s">
        <v>820</v>
      </c>
      <c r="Y800" s="4"/>
      <c r="Z800" s="38"/>
      <c r="AA800" s="35"/>
      <c r="AB800" s="35" t="s">
        <v>934</v>
      </c>
      <c r="AC800" s="35"/>
      <c r="AD800" s="39"/>
      <c r="AE800" s="35" t="s">
        <v>896</v>
      </c>
      <c r="AF800" s="485"/>
    </row>
    <row r="801" spans="2:32" x14ac:dyDescent="0.25">
      <c r="B801" s="773"/>
      <c r="C801" s="870"/>
      <c r="D801" s="974"/>
      <c r="E801" s="974"/>
      <c r="F801" s="871"/>
      <c r="G801" s="776"/>
      <c r="H801" s="773"/>
      <c r="J801" s="519" t="s">
        <v>1545</v>
      </c>
      <c r="K801" s="520" t="s">
        <v>747</v>
      </c>
      <c r="L801" s="521"/>
      <c r="M801" s="519" t="s">
        <v>1380</v>
      </c>
      <c r="N801" s="523"/>
      <c r="O801" s="523"/>
      <c r="P801" s="523"/>
      <c r="Q801" s="524"/>
      <c r="R801" s="523" t="s">
        <v>896</v>
      </c>
      <c r="S801" s="523"/>
      <c r="T801" s="523"/>
      <c r="U801" s="523"/>
      <c r="V801" s="525"/>
      <c r="X801" s="4" t="s">
        <v>821</v>
      </c>
      <c r="Y801" s="4" t="s">
        <v>1439</v>
      </c>
      <c r="Z801" s="35"/>
      <c r="AA801" s="35"/>
      <c r="AB801" s="35"/>
      <c r="AC801" s="35"/>
      <c r="AD801" s="39"/>
      <c r="AE801" s="35" t="s">
        <v>892</v>
      </c>
      <c r="AF801" s="485"/>
    </row>
    <row r="802" spans="2:32" x14ac:dyDescent="0.25">
      <c r="B802" s="773"/>
      <c r="C802" s="870"/>
      <c r="D802" s="974"/>
      <c r="E802" s="974"/>
      <c r="F802" s="871"/>
      <c r="G802" s="776"/>
      <c r="H802" s="773"/>
      <c r="J802" s="519" t="s">
        <v>1545</v>
      </c>
      <c r="K802" s="520" t="s">
        <v>748</v>
      </c>
      <c r="L802" s="521"/>
      <c r="M802" s="519" t="s">
        <v>1381</v>
      </c>
      <c r="N802" s="523"/>
      <c r="O802" s="523"/>
      <c r="P802" s="523"/>
      <c r="Q802" s="524"/>
      <c r="R802" s="523" t="s">
        <v>896</v>
      </c>
      <c r="S802" s="523"/>
      <c r="T802" s="523"/>
      <c r="U802" s="523"/>
      <c r="V802" s="525"/>
      <c r="X802" s="4" t="s">
        <v>822</v>
      </c>
      <c r="Y802" s="4"/>
      <c r="Z802" s="38" t="s">
        <v>1440</v>
      </c>
      <c r="AA802" s="35"/>
      <c r="AB802" s="35"/>
      <c r="AC802" s="35"/>
      <c r="AD802" s="39"/>
      <c r="AE802" s="35" t="s">
        <v>896</v>
      </c>
      <c r="AF802" s="485"/>
    </row>
    <row r="803" spans="2:32" x14ac:dyDescent="0.25">
      <c r="B803" s="773"/>
      <c r="C803" s="870"/>
      <c r="D803" s="974"/>
      <c r="E803" s="974"/>
      <c r="F803" s="871"/>
      <c r="G803" s="776"/>
      <c r="H803" s="773"/>
      <c r="J803" s="519" t="s">
        <v>1545</v>
      </c>
      <c r="K803" s="520" t="s">
        <v>749</v>
      </c>
      <c r="L803" s="521"/>
      <c r="M803" s="519" t="s">
        <v>1382</v>
      </c>
      <c r="N803" s="523"/>
      <c r="O803" s="523"/>
      <c r="P803" s="523"/>
      <c r="Q803" s="524"/>
      <c r="R803" s="523" t="s">
        <v>896</v>
      </c>
      <c r="S803" s="523"/>
      <c r="T803" s="523"/>
      <c r="U803" s="523"/>
      <c r="V803" s="525"/>
      <c r="X803" s="4" t="s">
        <v>823</v>
      </c>
      <c r="Y803" s="4"/>
      <c r="Z803" s="38" t="s">
        <v>1441</v>
      </c>
      <c r="AA803" s="35"/>
      <c r="AB803" s="35"/>
      <c r="AC803" s="35"/>
      <c r="AD803" s="39"/>
      <c r="AE803" s="35" t="s">
        <v>896</v>
      </c>
      <c r="AF803" s="568"/>
    </row>
    <row r="804" spans="2:32" x14ac:dyDescent="0.25">
      <c r="B804" s="773"/>
      <c r="C804" s="870"/>
      <c r="D804" s="974"/>
      <c r="E804" s="974"/>
      <c r="F804" s="871"/>
      <c r="G804" s="776"/>
      <c r="H804" s="773"/>
      <c r="J804" s="519" t="s">
        <v>1545</v>
      </c>
      <c r="K804" s="520" t="s">
        <v>750</v>
      </c>
      <c r="L804" s="521"/>
      <c r="M804" s="519" t="s">
        <v>1383</v>
      </c>
      <c r="N804" s="523"/>
      <c r="O804" s="523"/>
      <c r="P804" s="523"/>
      <c r="Q804" s="524"/>
      <c r="R804" s="523" t="s">
        <v>896</v>
      </c>
      <c r="S804" s="523"/>
      <c r="T804" s="523"/>
      <c r="U804" s="523"/>
      <c r="V804" s="525"/>
      <c r="X804" s="4" t="s">
        <v>824</v>
      </c>
      <c r="Y804" s="4"/>
      <c r="Z804" s="38" t="s">
        <v>1442</v>
      </c>
      <c r="AA804" s="35"/>
      <c r="AB804" s="35"/>
      <c r="AC804" s="35"/>
      <c r="AD804" s="39"/>
      <c r="AE804" s="35" t="s">
        <v>896</v>
      </c>
      <c r="AF804" s="568"/>
    </row>
    <row r="805" spans="2:32" x14ac:dyDescent="0.25">
      <c r="B805" s="773"/>
      <c r="C805" s="870"/>
      <c r="D805" s="974"/>
      <c r="E805" s="974"/>
      <c r="F805" s="871"/>
      <c r="G805" s="776"/>
      <c r="H805" s="773"/>
      <c r="J805" s="96" t="s">
        <v>1545</v>
      </c>
      <c r="K805" s="13" t="s">
        <v>751</v>
      </c>
      <c r="L805" s="95"/>
      <c r="M805" s="96" t="s">
        <v>1384</v>
      </c>
      <c r="N805" s="97"/>
      <c r="O805" s="97"/>
      <c r="P805" s="97"/>
      <c r="Q805" s="98"/>
      <c r="R805" s="97" t="s">
        <v>892</v>
      </c>
      <c r="S805" s="97"/>
      <c r="T805" s="97"/>
      <c r="U805" s="97"/>
      <c r="V805" s="977" t="s">
        <v>5444</v>
      </c>
      <c r="X805" s="4" t="s">
        <v>825</v>
      </c>
      <c r="Y805" s="4"/>
      <c r="Z805" s="38" t="s">
        <v>1443</v>
      </c>
      <c r="AA805" s="35"/>
      <c r="AB805" s="35"/>
      <c r="AC805" s="35"/>
      <c r="AD805" s="39"/>
      <c r="AE805" s="35" t="s">
        <v>896</v>
      </c>
      <c r="AF805" s="568"/>
    </row>
    <row r="806" spans="2:32" x14ac:dyDescent="0.25">
      <c r="B806" s="773"/>
      <c r="C806" s="870"/>
      <c r="D806" s="974"/>
      <c r="E806" s="974"/>
      <c r="F806" s="871"/>
      <c r="G806" s="776"/>
      <c r="H806" s="773"/>
      <c r="J806" s="96" t="s">
        <v>1544</v>
      </c>
      <c r="K806" s="13" t="s">
        <v>752</v>
      </c>
      <c r="L806" s="95"/>
      <c r="M806" s="96"/>
      <c r="N806" s="96" t="s">
        <v>1385</v>
      </c>
      <c r="O806" s="96"/>
      <c r="P806" s="96"/>
      <c r="Q806" s="98"/>
      <c r="R806" s="97" t="s">
        <v>896</v>
      </c>
      <c r="S806" s="97"/>
      <c r="T806" s="97"/>
      <c r="U806" s="97"/>
      <c r="V806" s="978"/>
      <c r="X806" s="4" t="s">
        <v>826</v>
      </c>
      <c r="Y806" s="4"/>
      <c r="Z806" s="38" t="s">
        <v>1444</v>
      </c>
      <c r="AA806" s="35"/>
      <c r="AB806" s="35"/>
      <c r="AC806" s="35"/>
      <c r="AD806" s="39"/>
      <c r="AE806" s="35" t="s">
        <v>896</v>
      </c>
      <c r="AF806" s="568"/>
    </row>
    <row r="807" spans="2:32" x14ac:dyDescent="0.25">
      <c r="B807" s="774"/>
      <c r="C807" s="872"/>
      <c r="D807" s="975"/>
      <c r="E807" s="975"/>
      <c r="F807" s="873"/>
      <c r="G807" s="777"/>
      <c r="H807" s="774"/>
      <c r="J807" s="96" t="s">
        <v>1544</v>
      </c>
      <c r="K807" s="13" t="s">
        <v>753</v>
      </c>
      <c r="L807" s="95"/>
      <c r="M807" s="96"/>
      <c r="N807" s="96" t="s">
        <v>1386</v>
      </c>
      <c r="O807" s="96"/>
      <c r="P807" s="96"/>
      <c r="Q807" s="98"/>
      <c r="R807" s="97" t="s">
        <v>896</v>
      </c>
      <c r="S807" s="97"/>
      <c r="T807" s="97"/>
      <c r="U807" s="97"/>
      <c r="V807" s="979"/>
      <c r="X807" s="4" t="s">
        <v>827</v>
      </c>
      <c r="Y807" s="4"/>
      <c r="Z807" s="38" t="s">
        <v>1445</v>
      </c>
      <c r="AA807" s="35"/>
      <c r="AB807" s="35"/>
      <c r="AC807" s="35"/>
      <c r="AD807" s="39"/>
      <c r="AE807" s="35" t="s">
        <v>896</v>
      </c>
      <c r="AF807" s="485"/>
    </row>
    <row r="808" spans="2:32" x14ac:dyDescent="0.25">
      <c r="B808" s="620">
        <v>550000</v>
      </c>
      <c r="C808" s="621" t="s">
        <v>5266</v>
      </c>
      <c r="D808" s="621"/>
      <c r="E808" s="621"/>
      <c r="F808" s="622"/>
      <c r="G808" s="483"/>
      <c r="H808" s="484" t="s">
        <v>892</v>
      </c>
      <c r="J808" s="46" t="s">
        <v>1546</v>
      </c>
      <c r="K808" s="19" t="s">
        <v>754</v>
      </c>
      <c r="L808" s="4" t="s">
        <v>1387</v>
      </c>
      <c r="M808" s="34"/>
      <c r="N808" s="35"/>
      <c r="O808" s="35"/>
      <c r="P808" s="35"/>
      <c r="Q808" s="39"/>
      <c r="R808" s="35" t="s">
        <v>892</v>
      </c>
      <c r="S808" s="35"/>
      <c r="T808" s="35"/>
      <c r="U808" s="35"/>
      <c r="V808" s="485"/>
      <c r="X808" s="4" t="s">
        <v>828</v>
      </c>
      <c r="Y808" s="4"/>
      <c r="Z808" s="35" t="s">
        <v>1446</v>
      </c>
      <c r="AA808" s="35"/>
      <c r="AB808" s="35"/>
      <c r="AC808" s="35"/>
      <c r="AD808" s="39"/>
      <c r="AE808" s="35" t="s">
        <v>896</v>
      </c>
      <c r="AF808" s="485"/>
    </row>
    <row r="809" spans="2:32" x14ac:dyDescent="0.25">
      <c r="B809" s="625">
        <v>551000</v>
      </c>
      <c r="C809" s="626"/>
      <c r="D809" s="626" t="s">
        <v>5354</v>
      </c>
      <c r="E809" s="628"/>
      <c r="F809" s="493"/>
      <c r="G809" s="493"/>
      <c r="H809" s="494" t="s">
        <v>896</v>
      </c>
      <c r="J809" s="46" t="s">
        <v>1545</v>
      </c>
      <c r="K809" s="19" t="s">
        <v>755</v>
      </c>
      <c r="L809" s="4"/>
      <c r="M809" s="38" t="s">
        <v>1388</v>
      </c>
      <c r="N809" s="35"/>
      <c r="O809" s="35"/>
      <c r="P809" s="35"/>
      <c r="Q809" s="39"/>
      <c r="R809" s="35" t="s">
        <v>896</v>
      </c>
      <c r="S809" s="35"/>
      <c r="T809" s="35"/>
      <c r="U809" s="35"/>
      <c r="V809" s="485"/>
      <c r="X809" s="4" t="s">
        <v>829</v>
      </c>
      <c r="Y809" s="4" t="s">
        <v>1447</v>
      </c>
      <c r="Z809" s="103"/>
      <c r="AA809" s="35"/>
      <c r="AB809" s="35"/>
      <c r="AC809" s="35"/>
      <c r="AD809" s="39"/>
      <c r="AE809" s="35" t="s">
        <v>896</v>
      </c>
      <c r="AF809" s="485"/>
    </row>
    <row r="810" spans="2:32" x14ac:dyDescent="0.25">
      <c r="B810" s="625">
        <v>552000</v>
      </c>
      <c r="C810" s="626"/>
      <c r="D810" s="626" t="s">
        <v>5355</v>
      </c>
      <c r="E810" s="628"/>
      <c r="F810" s="493"/>
      <c r="G810" s="493"/>
      <c r="H810" s="494" t="s">
        <v>896</v>
      </c>
      <c r="I810" s="44"/>
      <c r="J810" s="46" t="s">
        <v>1545</v>
      </c>
      <c r="K810" s="19" t="s">
        <v>756</v>
      </c>
      <c r="L810" s="4"/>
      <c r="M810" s="38" t="s">
        <v>1389</v>
      </c>
      <c r="N810" s="35"/>
      <c r="O810" s="35"/>
      <c r="P810" s="35"/>
      <c r="Q810" s="39"/>
      <c r="R810" s="35" t="s">
        <v>896</v>
      </c>
      <c r="S810" s="35"/>
      <c r="T810" s="35"/>
      <c r="U810" s="35"/>
      <c r="V810" s="485"/>
      <c r="X810" s="4" t="s">
        <v>830</v>
      </c>
      <c r="Y810" s="4" t="s">
        <v>1448</v>
      </c>
      <c r="Z810" s="35"/>
      <c r="AA810" s="35"/>
      <c r="AB810" s="35"/>
      <c r="AC810" s="35"/>
      <c r="AD810" s="39"/>
      <c r="AE810" s="35" t="s">
        <v>892</v>
      </c>
      <c r="AF810" s="485"/>
    </row>
    <row r="811" spans="2:32" x14ac:dyDescent="0.25">
      <c r="B811" s="653">
        <v>553000</v>
      </c>
      <c r="C811" s="654"/>
      <c r="D811" s="654" t="s">
        <v>5356</v>
      </c>
      <c r="E811" s="658"/>
      <c r="F811" s="514"/>
      <c r="G811" s="514"/>
      <c r="H811" s="515" t="s">
        <v>896</v>
      </c>
      <c r="I811" s="44"/>
      <c r="J811" s="43" t="s">
        <v>1545</v>
      </c>
      <c r="K811" s="17" t="s">
        <v>757</v>
      </c>
      <c r="L811" s="2"/>
      <c r="M811" s="103" t="s">
        <v>1390</v>
      </c>
      <c r="N811" s="40"/>
      <c r="O811" s="40"/>
      <c r="P811" s="40"/>
      <c r="Q811" s="41"/>
      <c r="R811" s="40" t="s">
        <v>896</v>
      </c>
      <c r="S811" s="40"/>
      <c r="T811" s="40"/>
      <c r="U811" s="40"/>
      <c r="V811" s="608"/>
      <c r="X811" s="4" t="s">
        <v>831</v>
      </c>
      <c r="Y811" s="4"/>
      <c r="Z811" s="38" t="s">
        <v>1449</v>
      </c>
      <c r="AA811" s="35"/>
      <c r="AB811" s="35"/>
      <c r="AC811" s="35"/>
      <c r="AD811" s="39"/>
      <c r="AE811" s="35" t="s">
        <v>896</v>
      </c>
      <c r="AF811" s="485"/>
    </row>
    <row r="812" spans="2:32" x14ac:dyDescent="0.25">
      <c r="B812" s="982">
        <v>554000</v>
      </c>
      <c r="C812" s="983"/>
      <c r="D812" s="984" t="s">
        <v>5357</v>
      </c>
      <c r="E812" s="984"/>
      <c r="F812" s="984"/>
      <c r="G812" s="983"/>
      <c r="H812" s="908" t="s">
        <v>896</v>
      </c>
      <c r="I812" s="44"/>
      <c r="J812" s="498" t="s">
        <v>1545</v>
      </c>
      <c r="K812" s="499" t="s">
        <v>758</v>
      </c>
      <c r="L812" s="500"/>
      <c r="M812" s="498" t="s">
        <v>1391</v>
      </c>
      <c r="N812" s="501"/>
      <c r="O812" s="501"/>
      <c r="P812" s="501"/>
      <c r="Q812" s="502"/>
      <c r="R812" s="501" t="s">
        <v>896</v>
      </c>
      <c r="S812" s="501"/>
      <c r="T812" s="501"/>
      <c r="U812" s="501"/>
      <c r="V812" s="503"/>
      <c r="X812" s="4" t="s">
        <v>832</v>
      </c>
      <c r="Y812" s="4"/>
      <c r="Z812" s="38" t="s">
        <v>1450</v>
      </c>
      <c r="AA812" s="35"/>
      <c r="AB812" s="35"/>
      <c r="AC812" s="35"/>
      <c r="AD812" s="39"/>
      <c r="AE812" s="35" t="s">
        <v>896</v>
      </c>
      <c r="AF812" s="485"/>
    </row>
    <row r="813" spans="2:32" x14ac:dyDescent="0.25">
      <c r="B813" s="982"/>
      <c r="C813" s="983"/>
      <c r="D813" s="984"/>
      <c r="E813" s="984"/>
      <c r="F813" s="984"/>
      <c r="G813" s="983"/>
      <c r="H813" s="914"/>
      <c r="I813" s="44"/>
      <c r="J813" s="498" t="s">
        <v>1545</v>
      </c>
      <c r="K813" s="499" t="s">
        <v>759</v>
      </c>
      <c r="L813" s="500"/>
      <c r="M813" s="498" t="s">
        <v>1392</v>
      </c>
      <c r="N813" s="501"/>
      <c r="O813" s="501"/>
      <c r="P813" s="501"/>
      <c r="Q813" s="502"/>
      <c r="R813" s="501" t="s">
        <v>896</v>
      </c>
      <c r="S813" s="501"/>
      <c r="T813" s="501"/>
      <c r="U813" s="501"/>
      <c r="V813" s="503"/>
      <c r="X813" s="4" t="s">
        <v>833</v>
      </c>
      <c r="Y813" s="4"/>
      <c r="Z813" s="38" t="s">
        <v>1451</v>
      </c>
      <c r="AA813" s="35"/>
      <c r="AB813" s="35"/>
      <c r="AC813" s="35"/>
      <c r="AD813" s="39"/>
      <c r="AE813" s="35" t="s">
        <v>896</v>
      </c>
      <c r="AF813" s="485"/>
    </row>
    <row r="814" spans="2:32" x14ac:dyDescent="0.25">
      <c r="B814" s="985">
        <v>585400</v>
      </c>
      <c r="C814" s="986"/>
      <c r="D814" s="988" t="s">
        <v>1293</v>
      </c>
      <c r="E814" s="988"/>
      <c r="F814" s="988"/>
      <c r="G814" s="989"/>
      <c r="H814" s="990" t="s">
        <v>896</v>
      </c>
      <c r="I814" s="44"/>
      <c r="J814" s="498" t="s">
        <v>1546</v>
      </c>
      <c r="K814" s="499" t="s">
        <v>760</v>
      </c>
      <c r="L814" s="500" t="s">
        <v>1393</v>
      </c>
      <c r="M814" s="501"/>
      <c r="N814" s="501"/>
      <c r="O814" s="501"/>
      <c r="P814" s="501"/>
      <c r="Q814" s="502"/>
      <c r="R814" s="501" t="s">
        <v>896</v>
      </c>
      <c r="S814" s="501"/>
      <c r="T814" s="501"/>
      <c r="U814" s="501"/>
      <c r="V814" s="503"/>
      <c r="X814" s="4" t="s">
        <v>834</v>
      </c>
      <c r="Y814" s="4"/>
      <c r="Z814" s="38" t="s">
        <v>1452</v>
      </c>
      <c r="AA814" s="35"/>
      <c r="AB814" s="35"/>
      <c r="AC814" s="35"/>
      <c r="AD814" s="39"/>
      <c r="AE814" s="35" t="s">
        <v>896</v>
      </c>
      <c r="AF814" s="485"/>
    </row>
    <row r="815" spans="2:32" x14ac:dyDescent="0.25">
      <c r="B815" s="985"/>
      <c r="C815" s="987"/>
      <c r="D815" s="988"/>
      <c r="E815" s="988"/>
      <c r="F815" s="988"/>
      <c r="G815" s="989"/>
      <c r="H815" s="991"/>
      <c r="I815" s="44"/>
      <c r="J815" s="498" t="s">
        <v>1546</v>
      </c>
      <c r="K815" s="499" t="s">
        <v>761</v>
      </c>
      <c r="L815" s="500" t="s">
        <v>1394</v>
      </c>
      <c r="M815" s="685"/>
      <c r="N815" s="501"/>
      <c r="O815" s="501"/>
      <c r="P815" s="501"/>
      <c r="Q815" s="502"/>
      <c r="R815" s="501" t="s">
        <v>896</v>
      </c>
      <c r="S815" s="501"/>
      <c r="T815" s="501"/>
      <c r="U815" s="501"/>
      <c r="V815" s="503"/>
      <c r="X815" s="4" t="s">
        <v>835</v>
      </c>
      <c r="Y815" s="4" t="s">
        <v>1453</v>
      </c>
      <c r="Z815" s="35"/>
      <c r="AA815" s="74"/>
      <c r="AB815" s="35"/>
      <c r="AC815" s="35"/>
      <c r="AD815" s="39"/>
      <c r="AE815" s="35" t="s">
        <v>896</v>
      </c>
      <c r="AF815" s="485"/>
    </row>
    <row r="816" spans="2:32" x14ac:dyDescent="0.25">
      <c r="B816" s="507">
        <v>560000</v>
      </c>
      <c r="C816" s="508" t="s">
        <v>5500</v>
      </c>
      <c r="D816" s="508"/>
      <c r="E816" s="508"/>
      <c r="F816" s="508"/>
      <c r="G816" s="508"/>
      <c r="H816" s="686" t="s">
        <v>896</v>
      </c>
      <c r="I816" s="44"/>
      <c r="J816" s="43" t="s">
        <v>1546</v>
      </c>
      <c r="K816" s="17" t="s">
        <v>762</v>
      </c>
      <c r="L816" s="2" t="s">
        <v>1395</v>
      </c>
      <c r="M816" s="103"/>
      <c r="N816" s="103"/>
      <c r="O816" s="103"/>
      <c r="P816" s="103"/>
      <c r="Q816" s="687"/>
      <c r="R816" s="103" t="s">
        <v>896</v>
      </c>
      <c r="S816" s="103"/>
      <c r="T816" s="103"/>
      <c r="U816" s="103"/>
      <c r="V816" s="608"/>
      <c r="X816" s="4" t="s">
        <v>836</v>
      </c>
      <c r="Y816" s="4" t="s">
        <v>1454</v>
      </c>
      <c r="Z816" s="35"/>
      <c r="AA816" s="35"/>
      <c r="AB816" s="35"/>
      <c r="AC816" s="35"/>
      <c r="AD816" s="39"/>
      <c r="AE816" s="35" t="s">
        <v>896</v>
      </c>
      <c r="AF816" s="485"/>
    </row>
    <row r="817" spans="2:32" x14ac:dyDescent="0.25">
      <c r="B817" s="688">
        <v>523900</v>
      </c>
      <c r="C817" s="503" t="s">
        <v>945</v>
      </c>
      <c r="D817" s="503"/>
      <c r="E817" s="503"/>
      <c r="F817" s="503"/>
      <c r="G817" s="503"/>
      <c r="H817" s="689" t="s">
        <v>896</v>
      </c>
      <c r="J817" s="498" t="s">
        <v>1546</v>
      </c>
      <c r="K817" s="499" t="s">
        <v>763</v>
      </c>
      <c r="L817" s="500" t="s">
        <v>1267</v>
      </c>
      <c r="M817" s="498"/>
      <c r="N817" s="498"/>
      <c r="O817" s="498"/>
      <c r="P817" s="498"/>
      <c r="Q817" s="612"/>
      <c r="R817" s="498" t="s">
        <v>896</v>
      </c>
      <c r="S817" s="498"/>
      <c r="T817" s="498"/>
      <c r="U817" s="498"/>
      <c r="V817" s="503"/>
      <c r="X817" s="10"/>
      <c r="Y817" s="10"/>
      <c r="Z817" s="93"/>
      <c r="AA817" s="93"/>
      <c r="AB817" s="93"/>
      <c r="AC817" s="93"/>
      <c r="AD817" s="93"/>
      <c r="AE817" s="38"/>
      <c r="AF817" s="485"/>
    </row>
    <row r="818" spans="2:32" x14ac:dyDescent="0.25">
      <c r="B818" s="119"/>
      <c r="C818" s="568"/>
      <c r="D818" s="568"/>
      <c r="E818" s="568"/>
      <c r="F818" s="568"/>
      <c r="G818" s="568"/>
      <c r="H818" s="690"/>
      <c r="J818" s="94"/>
      <c r="K818" s="26"/>
      <c r="L818" s="10"/>
      <c r="M818" s="93"/>
      <c r="N818" s="93"/>
      <c r="O818" s="93"/>
      <c r="P818" s="93"/>
      <c r="Q818" s="666"/>
      <c r="R818" s="691"/>
      <c r="S818" s="691"/>
      <c r="T818" s="691"/>
      <c r="U818" s="691"/>
      <c r="V818" s="485"/>
      <c r="X818" s="11" t="s">
        <v>837</v>
      </c>
      <c r="Y818" s="11" t="s">
        <v>1455</v>
      </c>
      <c r="Z818" s="34"/>
      <c r="AA818" s="35"/>
      <c r="AB818" s="35"/>
      <c r="AC818" s="35"/>
      <c r="AD818" s="39"/>
      <c r="AE818" s="35" t="s">
        <v>892</v>
      </c>
      <c r="AF818" s="485"/>
    </row>
    <row r="819" spans="2:32" x14ac:dyDescent="0.25">
      <c r="B819" s="692" t="s">
        <v>5501</v>
      </c>
      <c r="C819" s="617"/>
      <c r="D819" s="617"/>
      <c r="E819" s="617" t="s">
        <v>5502</v>
      </c>
      <c r="F819" s="617"/>
      <c r="G819" s="617"/>
      <c r="H819" s="693" t="s">
        <v>892</v>
      </c>
      <c r="J819" s="600" t="s">
        <v>1595</v>
      </c>
      <c r="K819" s="694" t="s">
        <v>764</v>
      </c>
      <c r="L819" s="695" t="s">
        <v>1396</v>
      </c>
      <c r="M819" s="696"/>
      <c r="N819" s="600"/>
      <c r="O819" s="600"/>
      <c r="P819" s="600"/>
      <c r="Q819" s="697"/>
      <c r="R819" s="600" t="s">
        <v>892</v>
      </c>
      <c r="S819" s="600"/>
      <c r="T819" s="600"/>
      <c r="U819" s="600"/>
      <c r="V819" s="605"/>
      <c r="X819" s="4" t="s">
        <v>838</v>
      </c>
      <c r="Y819" s="4" t="s">
        <v>1456</v>
      </c>
      <c r="Z819" s="34"/>
      <c r="AA819" s="35"/>
      <c r="AB819" s="35"/>
      <c r="AC819" s="35"/>
      <c r="AD819" s="39"/>
      <c r="AE819" s="35" t="s">
        <v>892</v>
      </c>
      <c r="AF819" s="485"/>
    </row>
    <row r="820" spans="2:32" x14ac:dyDescent="0.25">
      <c r="B820" s="698" t="s">
        <v>5503</v>
      </c>
      <c r="C820" s="483"/>
      <c r="D820" s="638" t="s">
        <v>5285</v>
      </c>
      <c r="E820" s="483"/>
      <c r="F820" s="483"/>
      <c r="G820" s="483"/>
      <c r="H820" s="484" t="s">
        <v>892</v>
      </c>
      <c r="J820" s="46" t="s">
        <v>1546</v>
      </c>
      <c r="K820" s="19" t="s">
        <v>765</v>
      </c>
      <c r="L820" s="4" t="s">
        <v>1397</v>
      </c>
      <c r="M820" s="34"/>
      <c r="N820" s="35"/>
      <c r="O820" s="35"/>
      <c r="P820" s="35"/>
      <c r="Q820" s="39"/>
      <c r="R820" s="35" t="s">
        <v>892</v>
      </c>
      <c r="S820" s="35"/>
      <c r="T820" s="35"/>
      <c r="U820" s="35"/>
      <c r="V820" s="485"/>
      <c r="X820" s="4" t="s">
        <v>839</v>
      </c>
      <c r="Y820" s="4"/>
      <c r="Z820" s="38" t="s">
        <v>1457</v>
      </c>
      <c r="AA820" s="35"/>
      <c r="AB820" s="35"/>
      <c r="AC820" s="35"/>
      <c r="AD820" s="39"/>
      <c r="AE820" s="35" t="s">
        <v>896</v>
      </c>
      <c r="AF820" s="485"/>
    </row>
    <row r="821" spans="2:32" x14ac:dyDescent="0.25">
      <c r="B821" s="699" t="s">
        <v>5504</v>
      </c>
      <c r="C821" s="493"/>
      <c r="D821" s="493" t="s">
        <v>5077</v>
      </c>
      <c r="E821" s="493"/>
      <c r="F821" s="493"/>
      <c r="G821" s="493"/>
      <c r="H821" s="494" t="s">
        <v>896</v>
      </c>
      <c r="J821" s="46" t="s">
        <v>1545</v>
      </c>
      <c r="K821" s="19" t="s">
        <v>766</v>
      </c>
      <c r="L821" s="4"/>
      <c r="M821" s="38" t="s">
        <v>1398</v>
      </c>
      <c r="N821" s="35"/>
      <c r="O821" s="35"/>
      <c r="P821" s="35"/>
      <c r="Q821" s="39"/>
      <c r="R821" s="35" t="s">
        <v>896</v>
      </c>
      <c r="S821" s="35"/>
      <c r="T821" s="35"/>
      <c r="U821" s="35"/>
      <c r="V821" s="485"/>
      <c r="X821" s="4" t="s">
        <v>840</v>
      </c>
      <c r="Y821" s="4"/>
      <c r="Z821" s="38" t="s">
        <v>1458</v>
      </c>
      <c r="AA821" s="35"/>
      <c r="AB821" s="35"/>
      <c r="AC821" s="35"/>
      <c r="AD821" s="39"/>
      <c r="AE821" s="35" t="s">
        <v>896</v>
      </c>
      <c r="AF821" s="485"/>
    </row>
    <row r="822" spans="2:32" x14ac:dyDescent="0.25">
      <c r="B822" s="700" t="s">
        <v>5505</v>
      </c>
      <c r="C822" s="493"/>
      <c r="D822" s="493" t="s">
        <v>5078</v>
      </c>
      <c r="E822" s="493"/>
      <c r="F822" s="493"/>
      <c r="G822" s="493"/>
      <c r="H822" s="494" t="s">
        <v>896</v>
      </c>
      <c r="J822" s="46" t="s">
        <v>1545</v>
      </c>
      <c r="K822" s="19" t="s">
        <v>767</v>
      </c>
      <c r="L822" s="4"/>
      <c r="M822" s="38" t="s">
        <v>1399</v>
      </c>
      <c r="N822" s="35"/>
      <c r="O822" s="35"/>
      <c r="P822" s="35"/>
      <c r="Q822" s="39"/>
      <c r="R822" s="35" t="s">
        <v>896</v>
      </c>
      <c r="S822" s="35"/>
      <c r="T822" s="35"/>
      <c r="U822" s="35"/>
      <c r="V822" s="485"/>
      <c r="X822" s="4" t="s">
        <v>841</v>
      </c>
      <c r="Y822" s="4"/>
      <c r="Z822" s="38" t="s">
        <v>1459</v>
      </c>
      <c r="AA822" s="35"/>
      <c r="AB822" s="35"/>
      <c r="AC822" s="35"/>
      <c r="AD822" s="39"/>
      <c r="AE822" s="35" t="s">
        <v>896</v>
      </c>
      <c r="AF822" s="485"/>
    </row>
    <row r="823" spans="2:32" x14ac:dyDescent="0.25">
      <c r="B823" s="698" t="s">
        <v>5506</v>
      </c>
      <c r="C823" s="483"/>
      <c r="D823" s="638" t="s">
        <v>5507</v>
      </c>
      <c r="E823" s="483"/>
      <c r="F823" s="483"/>
      <c r="G823" s="483"/>
      <c r="H823" s="484" t="s">
        <v>892</v>
      </c>
      <c r="J823" s="46" t="s">
        <v>1546</v>
      </c>
      <c r="K823" s="19" t="s">
        <v>768</v>
      </c>
      <c r="L823" s="4" t="s">
        <v>1400</v>
      </c>
      <c r="M823" s="34"/>
      <c r="N823" s="35"/>
      <c r="O823" s="35"/>
      <c r="P823" s="35"/>
      <c r="Q823" s="39"/>
      <c r="R823" s="35" t="s">
        <v>892</v>
      </c>
      <c r="S823" s="35"/>
      <c r="T823" s="35"/>
      <c r="U823" s="35"/>
      <c r="V823" s="485"/>
      <c r="X823" s="4" t="s">
        <v>842</v>
      </c>
      <c r="Y823" s="4"/>
      <c r="Z823" s="38" t="s">
        <v>1232</v>
      </c>
      <c r="AA823" s="35"/>
      <c r="AB823" s="35"/>
      <c r="AC823" s="35"/>
      <c r="AD823" s="39"/>
      <c r="AE823" s="35" t="s">
        <v>896</v>
      </c>
      <c r="AF823" s="485"/>
    </row>
    <row r="824" spans="2:32" x14ac:dyDescent="0.25">
      <c r="B824" s="698" t="s">
        <v>5508</v>
      </c>
      <c r="C824" s="483"/>
      <c r="D824" s="483"/>
      <c r="E824" s="483" t="s">
        <v>5079</v>
      </c>
      <c r="F824" s="483"/>
      <c r="G824" s="483"/>
      <c r="H824" s="484" t="s">
        <v>892</v>
      </c>
      <c r="J824" s="46" t="s">
        <v>1545</v>
      </c>
      <c r="K824" s="19" t="s">
        <v>769</v>
      </c>
      <c r="L824" s="4"/>
      <c r="M824" s="38" t="s">
        <v>1401</v>
      </c>
      <c r="N824" s="34"/>
      <c r="O824" s="35"/>
      <c r="P824" s="35"/>
      <c r="Q824" s="39"/>
      <c r="R824" s="35" t="s">
        <v>892</v>
      </c>
      <c r="S824" s="35"/>
      <c r="T824" s="35"/>
      <c r="U824" s="35"/>
      <c r="V824" s="485"/>
      <c r="X824" s="4" t="s">
        <v>843</v>
      </c>
      <c r="Y824" s="4"/>
      <c r="Z824" s="38" t="s">
        <v>1460</v>
      </c>
      <c r="AA824" s="35"/>
      <c r="AB824" s="35"/>
      <c r="AC824" s="35"/>
      <c r="AD824" s="39"/>
      <c r="AE824" s="35" t="s">
        <v>896</v>
      </c>
      <c r="AF824" s="485"/>
    </row>
    <row r="825" spans="2:32" x14ac:dyDescent="0.25">
      <c r="B825" s="700" t="s">
        <v>5509</v>
      </c>
      <c r="C825" s="493"/>
      <c r="D825" s="493"/>
      <c r="E825" s="493"/>
      <c r="F825" s="493" t="s">
        <v>5369</v>
      </c>
      <c r="G825" s="493"/>
      <c r="H825" s="494" t="s">
        <v>896</v>
      </c>
      <c r="J825" s="46" t="s">
        <v>1544</v>
      </c>
      <c r="K825" s="19" t="s">
        <v>770</v>
      </c>
      <c r="L825" s="4"/>
      <c r="M825" s="38"/>
      <c r="N825" s="35" t="s">
        <v>1402</v>
      </c>
      <c r="O825" s="35"/>
      <c r="P825" s="35"/>
      <c r="Q825" s="39"/>
      <c r="R825" s="35" t="s">
        <v>896</v>
      </c>
      <c r="S825" s="35"/>
      <c r="T825" s="35"/>
      <c r="U825" s="35"/>
      <c r="V825" s="485"/>
      <c r="X825" s="4" t="s">
        <v>844</v>
      </c>
      <c r="Y825" s="4" t="s">
        <v>1461</v>
      </c>
      <c r="Z825" s="34"/>
      <c r="AA825" s="35"/>
      <c r="AB825" s="35"/>
      <c r="AC825" s="35"/>
      <c r="AD825" s="39"/>
      <c r="AE825" s="35" t="s">
        <v>892</v>
      </c>
      <c r="AF825" s="485"/>
    </row>
    <row r="826" spans="2:32" x14ac:dyDescent="0.25">
      <c r="B826" s="701" t="s">
        <v>5510</v>
      </c>
      <c r="C826" s="493"/>
      <c r="D826" s="493"/>
      <c r="E826" s="493"/>
      <c r="F826" s="493" t="s">
        <v>5370</v>
      </c>
      <c r="G826" s="493"/>
      <c r="H826" s="494" t="s">
        <v>896</v>
      </c>
      <c r="J826" s="46" t="s">
        <v>1544</v>
      </c>
      <c r="K826" s="19" t="s">
        <v>771</v>
      </c>
      <c r="L826" s="4"/>
      <c r="M826" s="38"/>
      <c r="N826" s="35" t="s">
        <v>1403</v>
      </c>
      <c r="O826" s="35"/>
      <c r="P826" s="35"/>
      <c r="Q826" s="39"/>
      <c r="R826" s="35" t="s">
        <v>896</v>
      </c>
      <c r="S826" s="35"/>
      <c r="T826" s="35"/>
      <c r="U826" s="35"/>
      <c r="V826" s="485"/>
      <c r="X826" s="4" t="s">
        <v>845</v>
      </c>
      <c r="Y826" s="4"/>
      <c r="Z826" s="38" t="s">
        <v>1462</v>
      </c>
      <c r="AA826" s="35"/>
      <c r="AB826" s="35"/>
      <c r="AC826" s="35"/>
      <c r="AD826" s="39"/>
      <c r="AE826" s="35" t="s">
        <v>896</v>
      </c>
      <c r="AF826" s="485"/>
    </row>
    <row r="827" spans="2:32" x14ac:dyDescent="0.25">
      <c r="B827" s="700" t="s">
        <v>5511</v>
      </c>
      <c r="C827" s="493"/>
      <c r="D827" s="493"/>
      <c r="E827" s="659" t="s">
        <v>5512</v>
      </c>
      <c r="F827" s="493"/>
      <c r="G827" s="493"/>
      <c r="H827" s="494" t="s">
        <v>896</v>
      </c>
      <c r="J827" s="46" t="s">
        <v>1545</v>
      </c>
      <c r="K827" s="19" t="s">
        <v>772</v>
      </c>
      <c r="L827" s="4"/>
      <c r="M827" s="38" t="s">
        <v>1404</v>
      </c>
      <c r="N827" s="35"/>
      <c r="O827" s="35"/>
      <c r="P827" s="35"/>
      <c r="Q827" s="39"/>
      <c r="R827" s="35" t="s">
        <v>896</v>
      </c>
      <c r="S827" s="35"/>
      <c r="T827" s="35"/>
      <c r="U827" s="35"/>
      <c r="V827" s="485"/>
      <c r="X827" s="4" t="s">
        <v>846</v>
      </c>
      <c r="Y827" s="4"/>
      <c r="Z827" s="38" t="s">
        <v>1463</v>
      </c>
      <c r="AA827" s="35"/>
      <c r="AB827" s="35"/>
      <c r="AC827" s="35"/>
      <c r="AD827" s="39"/>
      <c r="AE827" s="35" t="s">
        <v>896</v>
      </c>
      <c r="AF827" s="485"/>
    </row>
    <row r="828" spans="2:32" x14ac:dyDescent="0.25">
      <c r="B828" s="699" t="s">
        <v>5513</v>
      </c>
      <c r="C828" s="493"/>
      <c r="D828" s="493"/>
      <c r="E828" s="659" t="s">
        <v>5081</v>
      </c>
      <c r="F828" s="493"/>
      <c r="G828" s="493"/>
      <c r="H828" s="494" t="s">
        <v>896</v>
      </c>
      <c r="J828" s="46" t="s">
        <v>1545</v>
      </c>
      <c r="K828" s="19" t="s">
        <v>773</v>
      </c>
      <c r="L828" s="4"/>
      <c r="M828" s="38" t="s">
        <v>1405</v>
      </c>
      <c r="N828" s="35"/>
      <c r="O828" s="35"/>
      <c r="P828" s="35"/>
      <c r="Q828" s="39"/>
      <c r="R828" s="35" t="s">
        <v>896</v>
      </c>
      <c r="S828" s="35"/>
      <c r="T828" s="35"/>
      <c r="U828" s="35"/>
      <c r="V828" s="485"/>
      <c r="X828" s="4" t="s">
        <v>847</v>
      </c>
      <c r="Y828" s="4"/>
      <c r="Z828" s="38" t="s">
        <v>1464</v>
      </c>
      <c r="AA828" s="35"/>
      <c r="AB828" s="35"/>
      <c r="AC828" s="35"/>
      <c r="AD828" s="39"/>
      <c r="AE828" s="35" t="s">
        <v>896</v>
      </c>
      <c r="AF828" s="485"/>
    </row>
    <row r="829" spans="2:32" x14ac:dyDescent="0.25">
      <c r="B829" s="992" t="s">
        <v>5514</v>
      </c>
      <c r="C829" s="775"/>
      <c r="D829" s="775"/>
      <c r="E829" s="995" t="s">
        <v>5082</v>
      </c>
      <c r="F829" s="996"/>
      <c r="G829" s="997"/>
      <c r="H829" s="772" t="s">
        <v>896</v>
      </c>
      <c r="J829" s="519" t="s">
        <v>1545</v>
      </c>
      <c r="K829" s="520" t="s">
        <v>774</v>
      </c>
      <c r="L829" s="521"/>
      <c r="M829" s="519" t="s">
        <v>1406</v>
      </c>
      <c r="N829" s="523"/>
      <c r="O829" s="523"/>
      <c r="P829" s="523"/>
      <c r="Q829" s="524"/>
      <c r="R829" s="523" t="s">
        <v>896</v>
      </c>
      <c r="S829" s="523"/>
      <c r="T829" s="523"/>
      <c r="U829" s="523"/>
      <c r="V829" s="525"/>
      <c r="X829" s="4" t="s">
        <v>848</v>
      </c>
      <c r="Y829" s="4"/>
      <c r="Z829" s="38" t="s">
        <v>1465</v>
      </c>
      <c r="AA829" s="35"/>
      <c r="AB829" s="35"/>
      <c r="AC829" s="35"/>
      <c r="AD829" s="39"/>
      <c r="AE829" s="35" t="s">
        <v>896</v>
      </c>
      <c r="AF829" s="485"/>
    </row>
    <row r="830" spans="2:32" x14ac:dyDescent="0.25">
      <c r="B830" s="993"/>
      <c r="C830" s="776"/>
      <c r="D830" s="776"/>
      <c r="E830" s="998"/>
      <c r="F830" s="999"/>
      <c r="G830" s="1000"/>
      <c r="H830" s="773"/>
      <c r="J830" s="519" t="s">
        <v>1545</v>
      </c>
      <c r="K830" s="520" t="s">
        <v>775</v>
      </c>
      <c r="L830" s="521"/>
      <c r="M830" s="519" t="s">
        <v>1407</v>
      </c>
      <c r="N830" s="523"/>
      <c r="O830" s="523"/>
      <c r="P830" s="523"/>
      <c r="Q830" s="524"/>
      <c r="R830" s="523" t="s">
        <v>896</v>
      </c>
      <c r="S830" s="523"/>
      <c r="T830" s="523"/>
      <c r="U830" s="523"/>
      <c r="V830" s="525"/>
      <c r="X830" s="4" t="s">
        <v>849</v>
      </c>
      <c r="Y830" s="4"/>
      <c r="Z830" s="38" t="s">
        <v>1466</v>
      </c>
      <c r="AA830" s="35"/>
      <c r="AB830" s="35"/>
      <c r="AC830" s="35"/>
      <c r="AD830" s="39"/>
      <c r="AE830" s="35" t="s">
        <v>896</v>
      </c>
      <c r="AF830" s="485"/>
    </row>
    <row r="831" spans="2:32" x14ac:dyDescent="0.25">
      <c r="B831" s="994"/>
      <c r="C831" s="777"/>
      <c r="D831" s="777"/>
      <c r="E831" s="1001"/>
      <c r="F831" s="1002"/>
      <c r="G831" s="1003"/>
      <c r="H831" s="774"/>
      <c r="J831" s="519" t="s">
        <v>1545</v>
      </c>
      <c r="K831" s="520" t="s">
        <v>776</v>
      </c>
      <c r="L831" s="521"/>
      <c r="M831" s="519" t="s">
        <v>1408</v>
      </c>
      <c r="N831" s="523"/>
      <c r="O831" s="523"/>
      <c r="P831" s="523"/>
      <c r="Q831" s="524"/>
      <c r="R831" s="523" t="s">
        <v>896</v>
      </c>
      <c r="S831" s="523"/>
      <c r="T831" s="523"/>
      <c r="U831" s="523"/>
      <c r="V831" s="525"/>
      <c r="X831" s="4" t="s">
        <v>850</v>
      </c>
      <c r="Y831" s="4"/>
      <c r="Z831" s="38" t="s">
        <v>1467</v>
      </c>
      <c r="AA831" s="35"/>
      <c r="AB831" s="35"/>
      <c r="AC831" s="35"/>
      <c r="AD831" s="39"/>
      <c r="AE831" s="35" t="s">
        <v>896</v>
      </c>
      <c r="AF831" s="485"/>
    </row>
    <row r="832" spans="2:32" x14ac:dyDescent="0.25">
      <c r="B832" s="700" t="s">
        <v>5515</v>
      </c>
      <c r="C832" s="493"/>
      <c r="D832" s="493"/>
      <c r="E832" s="659" t="s">
        <v>5083</v>
      </c>
      <c r="F832" s="493"/>
      <c r="G832" s="493"/>
      <c r="H832" s="494" t="s">
        <v>896</v>
      </c>
      <c r="J832" s="46" t="s">
        <v>1545</v>
      </c>
      <c r="K832" s="19" t="s">
        <v>777</v>
      </c>
      <c r="L832" s="4"/>
      <c r="M832" s="38" t="s">
        <v>1409</v>
      </c>
      <c r="N832" s="35"/>
      <c r="O832" s="35"/>
      <c r="P832" s="35"/>
      <c r="Q832" s="39"/>
      <c r="R832" s="35" t="s">
        <v>896</v>
      </c>
      <c r="S832" s="35"/>
      <c r="T832" s="35"/>
      <c r="U832" s="35"/>
      <c r="V832" s="485"/>
      <c r="X832" s="7" t="s">
        <v>851</v>
      </c>
      <c r="Y832" s="7"/>
      <c r="Z832" s="69" t="s">
        <v>1468</v>
      </c>
      <c r="AA832" s="70"/>
      <c r="AB832" s="70"/>
      <c r="AC832" s="70"/>
      <c r="AD832" s="73"/>
      <c r="AE832" s="70" t="s">
        <v>896</v>
      </c>
      <c r="AF832" s="1020" t="s">
        <v>5530</v>
      </c>
    </row>
    <row r="833" spans="2:32" x14ac:dyDescent="0.25">
      <c r="B833" s="992" t="s">
        <v>5514</v>
      </c>
      <c r="C833" s="775"/>
      <c r="D833" s="775"/>
      <c r="E833" s="778" t="s">
        <v>5082</v>
      </c>
      <c r="F833" s="847"/>
      <c r="G833" s="779"/>
      <c r="H833" s="772" t="s">
        <v>896</v>
      </c>
      <c r="J833" s="519" t="s">
        <v>1546</v>
      </c>
      <c r="K833" s="520" t="s">
        <v>778</v>
      </c>
      <c r="L833" s="521" t="s">
        <v>1410</v>
      </c>
      <c r="M833" s="523"/>
      <c r="N833" s="523"/>
      <c r="O833" s="523"/>
      <c r="P833" s="523"/>
      <c r="Q833" s="524"/>
      <c r="R833" s="523" t="s">
        <v>896</v>
      </c>
      <c r="S833" s="523"/>
      <c r="T833" s="523"/>
      <c r="U833" s="523"/>
      <c r="V833" s="525"/>
      <c r="X833" s="7" t="s">
        <v>852</v>
      </c>
      <c r="Y833" s="7"/>
      <c r="Z833" s="69" t="s">
        <v>1469</v>
      </c>
      <c r="AA833" s="70"/>
      <c r="AB833" s="70"/>
      <c r="AC833" s="70"/>
      <c r="AD833" s="73"/>
      <c r="AE833" s="70" t="s">
        <v>896</v>
      </c>
      <c r="AF833" s="1020"/>
    </row>
    <row r="834" spans="2:32" x14ac:dyDescent="0.25">
      <c r="B834" s="993"/>
      <c r="C834" s="776"/>
      <c r="D834" s="776"/>
      <c r="E834" s="780"/>
      <c r="F834" s="849"/>
      <c r="G834" s="781"/>
      <c r="H834" s="773"/>
      <c r="J834" s="519" t="s">
        <v>1546</v>
      </c>
      <c r="K834" s="520" t="s">
        <v>779</v>
      </c>
      <c r="L834" s="521" t="s">
        <v>1411</v>
      </c>
      <c r="M834" s="522"/>
      <c r="N834" s="523"/>
      <c r="O834" s="523"/>
      <c r="P834" s="523"/>
      <c r="Q834" s="524"/>
      <c r="R834" s="523" t="s">
        <v>892</v>
      </c>
      <c r="S834" s="523"/>
      <c r="T834" s="523"/>
      <c r="U834" s="523"/>
      <c r="V834" s="525"/>
      <c r="X834" s="7" t="s">
        <v>853</v>
      </c>
      <c r="Y834" s="7"/>
      <c r="Z834" s="69" t="s">
        <v>1470</v>
      </c>
      <c r="AA834" s="70"/>
      <c r="AB834" s="104"/>
      <c r="AC834" s="70"/>
      <c r="AD834" s="73"/>
      <c r="AE834" s="70" t="s">
        <v>896</v>
      </c>
      <c r="AF834" s="1020"/>
    </row>
    <row r="835" spans="2:32" x14ac:dyDescent="0.25">
      <c r="B835" s="993"/>
      <c r="C835" s="776"/>
      <c r="D835" s="776"/>
      <c r="E835" s="780"/>
      <c r="F835" s="849"/>
      <c r="G835" s="781"/>
      <c r="H835" s="773"/>
      <c r="J835" s="519" t="s">
        <v>1545</v>
      </c>
      <c r="K835" s="520" t="s">
        <v>780</v>
      </c>
      <c r="L835" s="521"/>
      <c r="M835" s="629" t="s">
        <v>1412</v>
      </c>
      <c r="N835" s="523"/>
      <c r="O835" s="523"/>
      <c r="P835" s="523"/>
      <c r="Q835" s="524"/>
      <c r="R835" s="523" t="s">
        <v>896</v>
      </c>
      <c r="S835" s="523"/>
      <c r="T835" s="523"/>
      <c r="U835" s="523"/>
      <c r="V835" s="525"/>
      <c r="X835" s="4" t="s">
        <v>854</v>
      </c>
      <c r="Y835" s="4" t="s">
        <v>1471</v>
      </c>
      <c r="Z835" s="34"/>
      <c r="AA835" s="38"/>
      <c r="AB835" s="38"/>
      <c r="AC835" s="38"/>
      <c r="AD835" s="83"/>
      <c r="AE835" s="38" t="s">
        <v>892</v>
      </c>
      <c r="AF835" s="485"/>
    </row>
    <row r="836" spans="2:32" x14ac:dyDescent="0.25">
      <c r="B836" s="993"/>
      <c r="C836" s="776"/>
      <c r="D836" s="776"/>
      <c r="E836" s="780"/>
      <c r="F836" s="849"/>
      <c r="G836" s="781"/>
      <c r="H836" s="773"/>
      <c r="J836" s="519" t="s">
        <v>1545</v>
      </c>
      <c r="K836" s="520" t="s">
        <v>781</v>
      </c>
      <c r="L836" s="521"/>
      <c r="M836" s="629" t="s">
        <v>1413</v>
      </c>
      <c r="N836" s="523"/>
      <c r="O836" s="523"/>
      <c r="P836" s="523"/>
      <c r="Q836" s="524"/>
      <c r="R836" s="523" t="s">
        <v>896</v>
      </c>
      <c r="S836" s="523"/>
      <c r="T836" s="523"/>
      <c r="U836" s="523"/>
      <c r="V836" s="525"/>
      <c r="X836" s="4" t="s">
        <v>855</v>
      </c>
      <c r="Y836" s="4"/>
      <c r="Z836" s="38" t="s">
        <v>1472</v>
      </c>
      <c r="AA836" s="35"/>
      <c r="AB836" s="35"/>
      <c r="AC836" s="35"/>
      <c r="AD836" s="39"/>
      <c r="AE836" s="35" t="s">
        <v>896</v>
      </c>
      <c r="AF836" s="485"/>
    </row>
    <row r="837" spans="2:32" x14ac:dyDescent="0.25">
      <c r="B837" s="993"/>
      <c r="C837" s="776"/>
      <c r="D837" s="776"/>
      <c r="E837" s="780"/>
      <c r="F837" s="849"/>
      <c r="G837" s="781"/>
      <c r="H837" s="773"/>
      <c r="J837" s="519" t="s">
        <v>1546</v>
      </c>
      <c r="K837" s="520" t="s">
        <v>782</v>
      </c>
      <c r="L837" s="521" t="s">
        <v>1414</v>
      </c>
      <c r="M837" s="522"/>
      <c r="N837" s="523"/>
      <c r="O837" s="523"/>
      <c r="P837" s="523"/>
      <c r="Q837" s="524"/>
      <c r="R837" s="523" t="s">
        <v>892</v>
      </c>
      <c r="S837" s="523"/>
      <c r="T837" s="523"/>
      <c r="U837" s="523"/>
      <c r="V837" s="525"/>
      <c r="X837" s="4" t="s">
        <v>856</v>
      </c>
      <c r="Y837" s="4"/>
      <c r="Z837" s="38" t="s">
        <v>1473</v>
      </c>
      <c r="AA837" s="35"/>
      <c r="AB837" s="35"/>
      <c r="AC837" s="35"/>
      <c r="AD837" s="39"/>
      <c r="AE837" s="35" t="s">
        <v>896</v>
      </c>
      <c r="AF837" s="485"/>
    </row>
    <row r="838" spans="2:32" x14ac:dyDescent="0.25">
      <c r="B838" s="993"/>
      <c r="C838" s="776"/>
      <c r="D838" s="776"/>
      <c r="E838" s="780"/>
      <c r="F838" s="849"/>
      <c r="G838" s="781"/>
      <c r="H838" s="773"/>
      <c r="J838" s="519" t="s">
        <v>1545</v>
      </c>
      <c r="K838" s="520" t="s">
        <v>783</v>
      </c>
      <c r="L838" s="521"/>
      <c r="M838" s="519" t="s">
        <v>1415</v>
      </c>
      <c r="N838" s="523"/>
      <c r="O838" s="523"/>
      <c r="P838" s="523"/>
      <c r="Q838" s="524"/>
      <c r="R838" s="523" t="s">
        <v>896</v>
      </c>
      <c r="S838" s="523"/>
      <c r="T838" s="523"/>
      <c r="U838" s="523"/>
      <c r="V838" s="525"/>
      <c r="X838" s="3" t="s">
        <v>857</v>
      </c>
      <c r="Y838" s="3"/>
      <c r="Z838" s="43" t="s">
        <v>1474</v>
      </c>
      <c r="AA838" s="42"/>
      <c r="AB838" s="42"/>
      <c r="AC838" s="42"/>
      <c r="AD838" s="45"/>
      <c r="AE838" s="48" t="s">
        <v>896</v>
      </c>
      <c r="AF838" s="485"/>
    </row>
    <row r="839" spans="2:32" x14ac:dyDescent="0.25">
      <c r="B839" s="993"/>
      <c r="C839" s="776"/>
      <c r="D839" s="776"/>
      <c r="E839" s="780"/>
      <c r="F839" s="849"/>
      <c r="G839" s="781"/>
      <c r="H839" s="773"/>
      <c r="J839" s="519" t="s">
        <v>1545</v>
      </c>
      <c r="K839" s="520" t="s">
        <v>784</v>
      </c>
      <c r="L839" s="521"/>
      <c r="M839" s="519" t="s">
        <v>1416</v>
      </c>
      <c r="N839" s="523"/>
      <c r="O839" s="523"/>
      <c r="P839" s="523"/>
      <c r="Q839" s="524"/>
      <c r="R839" s="523" t="s">
        <v>896</v>
      </c>
      <c r="S839" s="523"/>
      <c r="T839" s="523"/>
      <c r="U839" s="523"/>
      <c r="V839" s="525"/>
      <c r="X839" s="8" t="s">
        <v>858</v>
      </c>
      <c r="Y839" s="8"/>
      <c r="Z839" s="46" t="s">
        <v>1475</v>
      </c>
      <c r="AA839" s="48"/>
      <c r="AB839" s="48"/>
      <c r="AC839" s="48"/>
      <c r="AD839" s="49"/>
      <c r="AE839" s="48" t="s">
        <v>896</v>
      </c>
      <c r="AF839" s="485"/>
    </row>
    <row r="840" spans="2:32" x14ac:dyDescent="0.25">
      <c r="B840" s="993"/>
      <c r="C840" s="776"/>
      <c r="D840" s="776"/>
      <c r="E840" s="780"/>
      <c r="F840" s="849"/>
      <c r="G840" s="781"/>
      <c r="H840" s="773"/>
      <c r="J840" s="519" t="s">
        <v>1545</v>
      </c>
      <c r="K840" s="520" t="s">
        <v>785</v>
      </c>
      <c r="L840" s="521"/>
      <c r="M840" s="519" t="s">
        <v>1417</v>
      </c>
      <c r="N840" s="523"/>
      <c r="O840" s="523"/>
      <c r="P840" s="523"/>
      <c r="Q840" s="524"/>
      <c r="R840" s="523" t="s">
        <v>896</v>
      </c>
      <c r="S840" s="523"/>
      <c r="T840" s="523"/>
      <c r="U840" s="523"/>
      <c r="V840" s="525"/>
      <c r="X840" s="4" t="s">
        <v>859</v>
      </c>
      <c r="Y840" s="4" t="s">
        <v>1476</v>
      </c>
      <c r="Z840" s="34"/>
      <c r="AA840" s="35"/>
      <c r="AB840" s="35"/>
      <c r="AC840" s="35"/>
      <c r="AD840" s="39"/>
      <c r="AE840" s="35" t="s">
        <v>892</v>
      </c>
      <c r="AF840" s="485"/>
    </row>
    <row r="841" spans="2:32" x14ac:dyDescent="0.25">
      <c r="B841" s="993"/>
      <c r="C841" s="776"/>
      <c r="D841" s="776"/>
      <c r="E841" s="780"/>
      <c r="F841" s="849"/>
      <c r="G841" s="781"/>
      <c r="H841" s="773"/>
      <c r="J841" s="519" t="s">
        <v>1545</v>
      </c>
      <c r="K841" s="520" t="s">
        <v>786</v>
      </c>
      <c r="L841" s="521"/>
      <c r="M841" s="519" t="s">
        <v>1418</v>
      </c>
      <c r="N841" s="523"/>
      <c r="O841" s="523"/>
      <c r="P841" s="523"/>
      <c r="Q841" s="524"/>
      <c r="R841" s="523" t="s">
        <v>896</v>
      </c>
      <c r="S841" s="523"/>
      <c r="T841" s="523"/>
      <c r="U841" s="523"/>
      <c r="V841" s="525"/>
      <c r="X841" s="4" t="s">
        <v>860</v>
      </c>
      <c r="Y841" s="4"/>
      <c r="Z841" s="38" t="s">
        <v>1477</v>
      </c>
      <c r="AA841" s="35"/>
      <c r="AB841" s="35"/>
      <c r="AC841" s="35"/>
      <c r="AD841" s="39"/>
      <c r="AE841" s="42" t="s">
        <v>892</v>
      </c>
      <c r="AF841" s="485"/>
    </row>
    <row r="842" spans="2:32" x14ac:dyDescent="0.25">
      <c r="B842" s="993"/>
      <c r="C842" s="776"/>
      <c r="D842" s="776"/>
      <c r="E842" s="780"/>
      <c r="F842" s="849"/>
      <c r="G842" s="781"/>
      <c r="H842" s="773"/>
      <c r="J842" s="519" t="s">
        <v>1545</v>
      </c>
      <c r="K842" s="520" t="s">
        <v>787</v>
      </c>
      <c r="L842" s="521"/>
      <c r="M842" s="519" t="s">
        <v>1419</v>
      </c>
      <c r="N842" s="523"/>
      <c r="O842" s="523"/>
      <c r="P842" s="523"/>
      <c r="Q842" s="524"/>
      <c r="R842" s="523" t="s">
        <v>896</v>
      </c>
      <c r="S842" s="523"/>
      <c r="T842" s="523"/>
      <c r="U842" s="523"/>
      <c r="V842" s="525"/>
      <c r="X842" s="7" t="s">
        <v>861</v>
      </c>
      <c r="Y842" s="7"/>
      <c r="Z842" s="69"/>
      <c r="AA842" s="70" t="s">
        <v>1478</v>
      </c>
      <c r="AB842" s="70"/>
      <c r="AC842" s="70"/>
      <c r="AD842" s="73"/>
      <c r="AE842" s="70" t="s">
        <v>896</v>
      </c>
      <c r="AF842" s="1020" t="s">
        <v>5498</v>
      </c>
    </row>
    <row r="843" spans="2:32" x14ac:dyDescent="0.25">
      <c r="B843" s="993"/>
      <c r="C843" s="776"/>
      <c r="D843" s="776"/>
      <c r="E843" s="780"/>
      <c r="F843" s="849"/>
      <c r="G843" s="781"/>
      <c r="H843" s="773"/>
      <c r="J843" s="519" t="s">
        <v>1545</v>
      </c>
      <c r="K843" s="520" t="s">
        <v>788</v>
      </c>
      <c r="L843" s="521"/>
      <c r="M843" s="519" t="s">
        <v>1420</v>
      </c>
      <c r="N843" s="523"/>
      <c r="O843" s="523"/>
      <c r="P843" s="523"/>
      <c r="Q843" s="524"/>
      <c r="R843" s="523" t="s">
        <v>896</v>
      </c>
      <c r="S843" s="523"/>
      <c r="T843" s="523"/>
      <c r="U843" s="523"/>
      <c r="V843" s="525"/>
      <c r="X843" s="7" t="s">
        <v>862</v>
      </c>
      <c r="Y843" s="7"/>
      <c r="Z843" s="69"/>
      <c r="AA843" s="70" t="s">
        <v>1479</v>
      </c>
      <c r="AB843" s="70"/>
      <c r="AC843" s="70"/>
      <c r="AD843" s="73"/>
      <c r="AE843" s="70" t="s">
        <v>896</v>
      </c>
      <c r="AF843" s="1020"/>
    </row>
    <row r="844" spans="2:32" x14ac:dyDescent="0.25">
      <c r="B844" s="993"/>
      <c r="C844" s="776"/>
      <c r="D844" s="776"/>
      <c r="E844" s="780"/>
      <c r="F844" s="849"/>
      <c r="G844" s="781"/>
      <c r="H844" s="773"/>
      <c r="J844" s="519" t="s">
        <v>1545</v>
      </c>
      <c r="K844" s="520" t="s">
        <v>789</v>
      </c>
      <c r="L844" s="521"/>
      <c r="M844" s="519" t="s">
        <v>1421</v>
      </c>
      <c r="N844" s="523"/>
      <c r="O844" s="523"/>
      <c r="P844" s="523"/>
      <c r="Q844" s="524"/>
      <c r="R844" s="523" t="s">
        <v>896</v>
      </c>
      <c r="S844" s="523"/>
      <c r="T844" s="523"/>
      <c r="U844" s="523"/>
      <c r="V844" s="525"/>
      <c r="X844" s="4" t="s">
        <v>863</v>
      </c>
      <c r="Y844" s="4"/>
      <c r="Z844" s="38" t="s">
        <v>1480</v>
      </c>
      <c r="AA844" s="35"/>
      <c r="AB844" s="35"/>
      <c r="AC844" s="35"/>
      <c r="AD844" s="39"/>
      <c r="AE844" s="35" t="s">
        <v>896</v>
      </c>
      <c r="AF844" s="485"/>
    </row>
    <row r="845" spans="2:32" x14ac:dyDescent="0.25">
      <c r="B845" s="993"/>
      <c r="C845" s="776"/>
      <c r="D845" s="776"/>
      <c r="E845" s="780"/>
      <c r="F845" s="849"/>
      <c r="G845" s="781"/>
      <c r="H845" s="773"/>
      <c r="J845" s="519" t="s">
        <v>1545</v>
      </c>
      <c r="K845" s="520" t="s">
        <v>790</v>
      </c>
      <c r="L845" s="521"/>
      <c r="M845" s="519" t="s">
        <v>1414</v>
      </c>
      <c r="N845" s="523"/>
      <c r="O845" s="523"/>
      <c r="P845" s="523"/>
      <c r="Q845" s="524"/>
      <c r="R845" s="523" t="s">
        <v>896</v>
      </c>
      <c r="S845" s="523"/>
      <c r="T845" s="523"/>
      <c r="U845" s="523"/>
      <c r="V845" s="525"/>
      <c r="X845" s="3" t="s">
        <v>864</v>
      </c>
      <c r="Y845" s="3"/>
      <c r="Z845" s="43" t="s">
        <v>1282</v>
      </c>
      <c r="AA845" s="42"/>
      <c r="AB845" s="42"/>
      <c r="AC845" s="42"/>
      <c r="AD845" s="45"/>
      <c r="AE845" s="48" t="s">
        <v>896</v>
      </c>
      <c r="AF845" s="485"/>
    </row>
    <row r="846" spans="2:32" x14ac:dyDescent="0.25">
      <c r="B846" s="993"/>
      <c r="C846" s="776"/>
      <c r="D846" s="776"/>
      <c r="E846" s="780"/>
      <c r="F846" s="849"/>
      <c r="G846" s="781"/>
      <c r="H846" s="773"/>
      <c r="J846" s="519" t="s">
        <v>1546</v>
      </c>
      <c r="K846" s="520" t="s">
        <v>791</v>
      </c>
      <c r="L846" s="521" t="s">
        <v>1422</v>
      </c>
      <c r="M846" s="523"/>
      <c r="N846" s="523"/>
      <c r="O846" s="523"/>
      <c r="P846" s="523"/>
      <c r="Q846" s="524"/>
      <c r="R846" s="523" t="s">
        <v>896</v>
      </c>
      <c r="S846" s="523"/>
      <c r="T846" s="523"/>
      <c r="U846" s="523"/>
      <c r="V846" s="525"/>
      <c r="X846" s="8" t="s">
        <v>865</v>
      </c>
      <c r="Y846" s="8"/>
      <c r="Z846" s="46" t="s">
        <v>1227</v>
      </c>
      <c r="AA846" s="48"/>
      <c r="AB846" s="48"/>
      <c r="AC846" s="48"/>
      <c r="AD846" s="49"/>
      <c r="AE846" s="48" t="s">
        <v>896</v>
      </c>
      <c r="AF846" s="485"/>
    </row>
    <row r="847" spans="2:32" x14ac:dyDescent="0.25">
      <c r="B847" s="994"/>
      <c r="C847" s="777"/>
      <c r="D847" s="777"/>
      <c r="E847" s="782"/>
      <c r="F847" s="848"/>
      <c r="G847" s="783"/>
      <c r="H847" s="774"/>
      <c r="J847" s="519" t="s">
        <v>1546</v>
      </c>
      <c r="K847" s="520" t="s">
        <v>792</v>
      </c>
      <c r="L847" s="521" t="s">
        <v>1423</v>
      </c>
      <c r="M847" s="523"/>
      <c r="N847" s="523"/>
      <c r="O847" s="523"/>
      <c r="P847" s="523"/>
      <c r="Q847" s="524"/>
      <c r="R847" s="523" t="s">
        <v>896</v>
      </c>
      <c r="S847" s="523"/>
      <c r="T847" s="523"/>
      <c r="U847" s="523"/>
      <c r="V847" s="525"/>
      <c r="X847" s="8" t="s">
        <v>866</v>
      </c>
      <c r="Y847" s="8" t="s">
        <v>1481</v>
      </c>
      <c r="Z847" s="47"/>
      <c r="AA847" s="48"/>
      <c r="AB847" s="48"/>
      <c r="AC847" s="48"/>
      <c r="AD847" s="49"/>
      <c r="AE847" s="48" t="s">
        <v>892</v>
      </c>
      <c r="AF847" s="485"/>
    </row>
    <row r="848" spans="2:32" x14ac:dyDescent="0.25">
      <c r="B848" s="700"/>
      <c r="C848" s="493"/>
      <c r="D848" s="493"/>
      <c r="E848" s="659"/>
      <c r="F848" s="493"/>
      <c r="G848" s="493"/>
      <c r="H848" s="494"/>
      <c r="J848" s="94"/>
      <c r="K848" s="26"/>
      <c r="L848" s="10"/>
      <c r="M848" s="93"/>
      <c r="N848" s="93"/>
      <c r="O848" s="93"/>
      <c r="P848" s="93"/>
      <c r="Q848" s="666"/>
      <c r="R848" s="691"/>
      <c r="S848" s="691"/>
      <c r="T848" s="691"/>
      <c r="U848" s="691"/>
      <c r="V848" s="485"/>
      <c r="X848" s="8" t="s">
        <v>867</v>
      </c>
      <c r="Y848" s="8"/>
      <c r="Z848" s="46" t="s">
        <v>929</v>
      </c>
      <c r="AA848" s="48"/>
      <c r="AB848" s="48"/>
      <c r="AC848" s="48"/>
      <c r="AD848" s="49"/>
      <c r="AE848" s="48" t="s">
        <v>896</v>
      </c>
      <c r="AF848" s="485"/>
    </row>
    <row r="849" spans="2:32" x14ac:dyDescent="0.25">
      <c r="B849" s="574">
        <v>600000</v>
      </c>
      <c r="C849" s="617" t="s">
        <v>1522</v>
      </c>
      <c r="D849" s="617"/>
      <c r="E849" s="617"/>
      <c r="F849" s="617"/>
      <c r="G849" s="617"/>
      <c r="H849" s="574" t="s">
        <v>892</v>
      </c>
      <c r="J849" s="600" t="s">
        <v>1595</v>
      </c>
      <c r="K849" s="601" t="s">
        <v>793</v>
      </c>
      <c r="L849" s="602" t="s">
        <v>1424</v>
      </c>
      <c r="M849" s="579"/>
      <c r="N849" s="603"/>
      <c r="O849" s="603"/>
      <c r="P849" s="603"/>
      <c r="Q849" s="604"/>
      <c r="R849" s="603" t="s">
        <v>892</v>
      </c>
      <c r="S849" s="603"/>
      <c r="T849" s="603"/>
      <c r="U849" s="603"/>
      <c r="V849" s="605"/>
      <c r="X849" s="4" t="s">
        <v>868</v>
      </c>
      <c r="Y849" s="4"/>
      <c r="Z849" s="38" t="s">
        <v>930</v>
      </c>
      <c r="AA849" s="35"/>
      <c r="AB849" s="35"/>
      <c r="AC849" s="35"/>
      <c r="AD849" s="39"/>
      <c r="AE849" s="35" t="s">
        <v>896</v>
      </c>
      <c r="AF849" s="485"/>
    </row>
    <row r="850" spans="2:32" x14ac:dyDescent="0.25">
      <c r="B850" s="484">
        <v>610000</v>
      </c>
      <c r="C850" s="483"/>
      <c r="D850" s="483" t="s">
        <v>5290</v>
      </c>
      <c r="E850" s="483"/>
      <c r="F850" s="483"/>
      <c r="G850" s="483"/>
      <c r="H850" s="484" t="s">
        <v>892</v>
      </c>
      <c r="I850" s="44"/>
      <c r="J850" s="46" t="s">
        <v>1546</v>
      </c>
      <c r="K850" s="19" t="s">
        <v>794</v>
      </c>
      <c r="L850" s="4" t="s">
        <v>1425</v>
      </c>
      <c r="M850" s="34"/>
      <c r="N850" s="35"/>
      <c r="O850" s="35"/>
      <c r="P850" s="35"/>
      <c r="Q850" s="39"/>
      <c r="R850" s="35" t="s">
        <v>892</v>
      </c>
      <c r="S850" s="35"/>
      <c r="T850" s="35"/>
      <c r="U850" s="35"/>
      <c r="V850" s="485"/>
      <c r="X850" s="4" t="s">
        <v>869</v>
      </c>
      <c r="Y850" s="4"/>
      <c r="Z850" s="38" t="s">
        <v>934</v>
      </c>
      <c r="AA850" s="35"/>
      <c r="AB850" s="35"/>
      <c r="AC850" s="35"/>
      <c r="AD850" s="39"/>
      <c r="AE850" s="35" t="s">
        <v>896</v>
      </c>
      <c r="AF850" s="485"/>
    </row>
    <row r="851" spans="2:32" x14ac:dyDescent="0.25">
      <c r="B851" s="813">
        <v>611000</v>
      </c>
      <c r="C851" s="850"/>
      <c r="D851" s="850"/>
      <c r="E851" s="893" t="s">
        <v>5516</v>
      </c>
      <c r="F851" s="958"/>
      <c r="G851" s="894"/>
      <c r="H851" s="813" t="s">
        <v>892</v>
      </c>
      <c r="I851" s="44"/>
      <c r="J851" s="498" t="s">
        <v>1545</v>
      </c>
      <c r="K851" s="499" t="s">
        <v>795</v>
      </c>
      <c r="L851" s="500"/>
      <c r="M851" s="498" t="s">
        <v>1426</v>
      </c>
      <c r="N851" s="501"/>
      <c r="O851" s="504"/>
      <c r="P851" s="501"/>
      <c r="Q851" s="502"/>
      <c r="R851" s="501" t="s">
        <v>892</v>
      </c>
      <c r="S851" s="501"/>
      <c r="T851" s="501"/>
      <c r="U851" s="501"/>
      <c r="V851" s="503"/>
      <c r="X851" s="4" t="s">
        <v>870</v>
      </c>
      <c r="Y851" s="4" t="s">
        <v>1482</v>
      </c>
      <c r="Z851" s="87"/>
      <c r="AA851" s="35"/>
      <c r="AB851" s="35"/>
      <c r="AC851" s="35"/>
      <c r="AD851" s="39"/>
      <c r="AE851" s="35" t="s">
        <v>896</v>
      </c>
      <c r="AF851" s="485"/>
    </row>
    <row r="852" spans="2:32" x14ac:dyDescent="0.25">
      <c r="B852" s="814"/>
      <c r="C852" s="851"/>
      <c r="D852" s="851"/>
      <c r="E852" s="895"/>
      <c r="F852" s="1004"/>
      <c r="G852" s="896"/>
      <c r="H852" s="814"/>
      <c r="I852" s="44"/>
      <c r="J852" s="498" t="s">
        <v>1544</v>
      </c>
      <c r="K852" s="499" t="s">
        <v>796</v>
      </c>
      <c r="L852" s="500"/>
      <c r="M852" s="498"/>
      <c r="N852" s="501"/>
      <c r="O852" s="501" t="s">
        <v>1427</v>
      </c>
      <c r="P852" s="501"/>
      <c r="Q852" s="502"/>
      <c r="R852" s="501" t="s">
        <v>896</v>
      </c>
      <c r="S852" s="501"/>
      <c r="T852" s="501"/>
      <c r="U852" s="501"/>
      <c r="V852" s="503"/>
      <c r="X852" s="4" t="s">
        <v>871</v>
      </c>
      <c r="Y852" s="4" t="s">
        <v>1483</v>
      </c>
      <c r="Z852" s="87"/>
      <c r="AA852" s="35"/>
      <c r="AB852" s="35"/>
      <c r="AC852" s="35"/>
      <c r="AD852" s="39"/>
      <c r="AE852" s="35" t="s">
        <v>896</v>
      </c>
      <c r="AF852" s="485"/>
    </row>
    <row r="853" spans="2:32" x14ac:dyDescent="0.25">
      <c r="B853" s="815"/>
      <c r="C853" s="852"/>
      <c r="D853" s="852"/>
      <c r="E853" s="897"/>
      <c r="F853" s="959"/>
      <c r="G853" s="898"/>
      <c r="H853" s="815"/>
      <c r="I853" s="44"/>
      <c r="J853" s="498" t="s">
        <v>1544</v>
      </c>
      <c r="K853" s="499" t="s">
        <v>797</v>
      </c>
      <c r="L853" s="500"/>
      <c r="M853" s="498"/>
      <c r="N853" s="501"/>
      <c r="O853" s="501" t="s">
        <v>1428</v>
      </c>
      <c r="P853" s="501"/>
      <c r="Q853" s="502"/>
      <c r="R853" s="501" t="s">
        <v>896</v>
      </c>
      <c r="S853" s="501"/>
      <c r="T853" s="501"/>
      <c r="U853" s="501"/>
      <c r="V853" s="503"/>
      <c r="X853" s="4" t="s">
        <v>872</v>
      </c>
      <c r="Y853" s="4"/>
      <c r="Z853" s="74" t="s">
        <v>1484</v>
      </c>
      <c r="AA853" s="87"/>
      <c r="AB853" s="38"/>
      <c r="AC853" s="38"/>
      <c r="AD853" s="83"/>
      <c r="AE853" s="38" t="s">
        <v>892</v>
      </c>
      <c r="AF853" s="485"/>
    </row>
    <row r="854" spans="2:32" x14ac:dyDescent="0.25">
      <c r="B854" s="801">
        <v>723000</v>
      </c>
      <c r="C854" s="936"/>
      <c r="D854" s="936"/>
      <c r="E854" s="930" t="s">
        <v>5388</v>
      </c>
      <c r="F854" s="931"/>
      <c r="G854" s="932"/>
      <c r="H854" s="801" t="s">
        <v>896</v>
      </c>
      <c r="I854" s="44"/>
      <c r="J854" s="498" t="s">
        <v>1545</v>
      </c>
      <c r="K854" s="499" t="s">
        <v>798</v>
      </c>
      <c r="L854" s="500"/>
      <c r="M854" s="498" t="s">
        <v>1429</v>
      </c>
      <c r="N854" s="501"/>
      <c r="O854" s="501"/>
      <c r="P854" s="504"/>
      <c r="Q854" s="502"/>
      <c r="R854" s="501" t="s">
        <v>892</v>
      </c>
      <c r="S854" s="501"/>
      <c r="T854" s="501"/>
      <c r="U854" s="501"/>
      <c r="V854" s="503"/>
      <c r="X854" s="4" t="s">
        <v>873</v>
      </c>
      <c r="Y854" s="4"/>
      <c r="Z854" s="38" t="s">
        <v>1485</v>
      </c>
      <c r="AA854" s="35"/>
      <c r="AB854" s="35"/>
      <c r="AC854" s="35"/>
      <c r="AD854" s="39"/>
      <c r="AE854" s="35" t="s">
        <v>896</v>
      </c>
      <c r="AF854" s="485"/>
    </row>
    <row r="855" spans="2:32" x14ac:dyDescent="0.25">
      <c r="B855" s="803"/>
      <c r="C855" s="937"/>
      <c r="D855" s="937"/>
      <c r="E855" s="933"/>
      <c r="F855" s="934"/>
      <c r="G855" s="935"/>
      <c r="H855" s="803"/>
      <c r="I855" s="44"/>
      <c r="J855" s="498" t="s">
        <v>1544</v>
      </c>
      <c r="K855" s="499" t="s">
        <v>799</v>
      </c>
      <c r="L855" s="500"/>
      <c r="M855" s="498"/>
      <c r="N855" s="501"/>
      <c r="O855" s="501" t="s">
        <v>1430</v>
      </c>
      <c r="P855" s="501"/>
      <c r="Q855" s="502"/>
      <c r="R855" s="501" t="s">
        <v>896</v>
      </c>
      <c r="S855" s="501"/>
      <c r="T855" s="501"/>
      <c r="U855" s="501"/>
      <c r="V855" s="503"/>
      <c r="X855" s="4" t="s">
        <v>874</v>
      </c>
      <c r="Y855" s="4"/>
      <c r="Z855" s="38" t="s">
        <v>1486</v>
      </c>
      <c r="AA855" s="35"/>
      <c r="AB855" s="35"/>
      <c r="AC855" s="35"/>
      <c r="AD855" s="39"/>
      <c r="AE855" s="35" t="s">
        <v>896</v>
      </c>
      <c r="AF855" s="485"/>
    </row>
    <row r="856" spans="2:32" x14ac:dyDescent="0.25">
      <c r="B856" s="512">
        <v>612000</v>
      </c>
      <c r="C856" s="702"/>
      <c r="D856" s="511"/>
      <c r="E856" s="511" t="s">
        <v>5517</v>
      </c>
      <c r="F856" s="511"/>
      <c r="G856" s="511"/>
      <c r="H856" s="512" t="s">
        <v>896</v>
      </c>
      <c r="I856" s="44"/>
      <c r="J856" s="1008" t="s">
        <v>1544</v>
      </c>
      <c r="K856" s="748" t="s">
        <v>800</v>
      </c>
      <c r="L856" s="942"/>
      <c r="M856" s="942"/>
      <c r="N856" s="942"/>
      <c r="O856" s="1011" t="s">
        <v>1431</v>
      </c>
      <c r="P856" s="1012"/>
      <c r="Q856" s="1013"/>
      <c r="R856" s="1005" t="s">
        <v>896</v>
      </c>
      <c r="S856" s="942"/>
      <c r="T856" s="942"/>
      <c r="U856" s="942"/>
      <c r="V856" s="942"/>
      <c r="X856" s="4" t="s">
        <v>875</v>
      </c>
      <c r="Y856" s="4"/>
      <c r="Z856" s="38" t="s">
        <v>1487</v>
      </c>
      <c r="AA856" s="35"/>
      <c r="AB856" s="35"/>
      <c r="AC856" s="35"/>
      <c r="AD856" s="39"/>
      <c r="AE856" s="35" t="s">
        <v>896</v>
      </c>
      <c r="AF856" s="485"/>
    </row>
    <row r="857" spans="2:32" x14ac:dyDescent="0.25">
      <c r="B857" s="512">
        <v>611100</v>
      </c>
      <c r="C857" s="511"/>
      <c r="D857" s="511"/>
      <c r="E857" s="511"/>
      <c r="F857" s="511" t="s">
        <v>5371</v>
      </c>
      <c r="G857" s="511"/>
      <c r="H857" s="512" t="s">
        <v>896</v>
      </c>
      <c r="I857" s="44"/>
      <c r="J857" s="1009"/>
      <c r="K857" s="749"/>
      <c r="L857" s="943"/>
      <c r="M857" s="943"/>
      <c r="N857" s="943"/>
      <c r="O857" s="1014"/>
      <c r="P857" s="1015"/>
      <c r="Q857" s="1016"/>
      <c r="R857" s="1006"/>
      <c r="S857" s="943"/>
      <c r="T857" s="943"/>
      <c r="U857" s="943"/>
      <c r="V857" s="943"/>
      <c r="X857" s="4" t="s">
        <v>876</v>
      </c>
      <c r="Y857" s="4" t="s">
        <v>1488</v>
      </c>
      <c r="Z857" s="34"/>
      <c r="AA857" s="35"/>
      <c r="AB857" s="35"/>
      <c r="AC857" s="35"/>
      <c r="AD857" s="39"/>
      <c r="AE857" s="35" t="s">
        <v>892</v>
      </c>
      <c r="AF857" s="485"/>
    </row>
    <row r="858" spans="2:32" x14ac:dyDescent="0.25">
      <c r="B858" s="512">
        <v>611200</v>
      </c>
      <c r="C858" s="511"/>
      <c r="D858" s="511"/>
      <c r="E858" s="511"/>
      <c r="F858" s="511" t="s">
        <v>5372</v>
      </c>
      <c r="G858" s="511"/>
      <c r="H858" s="512" t="s">
        <v>896</v>
      </c>
      <c r="I858" s="44"/>
      <c r="J858" s="1009"/>
      <c r="K858" s="749"/>
      <c r="L858" s="943"/>
      <c r="M858" s="943"/>
      <c r="N858" s="943"/>
      <c r="O858" s="1014"/>
      <c r="P858" s="1015"/>
      <c r="Q858" s="1016"/>
      <c r="R858" s="1006"/>
      <c r="S858" s="943"/>
      <c r="T858" s="943"/>
      <c r="U858" s="943"/>
      <c r="V858" s="943"/>
      <c r="X858" s="4" t="s">
        <v>877</v>
      </c>
      <c r="Y858" s="4"/>
      <c r="Z858" s="38" t="s">
        <v>1489</v>
      </c>
      <c r="AA858" s="34"/>
      <c r="AB858" s="35"/>
      <c r="AC858" s="35"/>
      <c r="AD858" s="39"/>
      <c r="AE858" s="35" t="s">
        <v>892</v>
      </c>
      <c r="AF858" s="485"/>
    </row>
    <row r="859" spans="2:32" x14ac:dyDescent="0.25">
      <c r="B859" s="512">
        <v>611300</v>
      </c>
      <c r="C859" s="511"/>
      <c r="D859" s="511"/>
      <c r="E859" s="511"/>
      <c r="F859" s="511" t="s">
        <v>5373</v>
      </c>
      <c r="G859" s="511"/>
      <c r="H859" s="512" t="s">
        <v>896</v>
      </c>
      <c r="J859" s="1010"/>
      <c r="K859" s="750"/>
      <c r="L859" s="944"/>
      <c r="M859" s="944"/>
      <c r="N859" s="944"/>
      <c r="O859" s="1017"/>
      <c r="P859" s="1018"/>
      <c r="Q859" s="1019"/>
      <c r="R859" s="1007"/>
      <c r="S859" s="944"/>
      <c r="T859" s="944"/>
      <c r="U859" s="944"/>
      <c r="V859" s="944"/>
      <c r="X859" s="4" t="s">
        <v>878</v>
      </c>
      <c r="Y859" s="4"/>
      <c r="Z859" s="38"/>
      <c r="AA859" s="35" t="s">
        <v>950</v>
      </c>
      <c r="AB859" s="35"/>
      <c r="AC859" s="35"/>
      <c r="AD859" s="39"/>
      <c r="AE859" s="35" t="s">
        <v>896</v>
      </c>
      <c r="AF859" s="485"/>
    </row>
    <row r="860" spans="2:32" x14ac:dyDescent="0.25">
      <c r="B860" s="484">
        <v>620000</v>
      </c>
      <c r="C860" s="483"/>
      <c r="D860" s="483" t="s">
        <v>1109</v>
      </c>
      <c r="E860" s="483"/>
      <c r="F860" s="483"/>
      <c r="G860" s="483"/>
      <c r="H860" s="484" t="s">
        <v>892</v>
      </c>
      <c r="J860" s="46" t="s">
        <v>1546</v>
      </c>
      <c r="K860" s="19" t="s">
        <v>801</v>
      </c>
      <c r="L860" s="4" t="s">
        <v>1432</v>
      </c>
      <c r="M860" s="34"/>
      <c r="N860" s="35"/>
      <c r="O860" s="35"/>
      <c r="P860" s="35"/>
      <c r="Q860" s="39"/>
      <c r="R860" s="35" t="s">
        <v>892</v>
      </c>
      <c r="S860" s="35"/>
      <c r="T860" s="35"/>
      <c r="U860" s="35"/>
      <c r="V860" s="485"/>
      <c r="X860" s="4" t="s">
        <v>879</v>
      </c>
      <c r="Y860" s="4"/>
      <c r="Z860" s="38"/>
      <c r="AA860" s="35" t="s">
        <v>1490</v>
      </c>
      <c r="AB860" s="35"/>
      <c r="AC860" s="35"/>
      <c r="AD860" s="39"/>
      <c r="AE860" s="35" t="s">
        <v>896</v>
      </c>
      <c r="AF860" s="485"/>
    </row>
    <row r="861" spans="2:32" x14ac:dyDescent="0.25">
      <c r="B861" s="484">
        <v>621000</v>
      </c>
      <c r="C861" s="483"/>
      <c r="D861" s="483"/>
      <c r="E861" s="483" t="s">
        <v>5518</v>
      </c>
      <c r="F861" s="483"/>
      <c r="G861" s="483"/>
      <c r="H861" s="484" t="s">
        <v>892</v>
      </c>
      <c r="J861" s="46" t="s">
        <v>1545</v>
      </c>
      <c r="K861" s="19" t="s">
        <v>802</v>
      </c>
      <c r="L861" s="4"/>
      <c r="M861" s="38" t="s">
        <v>1433</v>
      </c>
      <c r="N861" s="34"/>
      <c r="O861" s="35"/>
      <c r="P861" s="35"/>
      <c r="Q861" s="39"/>
      <c r="R861" s="35" t="s">
        <v>892</v>
      </c>
      <c r="S861" s="35"/>
      <c r="T861" s="35"/>
      <c r="U861" s="35"/>
      <c r="V861" s="485"/>
      <c r="X861" s="4" t="s">
        <v>880</v>
      </c>
      <c r="Y861" s="4"/>
      <c r="Z861" s="38"/>
      <c r="AA861" s="35" t="s">
        <v>1491</v>
      </c>
      <c r="AB861" s="35"/>
      <c r="AC861" s="35"/>
      <c r="AD861" s="39"/>
      <c r="AE861" s="35" t="s">
        <v>896</v>
      </c>
      <c r="AF861" s="485"/>
    </row>
    <row r="862" spans="2:32" x14ac:dyDescent="0.25">
      <c r="B862" s="494">
        <v>621100</v>
      </c>
      <c r="C862" s="493"/>
      <c r="D862" s="493"/>
      <c r="E862" s="493"/>
      <c r="F862" s="493" t="s">
        <v>1124</v>
      </c>
      <c r="G862" s="493"/>
      <c r="H862" s="494" t="s">
        <v>896</v>
      </c>
      <c r="J862" s="46" t="s">
        <v>1544</v>
      </c>
      <c r="K862" s="19" t="s">
        <v>803</v>
      </c>
      <c r="L862" s="4"/>
      <c r="M862" s="38"/>
      <c r="N862" s="35" t="s">
        <v>1124</v>
      </c>
      <c r="O862" s="35"/>
      <c r="P862" s="35"/>
      <c r="Q862" s="39"/>
      <c r="R862" s="35" t="s">
        <v>896</v>
      </c>
      <c r="S862" s="35"/>
      <c r="T862" s="35"/>
      <c r="U862" s="35"/>
      <c r="V862" s="485"/>
      <c r="X862" s="4" t="s">
        <v>881</v>
      </c>
      <c r="Y862" s="4"/>
      <c r="Z862" s="38"/>
      <c r="AA862" s="35" t="s">
        <v>958</v>
      </c>
      <c r="AB862" s="35"/>
      <c r="AC862" s="35"/>
      <c r="AD862" s="39"/>
      <c r="AE862" s="35" t="s">
        <v>896</v>
      </c>
      <c r="AF862" s="485"/>
    </row>
    <row r="863" spans="2:32" x14ac:dyDescent="0.25">
      <c r="B863" s="484">
        <v>621200</v>
      </c>
      <c r="C863" s="483"/>
      <c r="D863" s="483"/>
      <c r="E863" s="483"/>
      <c r="F863" s="483" t="s">
        <v>5519</v>
      </c>
      <c r="G863" s="483"/>
      <c r="H863" s="484" t="s">
        <v>892</v>
      </c>
      <c r="J863" s="46" t="s">
        <v>1544</v>
      </c>
      <c r="K863" s="19" t="s">
        <v>804</v>
      </c>
      <c r="L863" s="4"/>
      <c r="M863" s="38"/>
      <c r="N863" s="35" t="s">
        <v>1434</v>
      </c>
      <c r="O863" s="34"/>
      <c r="P863" s="35"/>
      <c r="Q863" s="39"/>
      <c r="R863" s="35" t="s">
        <v>892</v>
      </c>
      <c r="S863" s="35"/>
      <c r="T863" s="35"/>
      <c r="U863" s="35"/>
      <c r="V863" s="485"/>
      <c r="X863" s="4" t="s">
        <v>882</v>
      </c>
      <c r="Y863" s="4"/>
      <c r="Z863" s="38"/>
      <c r="AA863" s="35" t="s">
        <v>945</v>
      </c>
      <c r="AB863" s="35"/>
      <c r="AC863" s="35"/>
      <c r="AD863" s="39"/>
      <c r="AE863" s="35" t="s">
        <v>896</v>
      </c>
      <c r="AF863" s="485"/>
    </row>
    <row r="864" spans="2:32" x14ac:dyDescent="0.25">
      <c r="B864" s="494">
        <v>621201</v>
      </c>
      <c r="C864" s="493"/>
      <c r="D864" s="493"/>
      <c r="E864" s="493"/>
      <c r="F864" s="493"/>
      <c r="G864" s="493" t="s">
        <v>4943</v>
      </c>
      <c r="H864" s="494" t="s">
        <v>896</v>
      </c>
      <c r="J864" s="46" t="s">
        <v>1537</v>
      </c>
      <c r="K864" s="19" t="s">
        <v>805</v>
      </c>
      <c r="L864" s="4"/>
      <c r="M864" s="38"/>
      <c r="N864" s="35"/>
      <c r="O864" s="35" t="s">
        <v>929</v>
      </c>
      <c r="P864" s="35"/>
      <c r="Q864" s="39"/>
      <c r="R864" s="35" t="s">
        <v>896</v>
      </c>
      <c r="S864" s="35"/>
      <c r="T864" s="35"/>
      <c r="U864" s="35"/>
      <c r="V864" s="485"/>
      <c r="X864" s="4" t="s">
        <v>883</v>
      </c>
      <c r="Y864" s="4"/>
      <c r="Z864" s="38" t="s">
        <v>1492</v>
      </c>
      <c r="AA864" s="34"/>
      <c r="AB864" s="35"/>
      <c r="AC864" s="35"/>
      <c r="AD864" s="39"/>
      <c r="AE864" s="35" t="s">
        <v>892</v>
      </c>
      <c r="AF864" s="485"/>
    </row>
    <row r="865" spans="2:32" x14ac:dyDescent="0.25">
      <c r="B865" s="494">
        <v>621202</v>
      </c>
      <c r="C865" s="493"/>
      <c r="D865" s="493"/>
      <c r="E865" s="493"/>
      <c r="F865" s="493"/>
      <c r="G865" s="493" t="s">
        <v>1008</v>
      </c>
      <c r="H865" s="494" t="s">
        <v>896</v>
      </c>
      <c r="J865" s="46" t="s">
        <v>1537</v>
      </c>
      <c r="K865" s="19" t="s">
        <v>806</v>
      </c>
      <c r="L865" s="4"/>
      <c r="M865" s="38"/>
      <c r="N865" s="35"/>
      <c r="O865" s="35" t="s">
        <v>930</v>
      </c>
      <c r="P865" s="35"/>
      <c r="Q865" s="39"/>
      <c r="R865" s="35" t="s">
        <v>896</v>
      </c>
      <c r="S865" s="35"/>
      <c r="T865" s="35"/>
      <c r="U865" s="35"/>
      <c r="V865" s="485"/>
      <c r="X865" s="4" t="s">
        <v>884</v>
      </c>
      <c r="Y865" s="4"/>
      <c r="Z865" s="38"/>
      <c r="AA865" s="35" t="s">
        <v>950</v>
      </c>
      <c r="AB865" s="35"/>
      <c r="AC865" s="35"/>
      <c r="AD865" s="39"/>
      <c r="AE865" s="35" t="s">
        <v>896</v>
      </c>
      <c r="AF865" s="485"/>
    </row>
    <row r="866" spans="2:32" x14ac:dyDescent="0.25">
      <c r="B866" s="494">
        <v>621203</v>
      </c>
      <c r="C866" s="493"/>
      <c r="D866" s="493"/>
      <c r="E866" s="493"/>
      <c r="F866" s="493"/>
      <c r="G866" s="493" t="s">
        <v>1009</v>
      </c>
      <c r="H866" s="494" t="s">
        <v>896</v>
      </c>
      <c r="J866" s="46" t="s">
        <v>1537</v>
      </c>
      <c r="K866" s="19" t="s">
        <v>807</v>
      </c>
      <c r="L866" s="4"/>
      <c r="M866" s="38"/>
      <c r="N866" s="35"/>
      <c r="O866" s="35" t="s">
        <v>934</v>
      </c>
      <c r="P866" s="35"/>
      <c r="Q866" s="39"/>
      <c r="R866" s="35" t="s">
        <v>896</v>
      </c>
      <c r="S866" s="35"/>
      <c r="T866" s="35"/>
      <c r="U866" s="35"/>
      <c r="V866" s="485"/>
      <c r="X866" s="4" t="s">
        <v>885</v>
      </c>
      <c r="Y866" s="4"/>
      <c r="Z866" s="38"/>
      <c r="AA866" s="35" t="s">
        <v>1490</v>
      </c>
      <c r="AB866" s="35"/>
      <c r="AC866" s="35"/>
      <c r="AD866" s="39"/>
      <c r="AE866" s="35" t="s">
        <v>896</v>
      </c>
      <c r="AF866" s="485"/>
    </row>
    <row r="867" spans="2:32" x14ac:dyDescent="0.25">
      <c r="B867" s="484">
        <v>630000</v>
      </c>
      <c r="C867" s="483"/>
      <c r="D867" s="483" t="s">
        <v>5520</v>
      </c>
      <c r="E867" s="483"/>
      <c r="F867" s="483"/>
      <c r="G867" s="483"/>
      <c r="H867" s="484" t="s">
        <v>892</v>
      </c>
      <c r="J867" s="46" t="s">
        <v>1546</v>
      </c>
      <c r="K867" s="19" t="s">
        <v>808</v>
      </c>
      <c r="L867" s="4" t="s">
        <v>1435</v>
      </c>
      <c r="M867" s="34"/>
      <c r="N867" s="35"/>
      <c r="O867" s="35"/>
      <c r="P867" s="35"/>
      <c r="Q867" s="39"/>
      <c r="R867" s="35" t="s">
        <v>892</v>
      </c>
      <c r="S867" s="35"/>
      <c r="T867" s="35"/>
      <c r="U867" s="35"/>
      <c r="V867" s="485"/>
      <c r="X867" s="4" t="s">
        <v>886</v>
      </c>
      <c r="Y867" s="4"/>
      <c r="Z867" s="38"/>
      <c r="AA867" s="35" t="s">
        <v>1491</v>
      </c>
      <c r="AB867" s="35"/>
      <c r="AC867" s="35"/>
      <c r="AD867" s="39"/>
      <c r="AE867" s="35" t="s">
        <v>896</v>
      </c>
      <c r="AF867" s="485"/>
    </row>
    <row r="868" spans="2:32" x14ac:dyDescent="0.25">
      <c r="B868" s="484">
        <v>631000</v>
      </c>
      <c r="C868" s="483"/>
      <c r="D868" s="483"/>
      <c r="E868" s="483" t="s">
        <v>5521</v>
      </c>
      <c r="F868" s="483"/>
      <c r="G868" s="483"/>
      <c r="H868" s="484" t="s">
        <v>892</v>
      </c>
      <c r="J868" s="46" t="s">
        <v>1545</v>
      </c>
      <c r="K868" s="19" t="s">
        <v>809</v>
      </c>
      <c r="L868" s="4"/>
      <c r="M868" s="38" t="s">
        <v>1436</v>
      </c>
      <c r="N868" s="34"/>
      <c r="O868" s="35"/>
      <c r="P868" s="35"/>
      <c r="Q868" s="39"/>
      <c r="R868" s="35" t="s">
        <v>892</v>
      </c>
      <c r="S868" s="35"/>
      <c r="T868" s="35"/>
      <c r="U868" s="35"/>
      <c r="V868" s="485"/>
      <c r="X868" s="4" t="s">
        <v>887</v>
      </c>
      <c r="Y868" s="4"/>
      <c r="Z868" s="38"/>
      <c r="AA868" s="35" t="s">
        <v>958</v>
      </c>
      <c r="AB868" s="35"/>
      <c r="AC868" s="35"/>
      <c r="AD868" s="39"/>
      <c r="AE868" s="35" t="s">
        <v>896</v>
      </c>
      <c r="AF868" s="485"/>
    </row>
    <row r="869" spans="2:32" x14ac:dyDescent="0.25">
      <c r="B869" s="494">
        <v>631100</v>
      </c>
      <c r="C869" s="493"/>
      <c r="D869" s="493"/>
      <c r="E869" s="493"/>
      <c r="F869" s="493" t="s">
        <v>1124</v>
      </c>
      <c r="G869" s="493"/>
      <c r="H869" s="494" t="s">
        <v>896</v>
      </c>
      <c r="J869" s="46" t="s">
        <v>1544</v>
      </c>
      <c r="K869" s="19" t="s">
        <v>810</v>
      </c>
      <c r="L869" s="4"/>
      <c r="M869" s="38"/>
      <c r="N869" s="35" t="s">
        <v>1437</v>
      </c>
      <c r="O869" s="35"/>
      <c r="P869" s="35"/>
      <c r="Q869" s="39"/>
      <c r="R869" s="35" t="s">
        <v>896</v>
      </c>
      <c r="S869" s="35"/>
      <c r="T869" s="35"/>
      <c r="U869" s="35"/>
      <c r="V869" s="485"/>
      <c r="X869" s="4" t="s">
        <v>888</v>
      </c>
      <c r="Y869" s="4"/>
      <c r="Z869" s="38"/>
      <c r="AA869" s="35" t="s">
        <v>945</v>
      </c>
      <c r="AB869" s="35"/>
      <c r="AC869" s="35"/>
      <c r="AD869" s="39"/>
      <c r="AE869" s="35" t="s">
        <v>896</v>
      </c>
      <c r="AF869" s="485"/>
    </row>
    <row r="870" spans="2:32" x14ac:dyDescent="0.25">
      <c r="B870" s="484">
        <v>631200</v>
      </c>
      <c r="C870" s="483"/>
      <c r="D870" s="483"/>
      <c r="E870" s="483"/>
      <c r="F870" s="483" t="s">
        <v>5519</v>
      </c>
      <c r="G870" s="483"/>
      <c r="H870" s="484" t="s">
        <v>892</v>
      </c>
      <c r="J870" s="46" t="s">
        <v>1544</v>
      </c>
      <c r="K870" s="19" t="s">
        <v>811</v>
      </c>
      <c r="L870" s="4"/>
      <c r="M870" s="38"/>
      <c r="N870" s="35" t="s">
        <v>1434</v>
      </c>
      <c r="O870" s="34"/>
      <c r="P870" s="35"/>
      <c r="Q870" s="39"/>
      <c r="R870" s="35" t="s">
        <v>892</v>
      </c>
      <c r="S870" s="35"/>
      <c r="T870" s="35"/>
      <c r="U870" s="35"/>
      <c r="V870" s="485"/>
      <c r="X870" s="4" t="s">
        <v>889</v>
      </c>
      <c r="Y870" s="4" t="s">
        <v>1493</v>
      </c>
      <c r="Z870" s="34"/>
      <c r="AA870" s="35"/>
      <c r="AB870" s="35"/>
      <c r="AC870" s="35"/>
      <c r="AD870" s="39"/>
      <c r="AE870" s="35" t="s">
        <v>896</v>
      </c>
      <c r="AF870" s="485"/>
    </row>
    <row r="871" spans="2:32" x14ac:dyDescent="0.25">
      <c r="B871" s="494">
        <v>631201</v>
      </c>
      <c r="C871" s="493"/>
      <c r="D871" s="493"/>
      <c r="E871" s="493"/>
      <c r="F871" s="493"/>
      <c r="G871" s="493" t="s">
        <v>4943</v>
      </c>
      <c r="H871" s="494" t="s">
        <v>896</v>
      </c>
      <c r="J871" s="46" t="s">
        <v>1537</v>
      </c>
      <c r="K871" s="19" t="s">
        <v>812</v>
      </c>
      <c r="L871" s="4"/>
      <c r="M871" s="38"/>
      <c r="N871" s="35"/>
      <c r="O871" s="35" t="s">
        <v>929</v>
      </c>
      <c r="P871" s="35"/>
      <c r="Q871" s="39"/>
      <c r="R871" s="35" t="s">
        <v>896</v>
      </c>
      <c r="S871" s="35"/>
      <c r="T871" s="35"/>
      <c r="U871" s="35"/>
      <c r="V871" s="485"/>
      <c r="X871" s="719"/>
      <c r="Y871" s="719"/>
      <c r="Z871" s="74"/>
      <c r="AA871" s="74"/>
      <c r="AB871" s="74"/>
      <c r="AC871" s="74"/>
      <c r="AD871" s="74"/>
      <c r="AE871" s="74"/>
      <c r="AF871" s="74"/>
    </row>
    <row r="872" spans="2:32" x14ac:dyDescent="0.25">
      <c r="B872" s="494">
        <v>631202</v>
      </c>
      <c r="C872" s="493"/>
      <c r="D872" s="493"/>
      <c r="E872" s="493"/>
      <c r="F872" s="493"/>
      <c r="G872" s="493" t="s">
        <v>1008</v>
      </c>
      <c r="H872" s="494" t="s">
        <v>896</v>
      </c>
      <c r="J872" s="46" t="s">
        <v>1537</v>
      </c>
      <c r="K872" s="19" t="s">
        <v>813</v>
      </c>
      <c r="L872" s="4"/>
      <c r="M872" s="38"/>
      <c r="N872" s="35"/>
      <c r="O872" s="35" t="s">
        <v>930</v>
      </c>
      <c r="P872" s="35"/>
      <c r="Q872" s="39"/>
      <c r="R872" s="35" t="s">
        <v>896</v>
      </c>
      <c r="S872" s="35"/>
      <c r="T872" s="35"/>
      <c r="U872" s="35"/>
      <c r="V872" s="485"/>
      <c r="X872" s="9" t="s">
        <v>5543</v>
      </c>
      <c r="Y872" s="9" t="s">
        <v>1396</v>
      </c>
      <c r="Z872" s="87"/>
      <c r="AA872" s="38"/>
      <c r="AB872" s="38"/>
      <c r="AC872" s="38"/>
      <c r="AD872" s="83"/>
      <c r="AE872" s="38" t="s">
        <v>892</v>
      </c>
      <c r="AF872" s="485"/>
    </row>
    <row r="873" spans="2:32" x14ac:dyDescent="0.25">
      <c r="B873" s="494">
        <v>631203</v>
      </c>
      <c r="C873" s="493"/>
      <c r="D873" s="493"/>
      <c r="E873" s="493"/>
      <c r="F873" s="493"/>
      <c r="G873" s="493" t="s">
        <v>1009</v>
      </c>
      <c r="H873" s="494" t="s">
        <v>896</v>
      </c>
      <c r="J873" s="46" t="s">
        <v>1537</v>
      </c>
      <c r="K873" s="19" t="s">
        <v>814</v>
      </c>
      <c r="L873" s="4"/>
      <c r="M873" s="38"/>
      <c r="N873" s="35"/>
      <c r="O873" s="35" t="s">
        <v>934</v>
      </c>
      <c r="P873" s="35"/>
      <c r="Q873" s="39"/>
      <c r="R873" s="35" t="s">
        <v>896</v>
      </c>
      <c r="S873" s="35"/>
      <c r="T873" s="35"/>
      <c r="U873" s="35"/>
      <c r="V873" s="485"/>
      <c r="X873" s="4" t="s">
        <v>5544</v>
      </c>
      <c r="Y873" s="4" t="s">
        <v>1397</v>
      </c>
      <c r="Z873" s="34"/>
      <c r="AA873" s="35"/>
      <c r="AB873" s="35"/>
      <c r="AC873" s="35"/>
      <c r="AD873" s="39"/>
      <c r="AE873" s="35" t="s">
        <v>892</v>
      </c>
      <c r="AF873" s="485"/>
    </row>
    <row r="874" spans="2:32" x14ac:dyDescent="0.25">
      <c r="B874" s="484">
        <v>632000</v>
      </c>
      <c r="C874" s="483"/>
      <c r="D874" s="483"/>
      <c r="E874" s="483" t="s">
        <v>5522</v>
      </c>
      <c r="F874" s="483"/>
      <c r="G874" s="483"/>
      <c r="H874" s="484" t="s">
        <v>892</v>
      </c>
      <c r="J874" s="46" t="s">
        <v>1545</v>
      </c>
      <c r="K874" s="19" t="s">
        <v>815</v>
      </c>
      <c r="L874" s="4"/>
      <c r="M874" s="34" t="s">
        <v>1438</v>
      </c>
      <c r="N874" s="34"/>
      <c r="O874" s="35"/>
      <c r="P874" s="35"/>
      <c r="Q874" s="39"/>
      <c r="R874" s="35" t="s">
        <v>892</v>
      </c>
      <c r="S874" s="35"/>
      <c r="T874" s="35"/>
      <c r="U874" s="35"/>
      <c r="V874" s="485"/>
      <c r="X874" s="4" t="s">
        <v>5397</v>
      </c>
      <c r="Y874" s="4"/>
      <c r="Z874" s="86" t="s">
        <v>1398</v>
      </c>
      <c r="AA874" s="35"/>
      <c r="AB874" s="35"/>
      <c r="AC874" s="35"/>
      <c r="AD874" s="39"/>
      <c r="AE874" s="35" t="s">
        <v>896</v>
      </c>
      <c r="AF874" s="485"/>
    </row>
    <row r="875" spans="2:32" x14ac:dyDescent="0.25">
      <c r="B875" s="494">
        <v>632100</v>
      </c>
      <c r="C875" s="493"/>
      <c r="D875" s="493"/>
      <c r="E875" s="493"/>
      <c r="F875" s="493" t="s">
        <v>1124</v>
      </c>
      <c r="G875" s="493"/>
      <c r="H875" s="494" t="s">
        <v>896</v>
      </c>
      <c r="J875" s="46" t="s">
        <v>1544</v>
      </c>
      <c r="K875" s="19" t="s">
        <v>816</v>
      </c>
      <c r="L875" s="4"/>
      <c r="M875" s="38"/>
      <c r="N875" s="35" t="s">
        <v>1437</v>
      </c>
      <c r="O875" s="35"/>
      <c r="P875" s="35"/>
      <c r="Q875" s="39"/>
      <c r="R875" s="35" t="s">
        <v>896</v>
      </c>
      <c r="S875" s="35"/>
      <c r="T875" s="35"/>
      <c r="U875" s="35"/>
      <c r="V875" s="485"/>
      <c r="X875" s="4" t="s">
        <v>5398</v>
      </c>
      <c r="Y875" s="4"/>
      <c r="Z875" s="86" t="s">
        <v>1399</v>
      </c>
      <c r="AA875" s="35"/>
      <c r="AB875" s="35"/>
      <c r="AC875" s="35"/>
      <c r="AD875" s="39"/>
      <c r="AE875" s="35" t="s">
        <v>896</v>
      </c>
      <c r="AF875" s="485"/>
    </row>
    <row r="876" spans="2:32" x14ac:dyDescent="0.25">
      <c r="B876" s="484">
        <v>632200</v>
      </c>
      <c r="C876" s="483"/>
      <c r="D876" s="483"/>
      <c r="E876" s="483"/>
      <c r="F876" s="483" t="s">
        <v>5519</v>
      </c>
      <c r="G876" s="483"/>
      <c r="H876" s="484" t="s">
        <v>892</v>
      </c>
      <c r="J876" s="46" t="s">
        <v>1544</v>
      </c>
      <c r="K876" s="19" t="s">
        <v>817</v>
      </c>
      <c r="L876" s="4"/>
      <c r="M876" s="38"/>
      <c r="N876" s="34" t="s">
        <v>1434</v>
      </c>
      <c r="O876" s="34"/>
      <c r="P876" s="35"/>
      <c r="Q876" s="39"/>
      <c r="R876" s="35" t="s">
        <v>892</v>
      </c>
      <c r="S876" s="35"/>
      <c r="T876" s="35"/>
      <c r="U876" s="35"/>
      <c r="V876" s="485"/>
      <c r="X876" s="4" t="s">
        <v>5545</v>
      </c>
      <c r="Y876" s="4" t="s">
        <v>1400</v>
      </c>
      <c r="Z876" s="34"/>
      <c r="AA876" s="35"/>
      <c r="AB876" s="35"/>
      <c r="AC876" s="35"/>
      <c r="AD876" s="39"/>
      <c r="AE876" s="35" t="s">
        <v>892</v>
      </c>
      <c r="AF876" s="485"/>
    </row>
    <row r="877" spans="2:32" x14ac:dyDescent="0.25">
      <c r="B877" s="494">
        <v>632201</v>
      </c>
      <c r="C877" s="493"/>
      <c r="D877" s="493"/>
      <c r="E877" s="493"/>
      <c r="F877" s="493"/>
      <c r="G877" s="493" t="s">
        <v>4943</v>
      </c>
      <c r="H877" s="494" t="s">
        <v>896</v>
      </c>
      <c r="J877" s="46" t="s">
        <v>1537</v>
      </c>
      <c r="K877" s="19" t="s">
        <v>818</v>
      </c>
      <c r="L877" s="4"/>
      <c r="M877" s="38"/>
      <c r="N877" s="35"/>
      <c r="O877" s="35" t="s">
        <v>929</v>
      </c>
      <c r="P877" s="35"/>
      <c r="Q877" s="39"/>
      <c r="R877" s="35" t="s">
        <v>896</v>
      </c>
      <c r="S877" s="35"/>
      <c r="T877" s="35"/>
      <c r="U877" s="35"/>
      <c r="V877" s="485"/>
      <c r="X877" s="4" t="s">
        <v>5546</v>
      </c>
      <c r="Y877" s="4"/>
      <c r="Z877" s="38" t="s">
        <v>1401</v>
      </c>
      <c r="AA877" s="34"/>
      <c r="AB877" s="35"/>
      <c r="AC877" s="35"/>
      <c r="AD877" s="39"/>
      <c r="AE877" s="35" t="s">
        <v>892</v>
      </c>
      <c r="AF877" s="485"/>
    </row>
    <row r="878" spans="2:32" x14ac:dyDescent="0.25">
      <c r="B878" s="494">
        <v>632202</v>
      </c>
      <c r="C878" s="493"/>
      <c r="D878" s="493"/>
      <c r="E878" s="493"/>
      <c r="F878" s="493"/>
      <c r="G878" s="493" t="s">
        <v>1008</v>
      </c>
      <c r="H878" s="494" t="s">
        <v>896</v>
      </c>
      <c r="J878" s="46" t="s">
        <v>1537</v>
      </c>
      <c r="K878" s="19" t="s">
        <v>819</v>
      </c>
      <c r="L878" s="4"/>
      <c r="M878" s="38"/>
      <c r="N878" s="35"/>
      <c r="O878" s="35" t="s">
        <v>930</v>
      </c>
      <c r="P878" s="35"/>
      <c r="Q878" s="39"/>
      <c r="R878" s="35" t="s">
        <v>896</v>
      </c>
      <c r="S878" s="35"/>
      <c r="T878" s="35"/>
      <c r="U878" s="35"/>
      <c r="V878" s="485"/>
      <c r="X878" s="4" t="s">
        <v>5399</v>
      </c>
      <c r="Y878" s="4"/>
      <c r="Z878" s="38"/>
      <c r="AA878" s="35" t="s">
        <v>1402</v>
      </c>
      <c r="AB878" s="35"/>
      <c r="AC878" s="35"/>
      <c r="AD878" s="39"/>
      <c r="AE878" s="35" t="s">
        <v>896</v>
      </c>
      <c r="AF878" s="485"/>
    </row>
    <row r="879" spans="2:32" x14ac:dyDescent="0.25">
      <c r="B879" s="494">
        <v>632203</v>
      </c>
      <c r="C879" s="493"/>
      <c r="D879" s="493"/>
      <c r="E879" s="493"/>
      <c r="F879" s="493"/>
      <c r="G879" s="493" t="s">
        <v>1009</v>
      </c>
      <c r="H879" s="494" t="s">
        <v>896</v>
      </c>
      <c r="J879" s="46" t="s">
        <v>1537</v>
      </c>
      <c r="K879" s="19" t="s">
        <v>820</v>
      </c>
      <c r="L879" s="4"/>
      <c r="M879" s="38"/>
      <c r="N879" s="35"/>
      <c r="O879" s="35" t="s">
        <v>934</v>
      </c>
      <c r="P879" s="35"/>
      <c r="Q879" s="39"/>
      <c r="R879" s="35" t="s">
        <v>896</v>
      </c>
      <c r="S879" s="35"/>
      <c r="T879" s="35"/>
      <c r="U879" s="35"/>
      <c r="V879" s="485"/>
      <c r="X879" s="4" t="s">
        <v>5400</v>
      </c>
      <c r="Y879" s="4"/>
      <c r="Z879" s="38"/>
      <c r="AA879" s="35" t="s">
        <v>1403</v>
      </c>
      <c r="AB879" s="35"/>
      <c r="AC879" s="35"/>
      <c r="AD879" s="39"/>
      <c r="AE879" s="35" t="s">
        <v>896</v>
      </c>
      <c r="AF879" s="485"/>
    </row>
    <row r="880" spans="2:32" x14ac:dyDescent="0.25">
      <c r="B880" s="484">
        <v>640000</v>
      </c>
      <c r="C880" s="483"/>
      <c r="D880" s="483" t="s">
        <v>5523</v>
      </c>
      <c r="E880" s="483"/>
      <c r="F880" s="483"/>
      <c r="G880" s="483"/>
      <c r="H880" s="484" t="s">
        <v>892</v>
      </c>
      <c r="J880" s="46" t="s">
        <v>1546</v>
      </c>
      <c r="K880" s="19" t="s">
        <v>821</v>
      </c>
      <c r="L880" s="4" t="s">
        <v>1439</v>
      </c>
      <c r="M880" s="35"/>
      <c r="N880" s="35"/>
      <c r="O880" s="35"/>
      <c r="P880" s="35"/>
      <c r="Q880" s="39"/>
      <c r="R880" s="35" t="s">
        <v>892</v>
      </c>
      <c r="S880" s="35"/>
      <c r="T880" s="35"/>
      <c r="U880" s="35"/>
      <c r="V880" s="485"/>
      <c r="X880" s="4" t="s">
        <v>5401</v>
      </c>
      <c r="Y880" s="4"/>
      <c r="Z880" s="38" t="s">
        <v>1404</v>
      </c>
      <c r="AA880" s="35"/>
      <c r="AB880" s="35"/>
      <c r="AC880" s="35"/>
      <c r="AD880" s="39"/>
      <c r="AE880" s="35" t="s">
        <v>896</v>
      </c>
      <c r="AF880" s="485"/>
    </row>
    <row r="881" spans="2:32" x14ac:dyDescent="0.25">
      <c r="B881" s="515">
        <v>643000</v>
      </c>
      <c r="C881" s="514"/>
      <c r="D881" s="514"/>
      <c r="E881" s="514" t="s">
        <v>1440</v>
      </c>
      <c r="F881" s="514"/>
      <c r="G881" s="514"/>
      <c r="H881" s="515" t="s">
        <v>896</v>
      </c>
      <c r="J881" s="46" t="s">
        <v>1545</v>
      </c>
      <c r="K881" s="19" t="s">
        <v>822</v>
      </c>
      <c r="L881" s="4"/>
      <c r="M881" s="38" t="s">
        <v>1440</v>
      </c>
      <c r="N881" s="35"/>
      <c r="O881" s="35"/>
      <c r="P881" s="35"/>
      <c r="Q881" s="39"/>
      <c r="R881" s="35" t="s">
        <v>896</v>
      </c>
      <c r="S881" s="35"/>
      <c r="T881" s="35"/>
      <c r="U881" s="35"/>
      <c r="V881" s="485"/>
      <c r="X881" s="4" t="s">
        <v>5402</v>
      </c>
      <c r="Y881" s="4"/>
      <c r="Z881" s="38" t="s">
        <v>1405</v>
      </c>
      <c r="AA881" s="35"/>
      <c r="AB881" s="35"/>
      <c r="AC881" s="35"/>
      <c r="AD881" s="39"/>
      <c r="AE881" s="35" t="s">
        <v>896</v>
      </c>
      <c r="AF881" s="485"/>
    </row>
    <row r="882" spans="2:32" x14ac:dyDescent="0.25">
      <c r="B882" s="515">
        <v>644000</v>
      </c>
      <c r="C882" s="514"/>
      <c r="D882" s="514"/>
      <c r="E882" s="514" t="s">
        <v>5375</v>
      </c>
      <c r="F882" s="514"/>
      <c r="G882" s="514"/>
      <c r="H882" s="515" t="s">
        <v>896</v>
      </c>
      <c r="J882" s="46" t="s">
        <v>1545</v>
      </c>
      <c r="K882" s="19" t="s">
        <v>823</v>
      </c>
      <c r="L882" s="4"/>
      <c r="M882" s="38" t="s">
        <v>1441</v>
      </c>
      <c r="N882" s="35"/>
      <c r="O882" s="35"/>
      <c r="P882" s="35"/>
      <c r="Q882" s="39"/>
      <c r="R882" s="35" t="s">
        <v>896</v>
      </c>
      <c r="S882" s="35"/>
      <c r="T882" s="35"/>
      <c r="U882" s="35"/>
      <c r="V882" s="485"/>
      <c r="X882" s="4" t="s">
        <v>5403</v>
      </c>
      <c r="Y882" s="4"/>
      <c r="Z882" s="38" t="s">
        <v>1406</v>
      </c>
      <c r="AA882" s="35"/>
      <c r="AB882" s="35"/>
      <c r="AC882" s="35"/>
      <c r="AD882" s="39"/>
      <c r="AE882" s="35" t="s">
        <v>896</v>
      </c>
      <c r="AF882" s="485"/>
    </row>
    <row r="883" spans="2:32" x14ac:dyDescent="0.25">
      <c r="B883" s="515">
        <v>645000</v>
      </c>
      <c r="C883" s="514"/>
      <c r="D883" s="514"/>
      <c r="E883" s="514" t="s">
        <v>5376</v>
      </c>
      <c r="F883" s="514"/>
      <c r="G883" s="514"/>
      <c r="H883" s="515" t="s">
        <v>896</v>
      </c>
      <c r="J883" s="46" t="s">
        <v>1545</v>
      </c>
      <c r="K883" s="19" t="s">
        <v>824</v>
      </c>
      <c r="L883" s="4"/>
      <c r="M883" s="38" t="s">
        <v>1442</v>
      </c>
      <c r="N883" s="35"/>
      <c r="O883" s="35"/>
      <c r="P883" s="35"/>
      <c r="Q883" s="39"/>
      <c r="R883" s="35" t="s">
        <v>896</v>
      </c>
      <c r="S883" s="35"/>
      <c r="T883" s="35"/>
      <c r="U883" s="35"/>
      <c r="V883" s="485"/>
      <c r="X883" s="4" t="s">
        <v>5404</v>
      </c>
      <c r="Y883" s="4"/>
      <c r="Z883" s="38" t="s">
        <v>1407</v>
      </c>
      <c r="AA883" s="35"/>
      <c r="AB883" s="35"/>
      <c r="AC883" s="35"/>
      <c r="AD883" s="39"/>
      <c r="AE883" s="35" t="s">
        <v>896</v>
      </c>
      <c r="AF883" s="485"/>
    </row>
    <row r="884" spans="2:32" x14ac:dyDescent="0.25">
      <c r="B884" s="515">
        <v>646000</v>
      </c>
      <c r="C884" s="514"/>
      <c r="D884" s="514"/>
      <c r="E884" s="514" t="s">
        <v>1443</v>
      </c>
      <c r="F884" s="514"/>
      <c r="G884" s="514"/>
      <c r="H884" s="515" t="s">
        <v>896</v>
      </c>
      <c r="J884" s="46" t="s">
        <v>1545</v>
      </c>
      <c r="K884" s="19" t="s">
        <v>825</v>
      </c>
      <c r="L884" s="4"/>
      <c r="M884" s="38" t="s">
        <v>1443</v>
      </c>
      <c r="N884" s="35"/>
      <c r="O884" s="35"/>
      <c r="P884" s="35"/>
      <c r="Q884" s="39"/>
      <c r="R884" s="35" t="s">
        <v>896</v>
      </c>
      <c r="S884" s="35"/>
      <c r="T884" s="35"/>
      <c r="U884" s="35"/>
      <c r="V884" s="485"/>
      <c r="X884" s="4" t="s">
        <v>5405</v>
      </c>
      <c r="Y884" s="4"/>
      <c r="Z884" s="38" t="s">
        <v>1408</v>
      </c>
      <c r="AA884" s="35"/>
      <c r="AB884" s="35"/>
      <c r="AC884" s="35"/>
      <c r="AD884" s="39"/>
      <c r="AE884" s="35" t="s">
        <v>896</v>
      </c>
      <c r="AF884" s="485"/>
    </row>
    <row r="885" spans="2:32" x14ac:dyDescent="0.25">
      <c r="B885" s="515">
        <v>647000</v>
      </c>
      <c r="C885" s="514"/>
      <c r="D885" s="514"/>
      <c r="E885" s="514" t="s">
        <v>5377</v>
      </c>
      <c r="F885" s="514"/>
      <c r="G885" s="514"/>
      <c r="H885" s="515" t="s">
        <v>896</v>
      </c>
      <c r="J885" s="46" t="s">
        <v>1545</v>
      </c>
      <c r="K885" s="19" t="s">
        <v>826</v>
      </c>
      <c r="L885" s="4"/>
      <c r="M885" s="38" t="s">
        <v>1444</v>
      </c>
      <c r="N885" s="35"/>
      <c r="O885" s="35"/>
      <c r="P885" s="35"/>
      <c r="Q885" s="39"/>
      <c r="R885" s="35" t="s">
        <v>896</v>
      </c>
      <c r="S885" s="35"/>
      <c r="T885" s="35"/>
      <c r="U885" s="35"/>
      <c r="V885" s="485"/>
      <c r="X885" s="4" t="s">
        <v>5406</v>
      </c>
      <c r="Y885" s="4"/>
      <c r="Z885" s="38" t="s">
        <v>1409</v>
      </c>
      <c r="AA885" s="35"/>
      <c r="AB885" s="35"/>
      <c r="AC885" s="35"/>
      <c r="AD885" s="39"/>
      <c r="AE885" s="35" t="s">
        <v>896</v>
      </c>
      <c r="AF885" s="485"/>
    </row>
    <row r="886" spans="2:32" x14ac:dyDescent="0.25">
      <c r="B886" s="515">
        <v>648000</v>
      </c>
      <c r="C886" s="514"/>
      <c r="D886" s="514"/>
      <c r="E886" s="514" t="s">
        <v>5378</v>
      </c>
      <c r="F886" s="514"/>
      <c r="G886" s="514"/>
      <c r="H886" s="515" t="s">
        <v>896</v>
      </c>
      <c r="J886" s="46" t="s">
        <v>1545</v>
      </c>
      <c r="K886" s="19" t="s">
        <v>827</v>
      </c>
      <c r="L886" s="4"/>
      <c r="M886" s="38" t="s">
        <v>1445</v>
      </c>
      <c r="N886" s="35"/>
      <c r="O886" s="35"/>
      <c r="P886" s="35"/>
      <c r="Q886" s="39"/>
      <c r="R886" s="35" t="s">
        <v>896</v>
      </c>
      <c r="S886" s="35"/>
      <c r="T886" s="35"/>
      <c r="U886" s="35"/>
      <c r="V886" s="485"/>
      <c r="X886" s="4" t="s">
        <v>5407</v>
      </c>
      <c r="Y886" s="4" t="s">
        <v>1410</v>
      </c>
      <c r="Z886" s="35"/>
      <c r="AA886" s="35"/>
      <c r="AB886" s="35"/>
      <c r="AC886" s="35"/>
      <c r="AD886" s="39"/>
      <c r="AE886" s="35" t="s">
        <v>896</v>
      </c>
      <c r="AF886" s="485"/>
    </row>
    <row r="887" spans="2:32" x14ac:dyDescent="0.25">
      <c r="B887" s="515">
        <v>649000</v>
      </c>
      <c r="C887" s="514"/>
      <c r="D887" s="514"/>
      <c r="E887" s="514" t="s">
        <v>1446</v>
      </c>
      <c r="F887" s="514"/>
      <c r="G887" s="514"/>
      <c r="H887" s="515" t="s">
        <v>896</v>
      </c>
      <c r="J887" s="46" t="s">
        <v>1545</v>
      </c>
      <c r="K887" s="19" t="s">
        <v>828</v>
      </c>
      <c r="L887" s="4"/>
      <c r="M887" s="35" t="s">
        <v>1446</v>
      </c>
      <c r="N887" s="35"/>
      <c r="O887" s="35"/>
      <c r="P887" s="35"/>
      <c r="Q887" s="39"/>
      <c r="R887" s="35" t="s">
        <v>896</v>
      </c>
      <c r="S887" s="35"/>
      <c r="T887" s="35"/>
      <c r="U887" s="35"/>
      <c r="V887" s="485"/>
      <c r="X887" s="4" t="s">
        <v>5547</v>
      </c>
      <c r="Y887" s="4" t="s">
        <v>1411</v>
      </c>
      <c r="Z887" s="34"/>
      <c r="AA887" s="35"/>
      <c r="AB887" s="35"/>
      <c r="AC887" s="35"/>
      <c r="AD887" s="39"/>
      <c r="AE887" s="35" t="s">
        <v>892</v>
      </c>
      <c r="AF887" s="485"/>
    </row>
    <row r="888" spans="2:32" x14ac:dyDescent="0.25">
      <c r="B888" s="488">
        <v>610000</v>
      </c>
      <c r="C888" s="487"/>
      <c r="D888" s="487" t="s">
        <v>5290</v>
      </c>
      <c r="E888" s="487"/>
      <c r="F888" s="487"/>
      <c r="G888" s="487"/>
      <c r="H888" s="488" t="s">
        <v>892</v>
      </c>
      <c r="J888" s="519" t="s">
        <v>1546</v>
      </c>
      <c r="K888" s="520" t="s">
        <v>829</v>
      </c>
      <c r="L888" s="521" t="s">
        <v>1447</v>
      </c>
      <c r="M888" s="498"/>
      <c r="N888" s="523"/>
      <c r="O888" s="523"/>
      <c r="P888" s="523"/>
      <c r="Q888" s="524"/>
      <c r="R888" s="523" t="s">
        <v>896</v>
      </c>
      <c r="S888" s="523"/>
      <c r="T888" s="523"/>
      <c r="U888" s="523"/>
      <c r="V888" s="525"/>
      <c r="X888" s="4" t="s">
        <v>5408</v>
      </c>
      <c r="Y888" s="4"/>
      <c r="Z888" s="86" t="s">
        <v>1412</v>
      </c>
      <c r="AA888" s="35"/>
      <c r="AB888" s="35"/>
      <c r="AC888" s="35"/>
      <c r="AD888" s="39"/>
      <c r="AE888" s="35" t="s">
        <v>896</v>
      </c>
      <c r="AF888" s="485"/>
    </row>
    <row r="889" spans="2:32" x14ac:dyDescent="0.25">
      <c r="B889" s="484">
        <v>660000</v>
      </c>
      <c r="C889" s="483"/>
      <c r="D889" s="483" t="s">
        <v>5524</v>
      </c>
      <c r="E889" s="483"/>
      <c r="F889" s="483"/>
      <c r="G889" s="483"/>
      <c r="H889" s="484" t="s">
        <v>892</v>
      </c>
      <c r="J889" s="46" t="s">
        <v>1546</v>
      </c>
      <c r="K889" s="19" t="s">
        <v>830</v>
      </c>
      <c r="L889" s="4" t="s">
        <v>1448</v>
      </c>
      <c r="M889" s="35"/>
      <c r="N889" s="35"/>
      <c r="O889" s="35"/>
      <c r="P889" s="35"/>
      <c r="Q889" s="39"/>
      <c r="R889" s="35" t="s">
        <v>892</v>
      </c>
      <c r="S889" s="35"/>
      <c r="T889" s="35"/>
      <c r="U889" s="35"/>
      <c r="V889" s="485"/>
      <c r="X889" s="4" t="s">
        <v>5409</v>
      </c>
      <c r="Y889" s="4"/>
      <c r="Z889" s="86" t="s">
        <v>1413</v>
      </c>
      <c r="AA889" s="35"/>
      <c r="AB889" s="35"/>
      <c r="AC889" s="35"/>
      <c r="AD889" s="39"/>
      <c r="AE889" s="35" t="s">
        <v>896</v>
      </c>
      <c r="AF889" s="485"/>
    </row>
    <row r="890" spans="2:32" x14ac:dyDescent="0.25">
      <c r="B890" s="494">
        <v>661000</v>
      </c>
      <c r="C890" s="493"/>
      <c r="D890" s="493"/>
      <c r="E890" s="493" t="s">
        <v>1449</v>
      </c>
      <c r="F890" s="493"/>
      <c r="G890" s="493"/>
      <c r="H890" s="494" t="s">
        <v>896</v>
      </c>
      <c r="J890" s="46" t="s">
        <v>1545</v>
      </c>
      <c r="K890" s="19" t="s">
        <v>831</v>
      </c>
      <c r="L890" s="4"/>
      <c r="M890" s="38" t="s">
        <v>1449</v>
      </c>
      <c r="N890" s="35"/>
      <c r="O890" s="35"/>
      <c r="P890" s="35"/>
      <c r="Q890" s="39"/>
      <c r="R890" s="35" t="s">
        <v>896</v>
      </c>
      <c r="S890" s="35"/>
      <c r="T890" s="35"/>
      <c r="U890" s="35"/>
      <c r="V890" s="485"/>
      <c r="X890" s="4" t="s">
        <v>5548</v>
      </c>
      <c r="Y890" s="4" t="s">
        <v>1414</v>
      </c>
      <c r="Z890" s="34"/>
      <c r="AA890" s="35"/>
      <c r="AB890" s="35"/>
      <c r="AC890" s="35"/>
      <c r="AD890" s="39"/>
      <c r="AE890" s="35" t="s">
        <v>892</v>
      </c>
      <c r="AF890" s="485"/>
    </row>
    <row r="891" spans="2:32" x14ac:dyDescent="0.25">
      <c r="B891" s="494">
        <v>662000</v>
      </c>
      <c r="C891" s="493"/>
      <c r="D891" s="493"/>
      <c r="E891" s="493" t="s">
        <v>5380</v>
      </c>
      <c r="F891" s="493"/>
      <c r="G891" s="493"/>
      <c r="H891" s="494" t="s">
        <v>896</v>
      </c>
      <c r="J891" s="46" t="s">
        <v>1545</v>
      </c>
      <c r="K891" s="19" t="s">
        <v>832</v>
      </c>
      <c r="L891" s="4"/>
      <c r="M891" s="38" t="s">
        <v>1450</v>
      </c>
      <c r="N891" s="35"/>
      <c r="O891" s="35"/>
      <c r="P891" s="35"/>
      <c r="Q891" s="39"/>
      <c r="R891" s="35" t="s">
        <v>896</v>
      </c>
      <c r="S891" s="35"/>
      <c r="T891" s="35"/>
      <c r="U891" s="35"/>
      <c r="V891" s="485"/>
      <c r="X891" s="4" t="s">
        <v>5410</v>
      </c>
      <c r="Y891" s="4"/>
      <c r="Z891" s="38" t="s">
        <v>1415</v>
      </c>
      <c r="AA891" s="35"/>
      <c r="AB891" s="35"/>
      <c r="AC891" s="35"/>
      <c r="AD891" s="39"/>
      <c r="AE891" s="35" t="s">
        <v>896</v>
      </c>
      <c r="AF891" s="485"/>
    </row>
    <row r="892" spans="2:32" x14ac:dyDescent="0.25">
      <c r="B892" s="494">
        <v>663000</v>
      </c>
      <c r="C892" s="493"/>
      <c r="D892" s="493"/>
      <c r="E892" s="493" t="s">
        <v>5525</v>
      </c>
      <c r="F892" s="493"/>
      <c r="G892" s="493"/>
      <c r="H892" s="494" t="s">
        <v>896</v>
      </c>
      <c r="J892" s="46" t="s">
        <v>1545</v>
      </c>
      <c r="K892" s="19" t="s">
        <v>833</v>
      </c>
      <c r="L892" s="4"/>
      <c r="M892" s="38" t="s">
        <v>1451</v>
      </c>
      <c r="N892" s="35"/>
      <c r="O892" s="35"/>
      <c r="P892" s="35"/>
      <c r="Q892" s="39"/>
      <c r="R892" s="35" t="s">
        <v>896</v>
      </c>
      <c r="S892" s="35"/>
      <c r="T892" s="35"/>
      <c r="U892" s="35"/>
      <c r="V892" s="485"/>
      <c r="X892" s="4" t="s">
        <v>5411</v>
      </c>
      <c r="Y892" s="4"/>
      <c r="Z892" s="38" t="s">
        <v>1416</v>
      </c>
      <c r="AA892" s="35"/>
      <c r="AB892" s="35"/>
      <c r="AC892" s="35"/>
      <c r="AD892" s="39"/>
      <c r="AE892" s="35" t="s">
        <v>896</v>
      </c>
      <c r="AF892" s="485"/>
    </row>
    <row r="893" spans="2:32" x14ac:dyDescent="0.25">
      <c r="B893" s="494">
        <v>664000</v>
      </c>
      <c r="C893" s="493"/>
      <c r="D893" s="493"/>
      <c r="E893" s="493" t="s">
        <v>5381</v>
      </c>
      <c r="F893" s="493"/>
      <c r="G893" s="493"/>
      <c r="H893" s="494" t="s">
        <v>896</v>
      </c>
      <c r="J893" s="46" t="s">
        <v>1545</v>
      </c>
      <c r="K893" s="19" t="s">
        <v>834</v>
      </c>
      <c r="L893" s="4"/>
      <c r="M893" s="38" t="s">
        <v>1452</v>
      </c>
      <c r="N893" s="35"/>
      <c r="O893" s="35"/>
      <c r="P893" s="35"/>
      <c r="Q893" s="39"/>
      <c r="R893" s="35" t="s">
        <v>896</v>
      </c>
      <c r="S893" s="35"/>
      <c r="T893" s="35"/>
      <c r="U893" s="35"/>
      <c r="V893" s="485"/>
      <c r="X893" s="4" t="s">
        <v>5412</v>
      </c>
      <c r="Y893" s="4"/>
      <c r="Z893" s="38" t="s">
        <v>1417</v>
      </c>
      <c r="AA893" s="35"/>
      <c r="AB893" s="35"/>
      <c r="AC893" s="35"/>
      <c r="AD893" s="39"/>
      <c r="AE893" s="35" t="s">
        <v>896</v>
      </c>
      <c r="AF893" s="485"/>
    </row>
    <row r="894" spans="2:32" x14ac:dyDescent="0.25">
      <c r="B894" s="488">
        <v>660000</v>
      </c>
      <c r="C894" s="487"/>
      <c r="D894" s="487" t="s">
        <v>5524</v>
      </c>
      <c r="E894" s="487"/>
      <c r="F894" s="487"/>
      <c r="G894" s="487"/>
      <c r="H894" s="488" t="s">
        <v>892</v>
      </c>
      <c r="J894" s="519" t="s">
        <v>1546</v>
      </c>
      <c r="K894" s="520" t="s">
        <v>835</v>
      </c>
      <c r="L894" s="521" t="s">
        <v>1453</v>
      </c>
      <c r="M894" s="523"/>
      <c r="N894" s="561"/>
      <c r="O894" s="523"/>
      <c r="P894" s="523"/>
      <c r="Q894" s="524"/>
      <c r="R894" s="523" t="s">
        <v>896</v>
      </c>
      <c r="S894" s="523"/>
      <c r="T894" s="523"/>
      <c r="U894" s="523"/>
      <c r="V894" s="525"/>
      <c r="X894" s="4" t="s">
        <v>5413</v>
      </c>
      <c r="Y894" s="4"/>
      <c r="Z894" s="38" t="s">
        <v>1418</v>
      </c>
      <c r="AA894" s="35"/>
      <c r="AB894" s="35"/>
      <c r="AC894" s="35"/>
      <c r="AD894" s="39"/>
      <c r="AE894" s="35" t="s">
        <v>896</v>
      </c>
      <c r="AF894" s="485"/>
    </row>
    <row r="895" spans="2:32" x14ac:dyDescent="0.25">
      <c r="B895" s="494">
        <v>670000</v>
      </c>
      <c r="C895" s="493"/>
      <c r="D895" s="493" t="s">
        <v>1454</v>
      </c>
      <c r="E895" s="493"/>
      <c r="F895" s="493"/>
      <c r="G895" s="493"/>
      <c r="H895" s="494" t="s">
        <v>896</v>
      </c>
      <c r="J895" s="46" t="s">
        <v>1546</v>
      </c>
      <c r="K895" s="19" t="s">
        <v>836</v>
      </c>
      <c r="L895" s="4" t="s">
        <v>1454</v>
      </c>
      <c r="M895" s="35"/>
      <c r="N895" s="35"/>
      <c r="O895" s="35"/>
      <c r="P895" s="35"/>
      <c r="Q895" s="39"/>
      <c r="R895" s="35" t="s">
        <v>896</v>
      </c>
      <c r="S895" s="35"/>
      <c r="T895" s="35"/>
      <c r="U895" s="35"/>
      <c r="V895" s="485"/>
      <c r="X895" s="4" t="s">
        <v>5414</v>
      </c>
      <c r="Y895" s="4"/>
      <c r="Z895" s="38" t="s">
        <v>1419</v>
      </c>
      <c r="AA895" s="35"/>
      <c r="AB895" s="35"/>
      <c r="AC895" s="35"/>
      <c r="AD895" s="39"/>
      <c r="AE895" s="35" t="s">
        <v>896</v>
      </c>
      <c r="AF895" s="485"/>
    </row>
    <row r="896" spans="2:32" x14ac:dyDescent="0.25">
      <c r="B896" s="494"/>
      <c r="C896" s="493"/>
      <c r="D896" s="493"/>
      <c r="E896" s="493"/>
      <c r="F896" s="493"/>
      <c r="G896" s="493"/>
      <c r="H896" s="494"/>
      <c r="J896" s="94"/>
      <c r="K896" s="26"/>
      <c r="L896" s="10"/>
      <c r="M896" s="93"/>
      <c r="N896" s="93"/>
      <c r="O896" s="93"/>
      <c r="P896" s="93"/>
      <c r="Q896" s="666"/>
      <c r="R896" s="38"/>
      <c r="S896" s="38"/>
      <c r="T896" s="38"/>
      <c r="U896" s="38"/>
      <c r="V896" s="485"/>
      <c r="X896" s="4" t="s">
        <v>5415</v>
      </c>
      <c r="Y896" s="4"/>
      <c r="Z896" s="38" t="s">
        <v>1420</v>
      </c>
      <c r="AA896" s="35"/>
      <c r="AB896" s="35"/>
      <c r="AC896" s="35"/>
      <c r="AD896" s="39"/>
      <c r="AE896" s="35" t="s">
        <v>896</v>
      </c>
      <c r="AF896" s="485"/>
    </row>
    <row r="897" spans="2:32" x14ac:dyDescent="0.25">
      <c r="B897" s="574">
        <v>700000</v>
      </c>
      <c r="C897" s="617" t="s">
        <v>1532</v>
      </c>
      <c r="D897" s="617"/>
      <c r="E897" s="617"/>
      <c r="F897" s="617"/>
      <c r="G897" s="617"/>
      <c r="H897" s="574" t="s">
        <v>892</v>
      </c>
      <c r="J897" s="475" t="s">
        <v>1595</v>
      </c>
      <c r="K897" s="576" t="s">
        <v>837</v>
      </c>
      <c r="L897" s="577" t="s">
        <v>1455</v>
      </c>
      <c r="M897" s="579"/>
      <c r="N897" s="603"/>
      <c r="O897" s="603"/>
      <c r="P897" s="603"/>
      <c r="Q897" s="604"/>
      <c r="R897" s="603" t="s">
        <v>892</v>
      </c>
      <c r="S897" s="603"/>
      <c r="T897" s="603"/>
      <c r="U897" s="603"/>
      <c r="V897" s="605"/>
      <c r="X897" s="4" t="s">
        <v>5416</v>
      </c>
      <c r="Y897" s="4"/>
      <c r="Z897" s="38" t="s">
        <v>1421</v>
      </c>
      <c r="AA897" s="35"/>
      <c r="AB897" s="35"/>
      <c r="AC897" s="35"/>
      <c r="AD897" s="39"/>
      <c r="AE897" s="35" t="s">
        <v>896</v>
      </c>
      <c r="AF897" s="485"/>
    </row>
    <row r="898" spans="2:32" x14ac:dyDescent="0.25">
      <c r="B898" s="484">
        <v>710000</v>
      </c>
      <c r="C898" s="483"/>
      <c r="D898" s="483" t="s">
        <v>5526</v>
      </c>
      <c r="E898" s="483"/>
      <c r="F898" s="483"/>
      <c r="G898" s="483"/>
      <c r="H898" s="484" t="s">
        <v>892</v>
      </c>
      <c r="J898" s="46" t="s">
        <v>1546</v>
      </c>
      <c r="K898" s="19" t="s">
        <v>838</v>
      </c>
      <c r="L898" s="4" t="s">
        <v>1456</v>
      </c>
      <c r="M898" s="34"/>
      <c r="N898" s="35"/>
      <c r="O898" s="35"/>
      <c r="P898" s="35"/>
      <c r="Q898" s="39"/>
      <c r="R898" s="35" t="s">
        <v>892</v>
      </c>
      <c r="S898" s="35"/>
      <c r="T898" s="35"/>
      <c r="U898" s="35"/>
      <c r="V898" s="485"/>
      <c r="X898" s="4" t="s">
        <v>5417</v>
      </c>
      <c r="Y898" s="4"/>
      <c r="Z898" s="38" t="s">
        <v>1414</v>
      </c>
      <c r="AA898" s="35"/>
      <c r="AB898" s="35"/>
      <c r="AC898" s="35"/>
      <c r="AD898" s="39"/>
      <c r="AE898" s="35" t="s">
        <v>896</v>
      </c>
      <c r="AF898" s="485"/>
    </row>
    <row r="899" spans="2:32" x14ac:dyDescent="0.25">
      <c r="B899" s="494">
        <v>711000</v>
      </c>
      <c r="C899" s="493"/>
      <c r="D899" s="493"/>
      <c r="E899" s="493" t="s">
        <v>5382</v>
      </c>
      <c r="F899" s="493"/>
      <c r="G899" s="493"/>
      <c r="H899" s="494" t="s">
        <v>896</v>
      </c>
      <c r="J899" s="46" t="s">
        <v>1545</v>
      </c>
      <c r="K899" s="19" t="s">
        <v>839</v>
      </c>
      <c r="L899" s="4"/>
      <c r="M899" s="38" t="s">
        <v>1457</v>
      </c>
      <c r="N899" s="35"/>
      <c r="O899" s="35"/>
      <c r="P899" s="35"/>
      <c r="Q899" s="39"/>
      <c r="R899" s="35" t="s">
        <v>896</v>
      </c>
      <c r="S899" s="35"/>
      <c r="T899" s="35"/>
      <c r="U899" s="35"/>
      <c r="V899" s="485"/>
      <c r="X899" s="4" t="s">
        <v>5418</v>
      </c>
      <c r="Y899" s="4" t="s">
        <v>1422</v>
      </c>
      <c r="Z899" s="35"/>
      <c r="AA899" s="35"/>
      <c r="AB899" s="35"/>
      <c r="AC899" s="35"/>
      <c r="AD899" s="39"/>
      <c r="AE899" s="35" t="s">
        <v>896</v>
      </c>
      <c r="AF899" s="485"/>
    </row>
    <row r="900" spans="2:32" x14ac:dyDescent="0.25">
      <c r="B900" s="494">
        <v>712000</v>
      </c>
      <c r="C900" s="493"/>
      <c r="D900" s="493"/>
      <c r="E900" s="493" t="s">
        <v>1458</v>
      </c>
      <c r="F900" s="493"/>
      <c r="G900" s="493"/>
      <c r="H900" s="494" t="s">
        <v>896</v>
      </c>
      <c r="J900" s="46" t="s">
        <v>1545</v>
      </c>
      <c r="K900" s="19" t="s">
        <v>840</v>
      </c>
      <c r="L900" s="4"/>
      <c r="M900" s="38" t="s">
        <v>1458</v>
      </c>
      <c r="N900" s="35"/>
      <c r="O900" s="35"/>
      <c r="P900" s="35"/>
      <c r="Q900" s="39"/>
      <c r="R900" s="35" t="s">
        <v>896</v>
      </c>
      <c r="S900" s="35"/>
      <c r="T900" s="35"/>
      <c r="U900" s="35"/>
      <c r="V900" s="485"/>
      <c r="X900" s="4" t="s">
        <v>5419</v>
      </c>
      <c r="Y900" s="4" t="s">
        <v>1423</v>
      </c>
      <c r="Z900" s="35"/>
      <c r="AA900" s="35"/>
      <c r="AB900" s="35"/>
      <c r="AC900" s="35"/>
      <c r="AD900" s="39"/>
      <c r="AE900" s="35" t="s">
        <v>896</v>
      </c>
      <c r="AF900" s="485"/>
    </row>
    <row r="901" spans="2:32" x14ac:dyDescent="0.25">
      <c r="B901" s="494">
        <v>713000</v>
      </c>
      <c r="C901" s="493"/>
      <c r="D901" s="493"/>
      <c r="E901" s="493" t="s">
        <v>1459</v>
      </c>
      <c r="F901" s="493"/>
      <c r="G901" s="493"/>
      <c r="H901" s="494" t="s">
        <v>896</v>
      </c>
      <c r="J901" s="46" t="s">
        <v>1545</v>
      </c>
      <c r="K901" s="19" t="s">
        <v>841</v>
      </c>
      <c r="L901" s="4"/>
      <c r="M901" s="38" t="s">
        <v>1459</v>
      </c>
      <c r="N901" s="35"/>
      <c r="O901" s="35"/>
      <c r="P901" s="35"/>
      <c r="Q901" s="39"/>
      <c r="R901" s="35" t="s">
        <v>896</v>
      </c>
      <c r="S901" s="35"/>
      <c r="T901" s="35"/>
      <c r="U901" s="35"/>
      <c r="V901" s="485"/>
    </row>
    <row r="902" spans="2:32" x14ac:dyDescent="0.25">
      <c r="B902" s="494">
        <v>714000</v>
      </c>
      <c r="C902" s="493"/>
      <c r="D902" s="493"/>
      <c r="E902" s="493" t="s">
        <v>1232</v>
      </c>
      <c r="F902" s="493"/>
      <c r="G902" s="493"/>
      <c r="H902" s="494" t="s">
        <v>896</v>
      </c>
      <c r="J902" s="46" t="s">
        <v>1545</v>
      </c>
      <c r="K902" s="19" t="s">
        <v>842</v>
      </c>
      <c r="L902" s="4"/>
      <c r="M902" s="38" t="s">
        <v>1232</v>
      </c>
      <c r="N902" s="35"/>
      <c r="O902" s="35"/>
      <c r="P902" s="35"/>
      <c r="Q902" s="39"/>
      <c r="R902" s="35" t="s">
        <v>896</v>
      </c>
      <c r="S902" s="35"/>
      <c r="T902" s="35"/>
      <c r="U902" s="35"/>
      <c r="V902" s="485"/>
    </row>
    <row r="903" spans="2:32" x14ac:dyDescent="0.25">
      <c r="B903" s="494">
        <v>715000</v>
      </c>
      <c r="C903" s="493"/>
      <c r="D903" s="493"/>
      <c r="E903" s="493" t="s">
        <v>5384</v>
      </c>
      <c r="F903" s="493"/>
      <c r="G903" s="493"/>
      <c r="H903" s="494" t="s">
        <v>896</v>
      </c>
      <c r="J903" s="46" t="s">
        <v>1545</v>
      </c>
      <c r="K903" s="19" t="s">
        <v>843</v>
      </c>
      <c r="L903" s="4"/>
      <c r="M903" s="38" t="s">
        <v>1460</v>
      </c>
      <c r="N903" s="35"/>
      <c r="O903" s="35"/>
      <c r="P903" s="35"/>
      <c r="Q903" s="39"/>
      <c r="R903" s="35" t="s">
        <v>896</v>
      </c>
      <c r="S903" s="35"/>
      <c r="T903" s="35"/>
      <c r="U903" s="35"/>
      <c r="V903" s="485"/>
    </row>
    <row r="904" spans="2:32" ht="11.25" customHeight="1" x14ac:dyDescent="0.25">
      <c r="B904" s="484">
        <v>720000</v>
      </c>
      <c r="C904" s="483"/>
      <c r="D904" s="483" t="s">
        <v>5527</v>
      </c>
      <c r="E904" s="483"/>
      <c r="F904" s="483"/>
      <c r="G904" s="483"/>
      <c r="H904" s="484" t="s">
        <v>892</v>
      </c>
      <c r="J904" s="46" t="s">
        <v>1546</v>
      </c>
      <c r="K904" s="19" t="s">
        <v>844</v>
      </c>
      <c r="L904" s="4" t="s">
        <v>1461</v>
      </c>
      <c r="M904" s="34"/>
      <c r="N904" s="35"/>
      <c r="O904" s="35"/>
      <c r="P904" s="35"/>
      <c r="Q904" s="39"/>
      <c r="R904" s="35" t="s">
        <v>892</v>
      </c>
      <c r="S904" s="35"/>
      <c r="T904" s="35"/>
      <c r="U904" s="35"/>
      <c r="V904" s="485"/>
    </row>
    <row r="905" spans="2:32" x14ac:dyDescent="0.25">
      <c r="B905" s="494">
        <v>721600</v>
      </c>
      <c r="C905" s="493"/>
      <c r="D905" s="493"/>
      <c r="E905" s="493" t="s">
        <v>5528</v>
      </c>
      <c r="F905" s="493"/>
      <c r="G905" s="493"/>
      <c r="H905" s="494" t="s">
        <v>896</v>
      </c>
      <c r="J905" s="46" t="s">
        <v>1545</v>
      </c>
      <c r="K905" s="19" t="s">
        <v>845</v>
      </c>
      <c r="L905" s="4"/>
      <c r="M905" s="38" t="s">
        <v>1462</v>
      </c>
      <c r="N905" s="35"/>
      <c r="O905" s="35"/>
      <c r="P905" s="35"/>
      <c r="Q905" s="39"/>
      <c r="R905" s="35" t="s">
        <v>896</v>
      </c>
      <c r="S905" s="35"/>
      <c r="T905" s="35"/>
      <c r="U905" s="35"/>
      <c r="V905" s="485"/>
    </row>
    <row r="906" spans="2:32" x14ac:dyDescent="0.25">
      <c r="B906" s="494">
        <v>721700</v>
      </c>
      <c r="C906" s="493"/>
      <c r="D906" s="493"/>
      <c r="E906" s="493" t="s">
        <v>5529</v>
      </c>
      <c r="F906" s="493"/>
      <c r="G906" s="493"/>
      <c r="H906" s="494" t="s">
        <v>896</v>
      </c>
      <c r="J906" s="46" t="s">
        <v>1545</v>
      </c>
      <c r="K906" s="19" t="s">
        <v>846</v>
      </c>
      <c r="L906" s="4"/>
      <c r="M906" s="38" t="s">
        <v>1463</v>
      </c>
      <c r="N906" s="35"/>
      <c r="O906" s="35"/>
      <c r="P906" s="35"/>
      <c r="Q906" s="39"/>
      <c r="R906" s="35" t="s">
        <v>896</v>
      </c>
      <c r="S906" s="35"/>
      <c r="T906" s="35"/>
      <c r="U906" s="35"/>
      <c r="V906" s="485"/>
    </row>
    <row r="907" spans="2:32" x14ac:dyDescent="0.25">
      <c r="B907" s="494">
        <v>721800</v>
      </c>
      <c r="C907" s="493"/>
      <c r="D907" s="493"/>
      <c r="E907" s="493" t="s">
        <v>5090</v>
      </c>
      <c r="F907" s="493"/>
      <c r="G907" s="493"/>
      <c r="H907" s="494" t="s">
        <v>896</v>
      </c>
      <c r="J907" s="46" t="s">
        <v>1545</v>
      </c>
      <c r="K907" s="19" t="s">
        <v>847</v>
      </c>
      <c r="L907" s="4"/>
      <c r="M907" s="38" t="s">
        <v>1464</v>
      </c>
      <c r="N907" s="35"/>
      <c r="O907" s="35"/>
      <c r="P907" s="35"/>
      <c r="Q907" s="39"/>
      <c r="R907" s="35" t="s">
        <v>896</v>
      </c>
      <c r="S907" s="35"/>
      <c r="T907" s="35"/>
      <c r="U907" s="35"/>
      <c r="V907" s="485"/>
    </row>
    <row r="908" spans="2:32" x14ac:dyDescent="0.25">
      <c r="B908" s="494">
        <v>721900</v>
      </c>
      <c r="C908" s="493"/>
      <c r="D908" s="493"/>
      <c r="E908" s="493" t="s">
        <v>5091</v>
      </c>
      <c r="F908" s="493"/>
      <c r="G908" s="493"/>
      <c r="H908" s="494" t="s">
        <v>896</v>
      </c>
      <c r="J908" s="46" t="s">
        <v>1545</v>
      </c>
      <c r="K908" s="19" t="s">
        <v>848</v>
      </c>
      <c r="L908" s="4"/>
      <c r="M908" s="38" t="s">
        <v>1465</v>
      </c>
      <c r="N908" s="35"/>
      <c r="O908" s="35"/>
      <c r="P908" s="35"/>
      <c r="Q908" s="39"/>
      <c r="R908" s="35" t="s">
        <v>896</v>
      </c>
      <c r="S908" s="35"/>
      <c r="T908" s="35"/>
      <c r="U908" s="35"/>
      <c r="V908" s="485"/>
    </row>
    <row r="909" spans="2:32" x14ac:dyDescent="0.25">
      <c r="B909" s="494">
        <v>722000</v>
      </c>
      <c r="C909" s="493"/>
      <c r="D909" s="493"/>
      <c r="E909" s="493" t="s">
        <v>5387</v>
      </c>
      <c r="F909" s="493"/>
      <c r="G909" s="493"/>
      <c r="H909" s="494" t="s">
        <v>896</v>
      </c>
      <c r="J909" s="46" t="s">
        <v>1545</v>
      </c>
      <c r="K909" s="19" t="s">
        <v>849</v>
      </c>
      <c r="L909" s="4"/>
      <c r="M909" s="38" t="s">
        <v>1466</v>
      </c>
      <c r="N909" s="35"/>
      <c r="O909" s="35"/>
      <c r="P909" s="35"/>
      <c r="Q909" s="39"/>
      <c r="R909" s="35" t="s">
        <v>896</v>
      </c>
      <c r="S909" s="35"/>
      <c r="T909" s="35"/>
      <c r="U909" s="35"/>
      <c r="V909" s="485"/>
    </row>
    <row r="910" spans="2:32" x14ac:dyDescent="0.25">
      <c r="B910" s="772">
        <v>722100</v>
      </c>
      <c r="C910" s="775"/>
      <c r="D910" s="775"/>
      <c r="E910" s="778" t="s">
        <v>5525</v>
      </c>
      <c r="F910" s="779"/>
      <c r="G910" s="775"/>
      <c r="H910" s="772" t="s">
        <v>896</v>
      </c>
      <c r="J910" s="519" t="s">
        <v>1545</v>
      </c>
      <c r="K910" s="520" t="s">
        <v>850</v>
      </c>
      <c r="L910" s="521"/>
      <c r="M910" s="519" t="s">
        <v>1467</v>
      </c>
      <c r="N910" s="523"/>
      <c r="O910" s="523"/>
      <c r="P910" s="523"/>
      <c r="Q910" s="524"/>
      <c r="R910" s="523" t="s">
        <v>896</v>
      </c>
      <c r="S910" s="523"/>
      <c r="T910" s="523"/>
      <c r="U910" s="523"/>
      <c r="V910" s="525"/>
    </row>
    <row r="911" spans="2:32" x14ac:dyDescent="0.25">
      <c r="B911" s="773"/>
      <c r="C911" s="776"/>
      <c r="D911" s="776"/>
      <c r="E911" s="780"/>
      <c r="F911" s="781"/>
      <c r="G911" s="776"/>
      <c r="H911" s="773"/>
      <c r="J911" s="96" t="s">
        <v>1545</v>
      </c>
      <c r="K911" s="13" t="s">
        <v>851</v>
      </c>
      <c r="L911" s="95"/>
      <c r="M911" s="96" t="s">
        <v>1468</v>
      </c>
      <c r="N911" s="97"/>
      <c r="O911" s="97"/>
      <c r="P911" s="97"/>
      <c r="Q911" s="98"/>
      <c r="R911" s="97" t="s">
        <v>896</v>
      </c>
      <c r="S911" s="97"/>
      <c r="T911" s="97"/>
      <c r="U911" s="97"/>
      <c r="V911" s="820" t="s">
        <v>5530</v>
      </c>
    </row>
    <row r="912" spans="2:32" x14ac:dyDescent="0.25">
      <c r="B912" s="773"/>
      <c r="C912" s="776"/>
      <c r="D912" s="776"/>
      <c r="E912" s="780"/>
      <c r="F912" s="781"/>
      <c r="G912" s="776"/>
      <c r="H912" s="773"/>
      <c r="J912" s="96" t="s">
        <v>1545</v>
      </c>
      <c r="K912" s="13" t="s">
        <v>852</v>
      </c>
      <c r="L912" s="95"/>
      <c r="M912" s="96" t="s">
        <v>1469</v>
      </c>
      <c r="N912" s="97"/>
      <c r="O912" s="97"/>
      <c r="P912" s="97"/>
      <c r="Q912" s="98"/>
      <c r="R912" s="97" t="s">
        <v>896</v>
      </c>
      <c r="S912" s="97"/>
      <c r="T912" s="97"/>
      <c r="U912" s="97"/>
      <c r="V912" s="821"/>
    </row>
    <row r="913" spans="2:22" x14ac:dyDescent="0.25">
      <c r="B913" s="774"/>
      <c r="C913" s="777"/>
      <c r="D913" s="777"/>
      <c r="E913" s="782"/>
      <c r="F913" s="783"/>
      <c r="G913" s="777"/>
      <c r="H913" s="774"/>
      <c r="I913" s="44"/>
      <c r="J913" s="96" t="s">
        <v>1545</v>
      </c>
      <c r="K913" s="13" t="s">
        <v>853</v>
      </c>
      <c r="L913" s="95"/>
      <c r="M913" s="96" t="s">
        <v>1470</v>
      </c>
      <c r="N913" s="97"/>
      <c r="O913" s="97"/>
      <c r="P913" s="97"/>
      <c r="Q913" s="98"/>
      <c r="R913" s="97" t="s">
        <v>896</v>
      </c>
      <c r="S913" s="97"/>
      <c r="T913" s="97"/>
      <c r="U913" s="97"/>
      <c r="V913" s="822"/>
    </row>
    <row r="914" spans="2:22" ht="11.25" customHeight="1" x14ac:dyDescent="0.25">
      <c r="B914" s="509">
        <v>740000</v>
      </c>
      <c r="C914" s="508"/>
      <c r="D914" s="508" t="s">
        <v>5531</v>
      </c>
      <c r="E914" s="508"/>
      <c r="F914" s="508"/>
      <c r="G914" s="508"/>
      <c r="H914" s="509" t="s">
        <v>892</v>
      </c>
      <c r="I914" s="44"/>
      <c r="J914" s="43" t="s">
        <v>1546</v>
      </c>
      <c r="K914" s="17" t="s">
        <v>854</v>
      </c>
      <c r="L914" s="2" t="s">
        <v>1471</v>
      </c>
      <c r="M914" s="506"/>
      <c r="N914" s="103"/>
      <c r="O914" s="103"/>
      <c r="P914" s="103"/>
      <c r="Q914" s="687"/>
      <c r="R914" s="103" t="s">
        <v>892</v>
      </c>
      <c r="S914" s="103"/>
      <c r="T914" s="103"/>
      <c r="U914" s="103"/>
      <c r="V914" s="608"/>
    </row>
    <row r="915" spans="2:22" x14ac:dyDescent="0.25">
      <c r="B915" s="515">
        <v>741000</v>
      </c>
      <c r="C915" s="514"/>
      <c r="D915" s="514"/>
      <c r="E915" s="514" t="s">
        <v>1472</v>
      </c>
      <c r="F915" s="514"/>
      <c r="G915" s="514"/>
      <c r="H915" s="515" t="s">
        <v>896</v>
      </c>
      <c r="I915" s="44"/>
      <c r="J915" s="43" t="s">
        <v>1545</v>
      </c>
      <c r="K915" s="17" t="s">
        <v>855</v>
      </c>
      <c r="L915" s="2"/>
      <c r="M915" s="103" t="s">
        <v>1472</v>
      </c>
      <c r="N915" s="40"/>
      <c r="O915" s="40"/>
      <c r="P915" s="40"/>
      <c r="Q915" s="41"/>
      <c r="R915" s="40" t="s">
        <v>896</v>
      </c>
      <c r="S915" s="40"/>
      <c r="T915" s="40"/>
      <c r="U915" s="40"/>
      <c r="V915" s="608"/>
    </row>
    <row r="916" spans="2:22" x14ac:dyDescent="0.25">
      <c r="B916" s="515">
        <v>742000</v>
      </c>
      <c r="C916" s="514"/>
      <c r="D916" s="514"/>
      <c r="E916" s="514" t="s">
        <v>1473</v>
      </c>
      <c r="F916" s="514"/>
      <c r="G916" s="514"/>
      <c r="H916" s="515" t="s">
        <v>896</v>
      </c>
      <c r="I916" s="44"/>
      <c r="J916" s="43" t="s">
        <v>1545</v>
      </c>
      <c r="K916" s="17" t="s">
        <v>856</v>
      </c>
      <c r="L916" s="2"/>
      <c r="M916" s="103" t="s">
        <v>1473</v>
      </c>
      <c r="N916" s="40"/>
      <c r="O916" s="40"/>
      <c r="P916" s="40"/>
      <c r="Q916" s="41"/>
      <c r="R916" s="40" t="s">
        <v>896</v>
      </c>
      <c r="S916" s="40"/>
      <c r="T916" s="40"/>
      <c r="U916" s="40"/>
      <c r="V916" s="608"/>
    </row>
    <row r="917" spans="2:22" x14ac:dyDescent="0.25">
      <c r="B917" s="515">
        <v>743000</v>
      </c>
      <c r="C917" s="514"/>
      <c r="D917" s="514"/>
      <c r="E917" s="514" t="s">
        <v>5389</v>
      </c>
      <c r="F917" s="514"/>
      <c r="G917" s="514"/>
      <c r="H917" s="515" t="s">
        <v>896</v>
      </c>
      <c r="I917" s="44"/>
      <c r="J917" s="43" t="s">
        <v>1545</v>
      </c>
      <c r="K917" s="18" t="s">
        <v>857</v>
      </c>
      <c r="L917" s="3"/>
      <c r="M917" s="43" t="s">
        <v>1474</v>
      </c>
      <c r="N917" s="42"/>
      <c r="O917" s="42"/>
      <c r="P917" s="42"/>
      <c r="Q917" s="45"/>
      <c r="R917" s="42" t="s">
        <v>896</v>
      </c>
      <c r="S917" s="42"/>
      <c r="T917" s="42"/>
      <c r="U917" s="42"/>
      <c r="V917" s="505" t="s">
        <v>5473</v>
      </c>
    </row>
    <row r="918" spans="2:22" x14ac:dyDescent="0.25">
      <c r="B918" s="515">
        <v>744000</v>
      </c>
      <c r="C918" s="514"/>
      <c r="D918" s="514"/>
      <c r="E918" s="514" t="s">
        <v>1475</v>
      </c>
      <c r="F918" s="514"/>
      <c r="G918" s="514"/>
      <c r="H918" s="515" t="s">
        <v>896</v>
      </c>
      <c r="I918" s="44"/>
      <c r="J918" s="43" t="s">
        <v>1545</v>
      </c>
      <c r="K918" s="17" t="s">
        <v>858</v>
      </c>
      <c r="L918" s="2"/>
      <c r="M918" s="103" t="s">
        <v>1475</v>
      </c>
      <c r="N918" s="40"/>
      <c r="O918" s="40"/>
      <c r="P918" s="40"/>
      <c r="Q918" s="41"/>
      <c r="R918" s="40" t="s">
        <v>896</v>
      </c>
      <c r="S918" s="40"/>
      <c r="T918" s="40"/>
      <c r="U918" s="40"/>
      <c r="V918" s="608"/>
    </row>
    <row r="919" spans="2:22" x14ac:dyDescent="0.25">
      <c r="B919" s="509">
        <v>750000</v>
      </c>
      <c r="C919" s="508"/>
      <c r="D919" s="508" t="s">
        <v>5532</v>
      </c>
      <c r="E919" s="508"/>
      <c r="F919" s="508"/>
      <c r="G919" s="508"/>
      <c r="H919" s="509" t="s">
        <v>892</v>
      </c>
      <c r="I919" s="504"/>
      <c r="J919" s="43" t="s">
        <v>1546</v>
      </c>
      <c r="K919" s="17" t="s">
        <v>859</v>
      </c>
      <c r="L919" s="2" t="s">
        <v>1476</v>
      </c>
      <c r="M919" s="506"/>
      <c r="N919" s="40"/>
      <c r="O919" s="40"/>
      <c r="P919" s="40"/>
      <c r="Q919" s="41"/>
      <c r="R919" s="40" t="s">
        <v>892</v>
      </c>
      <c r="S919" s="40"/>
      <c r="T919" s="40"/>
      <c r="U919" s="40"/>
      <c r="V919" s="608"/>
    </row>
    <row r="920" spans="2:22" x14ac:dyDescent="0.25">
      <c r="B920" s="801">
        <v>751000</v>
      </c>
      <c r="C920" s="936"/>
      <c r="D920" s="936"/>
      <c r="E920" s="930" t="s">
        <v>5390</v>
      </c>
      <c r="F920" s="931"/>
      <c r="G920" s="932"/>
      <c r="H920" s="801" t="s">
        <v>896</v>
      </c>
      <c r="I920" s="504"/>
      <c r="J920" s="498" t="s">
        <v>1545</v>
      </c>
      <c r="K920" s="499" t="s">
        <v>860</v>
      </c>
      <c r="L920" s="500"/>
      <c r="M920" s="498" t="s">
        <v>1477</v>
      </c>
      <c r="N920" s="501"/>
      <c r="O920" s="501"/>
      <c r="P920" s="501"/>
      <c r="Q920" s="502"/>
      <c r="R920" s="501" t="s">
        <v>896</v>
      </c>
      <c r="S920" s="501"/>
      <c r="T920" s="501"/>
      <c r="U920" s="501"/>
      <c r="V920" s="503"/>
    </row>
    <row r="921" spans="2:22" x14ac:dyDescent="0.25">
      <c r="B921" s="802"/>
      <c r="C921" s="963"/>
      <c r="D921" s="963"/>
      <c r="E921" s="952"/>
      <c r="F921" s="953"/>
      <c r="G921" s="954"/>
      <c r="H921" s="802"/>
      <c r="I921" s="504"/>
      <c r="J921" s="96" t="s">
        <v>1544</v>
      </c>
      <c r="K921" s="13" t="s">
        <v>861</v>
      </c>
      <c r="L921" s="95"/>
      <c r="M921" s="96"/>
      <c r="N921" s="97" t="s">
        <v>1478</v>
      </c>
      <c r="O921" s="97"/>
      <c r="P921" s="97"/>
      <c r="Q921" s="98"/>
      <c r="R921" s="97" t="s">
        <v>896</v>
      </c>
      <c r="S921" s="501"/>
      <c r="T921" s="501"/>
      <c r="U921" s="501"/>
      <c r="V921" s="976" t="s">
        <v>5533</v>
      </c>
    </row>
    <row r="922" spans="2:22" x14ac:dyDescent="0.25">
      <c r="B922" s="803"/>
      <c r="C922" s="937"/>
      <c r="D922" s="937"/>
      <c r="E922" s="933"/>
      <c r="F922" s="934"/>
      <c r="G922" s="935"/>
      <c r="H922" s="803"/>
      <c r="I922" s="44"/>
      <c r="J922" s="96" t="s">
        <v>1544</v>
      </c>
      <c r="K922" s="13" t="s">
        <v>862</v>
      </c>
      <c r="L922" s="95"/>
      <c r="M922" s="96"/>
      <c r="N922" s="97" t="s">
        <v>1479</v>
      </c>
      <c r="O922" s="97"/>
      <c r="P922" s="97"/>
      <c r="Q922" s="98"/>
      <c r="R922" s="97" t="s">
        <v>896</v>
      </c>
      <c r="S922" s="501"/>
      <c r="T922" s="501"/>
      <c r="U922" s="501"/>
      <c r="V922" s="976"/>
    </row>
    <row r="923" spans="2:22" x14ac:dyDescent="0.25">
      <c r="B923" s="515">
        <v>752000</v>
      </c>
      <c r="C923" s="514"/>
      <c r="D923" s="514"/>
      <c r="E923" s="514" t="s">
        <v>5391</v>
      </c>
      <c r="F923" s="514"/>
      <c r="G923" s="514"/>
      <c r="H923" s="515" t="s">
        <v>896</v>
      </c>
      <c r="I923" s="44"/>
      <c r="J923" s="43" t="s">
        <v>1545</v>
      </c>
      <c r="K923" s="17" t="s">
        <v>863</v>
      </c>
      <c r="L923" s="2"/>
      <c r="M923" s="103" t="s">
        <v>1480</v>
      </c>
      <c r="N923" s="40"/>
      <c r="O923" s="40"/>
      <c r="P923" s="40"/>
      <c r="Q923" s="41"/>
      <c r="R923" s="40" t="s">
        <v>896</v>
      </c>
      <c r="S923" s="40"/>
      <c r="T923" s="40"/>
      <c r="U923" s="40"/>
      <c r="V923" s="608"/>
    </row>
    <row r="924" spans="2:22" x14ac:dyDescent="0.25">
      <c r="B924" s="515">
        <v>753000</v>
      </c>
      <c r="C924" s="514"/>
      <c r="D924" s="514"/>
      <c r="E924" s="514" t="s">
        <v>5392</v>
      </c>
      <c r="F924" s="514"/>
      <c r="G924" s="514"/>
      <c r="H924" s="515" t="s">
        <v>896</v>
      </c>
      <c r="I924" s="44"/>
      <c r="J924" s="43" t="s">
        <v>1545</v>
      </c>
      <c r="K924" s="18" t="s">
        <v>864</v>
      </c>
      <c r="L924" s="3"/>
      <c r="M924" s="43" t="s">
        <v>1282</v>
      </c>
      <c r="N924" s="42"/>
      <c r="O924" s="42"/>
      <c r="P924" s="42"/>
      <c r="Q924" s="45"/>
      <c r="R924" s="42" t="s">
        <v>896</v>
      </c>
      <c r="S924" s="42"/>
      <c r="T924" s="42"/>
      <c r="U924" s="42"/>
      <c r="V924" s="505" t="s">
        <v>5473</v>
      </c>
    </row>
    <row r="925" spans="2:22" x14ac:dyDescent="0.25">
      <c r="B925" s="515">
        <v>754000</v>
      </c>
      <c r="C925" s="514"/>
      <c r="D925" s="514"/>
      <c r="E925" s="514" t="s">
        <v>1227</v>
      </c>
      <c r="F925" s="514"/>
      <c r="G925" s="514"/>
      <c r="H925" s="515" t="s">
        <v>896</v>
      </c>
      <c r="I925" s="44"/>
      <c r="J925" s="43" t="s">
        <v>1545</v>
      </c>
      <c r="K925" s="17" t="s">
        <v>865</v>
      </c>
      <c r="L925" s="2"/>
      <c r="M925" s="103" t="s">
        <v>1227</v>
      </c>
      <c r="N925" s="40"/>
      <c r="O925" s="40"/>
      <c r="P925" s="40"/>
      <c r="Q925" s="41"/>
      <c r="R925" s="40" t="s">
        <v>896</v>
      </c>
      <c r="S925" s="40"/>
      <c r="T925" s="40"/>
      <c r="U925" s="40"/>
      <c r="V925" s="608"/>
    </row>
    <row r="926" spans="2:22" x14ac:dyDescent="0.25">
      <c r="B926" s="509">
        <v>731000</v>
      </c>
      <c r="C926" s="508"/>
      <c r="D926" s="508"/>
      <c r="E926" s="508" t="s">
        <v>5534</v>
      </c>
      <c r="F926" s="508"/>
      <c r="G926" s="508"/>
      <c r="H926" s="509" t="s">
        <v>892</v>
      </c>
      <c r="I926" s="44"/>
      <c r="J926" s="43" t="s">
        <v>1546</v>
      </c>
      <c r="K926" s="17" t="s">
        <v>866</v>
      </c>
      <c r="L926" s="2" t="s">
        <v>1481</v>
      </c>
      <c r="M926" s="506"/>
      <c r="N926" s="40"/>
      <c r="O926" s="40"/>
      <c r="P926" s="40"/>
      <c r="Q926" s="41"/>
      <c r="R926" s="40" t="s">
        <v>892</v>
      </c>
      <c r="S926" s="40"/>
      <c r="T926" s="40"/>
      <c r="U926" s="40"/>
      <c r="V926" s="608"/>
    </row>
    <row r="927" spans="2:22" x14ac:dyDescent="0.25">
      <c r="B927" s="515">
        <v>731210</v>
      </c>
      <c r="C927" s="514"/>
      <c r="D927" s="514"/>
      <c r="E927" s="514"/>
      <c r="F927" s="514"/>
      <c r="G927" s="514" t="s">
        <v>4943</v>
      </c>
      <c r="H927" s="515" t="s">
        <v>896</v>
      </c>
      <c r="I927" s="44"/>
      <c r="J927" s="43" t="s">
        <v>1545</v>
      </c>
      <c r="K927" s="17" t="s">
        <v>867</v>
      </c>
      <c r="L927" s="2"/>
      <c r="M927" s="103" t="s">
        <v>929</v>
      </c>
      <c r="N927" s="40"/>
      <c r="O927" s="40"/>
      <c r="P927" s="40"/>
      <c r="Q927" s="41"/>
      <c r="R927" s="40" t="s">
        <v>896</v>
      </c>
      <c r="S927" s="40"/>
      <c r="T927" s="40"/>
      <c r="U927" s="40"/>
      <c r="V927" s="608"/>
    </row>
    <row r="928" spans="2:22" x14ac:dyDescent="0.25">
      <c r="B928" s="515">
        <v>731220</v>
      </c>
      <c r="C928" s="514"/>
      <c r="D928" s="514"/>
      <c r="E928" s="514"/>
      <c r="F928" s="514"/>
      <c r="G928" s="514" t="s">
        <v>1008</v>
      </c>
      <c r="H928" s="515" t="s">
        <v>896</v>
      </c>
      <c r="I928" s="44"/>
      <c r="J928" s="43" t="s">
        <v>1545</v>
      </c>
      <c r="K928" s="17" t="s">
        <v>868</v>
      </c>
      <c r="L928" s="2"/>
      <c r="M928" s="103" t="s">
        <v>930</v>
      </c>
      <c r="N928" s="40"/>
      <c r="O928" s="40"/>
      <c r="P928" s="40"/>
      <c r="Q928" s="41"/>
      <c r="R928" s="40" t="s">
        <v>896</v>
      </c>
      <c r="S928" s="40"/>
      <c r="T928" s="40"/>
      <c r="U928" s="40"/>
      <c r="V928" s="608"/>
    </row>
    <row r="929" spans="2:22" x14ac:dyDescent="0.25">
      <c r="B929" s="512">
        <v>731230</v>
      </c>
      <c r="C929" s="511"/>
      <c r="D929" s="511"/>
      <c r="E929" s="511"/>
      <c r="F929" s="511"/>
      <c r="G929" s="511" t="s">
        <v>1009</v>
      </c>
      <c r="H929" s="512" t="s">
        <v>896</v>
      </c>
      <c r="I929" s="44"/>
      <c r="J929" s="1008" t="s">
        <v>1545</v>
      </c>
      <c r="K929" s="748" t="s">
        <v>869</v>
      </c>
      <c r="L929" s="751"/>
      <c r="M929" s="1025" t="s">
        <v>934</v>
      </c>
      <c r="N929" s="1026"/>
      <c r="O929" s="1026"/>
      <c r="P929" s="1026"/>
      <c r="Q929" s="1027"/>
      <c r="R929" s="1005" t="s">
        <v>896</v>
      </c>
      <c r="S929" s="1005"/>
      <c r="T929" s="1005"/>
      <c r="U929" s="1005"/>
      <c r="V929" s="1005"/>
    </row>
    <row r="930" spans="2:22" x14ac:dyDescent="0.25">
      <c r="B930" s="512">
        <v>731100</v>
      </c>
      <c r="C930" s="511"/>
      <c r="D930" s="511"/>
      <c r="E930" s="511"/>
      <c r="F930" s="511" t="s">
        <v>1124</v>
      </c>
      <c r="G930" s="511"/>
      <c r="H930" s="512" t="s">
        <v>896</v>
      </c>
      <c r="I930" s="44"/>
      <c r="J930" s="1010"/>
      <c r="K930" s="750"/>
      <c r="L930" s="753"/>
      <c r="M930" s="1028"/>
      <c r="N930" s="1029"/>
      <c r="O930" s="1029"/>
      <c r="P930" s="1029"/>
      <c r="Q930" s="1030"/>
      <c r="R930" s="1007"/>
      <c r="S930" s="1007"/>
      <c r="T930" s="1007"/>
      <c r="U930" s="1007"/>
      <c r="V930" s="1007"/>
    </row>
    <row r="931" spans="2:22" x14ac:dyDescent="0.25">
      <c r="B931" s="527">
        <v>610000</v>
      </c>
      <c r="C931" s="516"/>
      <c r="D931" s="516" t="s">
        <v>5290</v>
      </c>
      <c r="E931" s="516"/>
      <c r="F931" s="516"/>
      <c r="G931" s="516"/>
      <c r="H931" s="527" t="s">
        <v>892</v>
      </c>
      <c r="I931" s="44"/>
      <c r="J931" s="498" t="s">
        <v>1546</v>
      </c>
      <c r="K931" s="499" t="s">
        <v>870</v>
      </c>
      <c r="L931" s="500" t="s">
        <v>1482</v>
      </c>
      <c r="M931" s="613"/>
      <c r="N931" s="501"/>
      <c r="O931" s="501"/>
      <c r="P931" s="501"/>
      <c r="Q931" s="502"/>
      <c r="R931" s="501" t="s">
        <v>896</v>
      </c>
      <c r="S931" s="501"/>
      <c r="T931" s="501"/>
      <c r="U931" s="501"/>
      <c r="V931" s="503"/>
    </row>
    <row r="932" spans="2:22" x14ac:dyDescent="0.25">
      <c r="B932" s="509">
        <v>760000</v>
      </c>
      <c r="C932" s="508"/>
      <c r="D932" s="508" t="s">
        <v>5535</v>
      </c>
      <c r="E932" s="508"/>
      <c r="F932" s="508"/>
      <c r="G932" s="508"/>
      <c r="H932" s="509" t="s">
        <v>892</v>
      </c>
      <c r="J932" s="43" t="s">
        <v>1546</v>
      </c>
      <c r="K932" s="17" t="s">
        <v>871</v>
      </c>
      <c r="L932" s="2" t="s">
        <v>1483</v>
      </c>
      <c r="M932" s="614"/>
      <c r="N932" s="40"/>
      <c r="O932" s="40"/>
      <c r="P932" s="40"/>
      <c r="Q932" s="41"/>
      <c r="R932" s="40" t="s">
        <v>896</v>
      </c>
      <c r="S932" s="40"/>
      <c r="T932" s="40"/>
      <c r="U932" s="40"/>
      <c r="V932" s="608"/>
    </row>
    <row r="933" spans="2:22" x14ac:dyDescent="0.25">
      <c r="B933" s="494">
        <v>761000</v>
      </c>
      <c r="C933" s="493"/>
      <c r="D933" s="493"/>
      <c r="E933" s="493" t="s">
        <v>5393</v>
      </c>
      <c r="F933" s="493"/>
      <c r="G933" s="493"/>
      <c r="H933" s="494" t="s">
        <v>896</v>
      </c>
      <c r="J933" s="46" t="s">
        <v>1545</v>
      </c>
      <c r="K933" s="19" t="s">
        <v>872</v>
      </c>
      <c r="L933" s="4"/>
      <c r="M933" s="74" t="s">
        <v>1484</v>
      </c>
      <c r="N933" s="87"/>
      <c r="O933" s="38"/>
      <c r="P933" s="38"/>
      <c r="Q933" s="83"/>
      <c r="R933" s="38" t="s">
        <v>892</v>
      </c>
      <c r="S933" s="38"/>
      <c r="T933" s="38"/>
      <c r="U933" s="38"/>
      <c r="V933" s="485"/>
    </row>
    <row r="934" spans="2:22" x14ac:dyDescent="0.25">
      <c r="B934" s="491">
        <v>763000</v>
      </c>
      <c r="C934" s="490"/>
      <c r="D934" s="490"/>
      <c r="E934" s="490" t="s">
        <v>5394</v>
      </c>
      <c r="F934" s="490"/>
      <c r="G934" s="490"/>
      <c r="H934" s="491" t="s">
        <v>896</v>
      </c>
      <c r="J934" s="519" t="s">
        <v>1545</v>
      </c>
      <c r="K934" s="520" t="s">
        <v>873</v>
      </c>
      <c r="L934" s="521"/>
      <c r="M934" s="519" t="s">
        <v>1485</v>
      </c>
      <c r="N934" s="523"/>
      <c r="O934" s="523"/>
      <c r="P934" s="523"/>
      <c r="Q934" s="524"/>
      <c r="R934" s="523" t="s">
        <v>896</v>
      </c>
      <c r="S934" s="523"/>
      <c r="T934" s="523"/>
      <c r="U934" s="523"/>
      <c r="V934" s="525"/>
    </row>
    <row r="935" spans="2:22" x14ac:dyDescent="0.25">
      <c r="B935" s="494">
        <v>762000</v>
      </c>
      <c r="C935" s="493"/>
      <c r="D935" s="493"/>
      <c r="E935" s="493" t="s">
        <v>1486</v>
      </c>
      <c r="F935" s="493"/>
      <c r="G935" s="493"/>
      <c r="H935" s="494" t="s">
        <v>896</v>
      </c>
      <c r="J935" s="46" t="s">
        <v>1545</v>
      </c>
      <c r="K935" s="19" t="s">
        <v>874</v>
      </c>
      <c r="L935" s="4"/>
      <c r="M935" s="38" t="s">
        <v>1486</v>
      </c>
      <c r="N935" s="35"/>
      <c r="O935" s="35"/>
      <c r="P935" s="35"/>
      <c r="Q935" s="39"/>
      <c r="R935" s="35" t="s">
        <v>896</v>
      </c>
      <c r="S935" s="35"/>
      <c r="T935" s="35"/>
      <c r="U935" s="35"/>
      <c r="V935" s="485"/>
    </row>
    <row r="936" spans="2:22" x14ac:dyDescent="0.25">
      <c r="B936" s="494">
        <v>763000</v>
      </c>
      <c r="C936" s="493"/>
      <c r="D936" s="493"/>
      <c r="E936" s="493" t="s">
        <v>5394</v>
      </c>
      <c r="F936" s="493"/>
      <c r="G936" s="493"/>
      <c r="H936" s="494" t="s">
        <v>896</v>
      </c>
      <c r="J936" s="46" t="s">
        <v>1545</v>
      </c>
      <c r="K936" s="19" t="s">
        <v>875</v>
      </c>
      <c r="L936" s="4"/>
      <c r="M936" s="38" t="s">
        <v>1487</v>
      </c>
      <c r="N936" s="35"/>
      <c r="O936" s="35"/>
      <c r="P936" s="35"/>
      <c r="Q936" s="39"/>
      <c r="R936" s="35" t="s">
        <v>896</v>
      </c>
      <c r="S936" s="35"/>
      <c r="T936" s="35"/>
      <c r="U936" s="35"/>
      <c r="V936" s="485"/>
    </row>
    <row r="937" spans="2:22" x14ac:dyDescent="0.25">
      <c r="B937" s="583">
        <v>764000</v>
      </c>
      <c r="C937" s="1021" t="s">
        <v>5536</v>
      </c>
      <c r="D937" s="1021" t="s">
        <v>5536</v>
      </c>
      <c r="E937" s="1021"/>
      <c r="F937" s="1021"/>
      <c r="G937" s="1021"/>
      <c r="H937" s="584" t="s">
        <v>892</v>
      </c>
      <c r="J937" s="46" t="s">
        <v>1546</v>
      </c>
      <c r="K937" s="19" t="s">
        <v>876</v>
      </c>
      <c r="L937" s="4" t="s">
        <v>1488</v>
      </c>
      <c r="M937" s="34"/>
      <c r="N937" s="35"/>
      <c r="O937" s="35"/>
      <c r="P937" s="35"/>
      <c r="Q937" s="39"/>
      <c r="R937" s="35" t="s">
        <v>892</v>
      </c>
      <c r="S937" s="35"/>
      <c r="T937" s="35"/>
      <c r="U937" s="35"/>
      <c r="V937" s="485"/>
    </row>
    <row r="938" spans="2:22" x14ac:dyDescent="0.25">
      <c r="B938" s="509">
        <v>764100</v>
      </c>
      <c r="C938" s="508"/>
      <c r="D938" s="508"/>
      <c r="E938" s="508" t="s">
        <v>1489</v>
      </c>
      <c r="F938" s="508"/>
      <c r="G938" s="508"/>
      <c r="H938" s="509" t="s">
        <v>892</v>
      </c>
      <c r="J938" s="46" t="s">
        <v>1545</v>
      </c>
      <c r="K938" s="19" t="s">
        <v>877</v>
      </c>
      <c r="L938" s="4"/>
      <c r="M938" s="38" t="s">
        <v>1489</v>
      </c>
      <c r="N938" s="34"/>
      <c r="O938" s="35"/>
      <c r="P938" s="35"/>
      <c r="Q938" s="39"/>
      <c r="R938" s="35" t="s">
        <v>892</v>
      </c>
      <c r="S938" s="35"/>
      <c r="T938" s="35"/>
      <c r="U938" s="35"/>
      <c r="V938" s="485"/>
    </row>
    <row r="939" spans="2:22" x14ac:dyDescent="0.25">
      <c r="B939" s="515">
        <v>764110</v>
      </c>
      <c r="C939" s="514"/>
      <c r="D939" s="514"/>
      <c r="E939" s="514" t="s">
        <v>950</v>
      </c>
      <c r="F939" s="514"/>
      <c r="G939" s="514"/>
      <c r="H939" s="515" t="s">
        <v>896</v>
      </c>
      <c r="J939" s="46" t="s">
        <v>1544</v>
      </c>
      <c r="K939" s="19" t="s">
        <v>878</v>
      </c>
      <c r="L939" s="4"/>
      <c r="M939" s="38"/>
      <c r="N939" s="35" t="s">
        <v>950</v>
      </c>
      <c r="O939" s="35"/>
      <c r="P939" s="35"/>
      <c r="Q939" s="39"/>
      <c r="R939" s="35" t="s">
        <v>896</v>
      </c>
      <c r="S939" s="35"/>
      <c r="T939" s="35"/>
      <c r="U939" s="35"/>
      <c r="V939" s="485"/>
    </row>
    <row r="940" spans="2:22" x14ac:dyDescent="0.25">
      <c r="B940" s="515">
        <v>764120</v>
      </c>
      <c r="C940" s="514"/>
      <c r="D940" s="514"/>
      <c r="E940" s="514" t="s">
        <v>1490</v>
      </c>
      <c r="F940" s="514"/>
      <c r="G940" s="514"/>
      <c r="H940" s="515" t="s">
        <v>896</v>
      </c>
      <c r="J940" s="46" t="s">
        <v>1544</v>
      </c>
      <c r="K940" s="19" t="s">
        <v>879</v>
      </c>
      <c r="L940" s="4"/>
      <c r="M940" s="38"/>
      <c r="N940" s="35" t="s">
        <v>1490</v>
      </c>
      <c r="O940" s="35"/>
      <c r="P940" s="35"/>
      <c r="Q940" s="39"/>
      <c r="R940" s="35" t="s">
        <v>896</v>
      </c>
      <c r="S940" s="35"/>
      <c r="T940" s="35"/>
      <c r="U940" s="35"/>
      <c r="V940" s="485"/>
    </row>
    <row r="941" spans="2:22" x14ac:dyDescent="0.25">
      <c r="B941" s="515">
        <v>764130</v>
      </c>
      <c r="C941" s="514"/>
      <c r="D941" s="514"/>
      <c r="E941" s="514" t="s">
        <v>1491</v>
      </c>
      <c r="F941" s="514"/>
      <c r="G941" s="514"/>
      <c r="H941" s="515" t="s">
        <v>896</v>
      </c>
      <c r="J941" s="46" t="s">
        <v>1544</v>
      </c>
      <c r="K941" s="19" t="s">
        <v>880</v>
      </c>
      <c r="L941" s="4"/>
      <c r="M941" s="38"/>
      <c r="N941" s="35" t="s">
        <v>1491</v>
      </c>
      <c r="O941" s="35"/>
      <c r="P941" s="35"/>
      <c r="Q941" s="39"/>
      <c r="R941" s="35" t="s">
        <v>896</v>
      </c>
      <c r="S941" s="35"/>
      <c r="T941" s="35"/>
      <c r="U941" s="35"/>
      <c r="V941" s="485"/>
    </row>
    <row r="942" spans="2:22" x14ac:dyDescent="0.25">
      <c r="B942" s="515">
        <v>764140</v>
      </c>
      <c r="C942" s="514"/>
      <c r="D942" s="514"/>
      <c r="E942" s="514" t="s">
        <v>958</v>
      </c>
      <c r="F942" s="514"/>
      <c r="G942" s="514"/>
      <c r="H942" s="515" t="s">
        <v>896</v>
      </c>
      <c r="J942" s="46" t="s">
        <v>1544</v>
      </c>
      <c r="K942" s="19" t="s">
        <v>881</v>
      </c>
      <c r="L942" s="4"/>
      <c r="M942" s="38"/>
      <c r="N942" s="35" t="s">
        <v>958</v>
      </c>
      <c r="O942" s="35"/>
      <c r="P942" s="35"/>
      <c r="Q942" s="39"/>
      <c r="R942" s="35" t="s">
        <v>896</v>
      </c>
      <c r="S942" s="35"/>
      <c r="T942" s="35"/>
      <c r="U942" s="35"/>
      <c r="V942" s="485"/>
    </row>
    <row r="943" spans="2:22" x14ac:dyDescent="0.25">
      <c r="B943" s="515">
        <v>764150</v>
      </c>
      <c r="C943" s="514"/>
      <c r="D943" s="514"/>
      <c r="E943" s="514" t="s">
        <v>945</v>
      </c>
      <c r="F943" s="514"/>
      <c r="G943" s="514"/>
      <c r="H943" s="515" t="s">
        <v>896</v>
      </c>
      <c r="J943" s="46" t="s">
        <v>1544</v>
      </c>
      <c r="K943" s="19" t="s">
        <v>882</v>
      </c>
      <c r="L943" s="4"/>
      <c r="M943" s="38"/>
      <c r="N943" s="35" t="s">
        <v>945</v>
      </c>
      <c r="O943" s="35"/>
      <c r="P943" s="35"/>
      <c r="Q943" s="39"/>
      <c r="R943" s="35" t="s">
        <v>896</v>
      </c>
      <c r="S943" s="35"/>
      <c r="T943" s="35"/>
      <c r="U943" s="35"/>
      <c r="V943" s="485"/>
    </row>
    <row r="944" spans="2:22" x14ac:dyDescent="0.25">
      <c r="B944" s="509">
        <v>764200</v>
      </c>
      <c r="C944" s="508"/>
      <c r="D944" s="508"/>
      <c r="E944" s="508" t="s">
        <v>5537</v>
      </c>
      <c r="F944" s="508"/>
      <c r="G944" s="508"/>
      <c r="H944" s="509" t="s">
        <v>892</v>
      </c>
      <c r="J944" s="46" t="s">
        <v>1545</v>
      </c>
      <c r="K944" s="19" t="s">
        <v>883</v>
      </c>
      <c r="L944" s="4"/>
      <c r="M944" s="38" t="s">
        <v>1492</v>
      </c>
      <c r="N944" s="34"/>
      <c r="O944" s="35"/>
      <c r="P944" s="35"/>
      <c r="Q944" s="39"/>
      <c r="R944" s="35" t="s">
        <v>892</v>
      </c>
      <c r="S944" s="35"/>
      <c r="T944" s="35"/>
      <c r="U944" s="35"/>
      <c r="V944" s="485"/>
    </row>
    <row r="945" spans="2:22" x14ac:dyDescent="0.25">
      <c r="B945" s="515">
        <v>764210</v>
      </c>
      <c r="C945" s="514"/>
      <c r="D945" s="514"/>
      <c r="E945" s="514" t="s">
        <v>950</v>
      </c>
      <c r="F945" s="514"/>
      <c r="G945" s="514"/>
      <c r="H945" s="515" t="s">
        <v>896</v>
      </c>
      <c r="J945" s="46" t="s">
        <v>1544</v>
      </c>
      <c r="K945" s="19" t="s">
        <v>884</v>
      </c>
      <c r="L945" s="4"/>
      <c r="M945" s="38"/>
      <c r="N945" s="35" t="s">
        <v>950</v>
      </c>
      <c r="O945" s="35"/>
      <c r="P945" s="35"/>
      <c r="Q945" s="39"/>
      <c r="R945" s="35" t="s">
        <v>896</v>
      </c>
      <c r="S945" s="35"/>
      <c r="T945" s="35"/>
      <c r="U945" s="35"/>
      <c r="V945" s="485"/>
    </row>
    <row r="946" spans="2:22" x14ac:dyDescent="0.25">
      <c r="B946" s="515">
        <v>764220</v>
      </c>
      <c r="C946" s="514"/>
      <c r="D946" s="514"/>
      <c r="E946" s="514" t="s">
        <v>1490</v>
      </c>
      <c r="F946" s="514"/>
      <c r="G946" s="514"/>
      <c r="H946" s="515" t="s">
        <v>896</v>
      </c>
      <c r="J946" s="46" t="s">
        <v>1544</v>
      </c>
      <c r="K946" s="19" t="s">
        <v>885</v>
      </c>
      <c r="L946" s="4"/>
      <c r="M946" s="38"/>
      <c r="N946" s="35" t="s">
        <v>1490</v>
      </c>
      <c r="O946" s="35"/>
      <c r="P946" s="35"/>
      <c r="Q946" s="39"/>
      <c r="R946" s="35" t="s">
        <v>896</v>
      </c>
      <c r="S946" s="35"/>
      <c r="T946" s="35"/>
      <c r="U946" s="35"/>
      <c r="V946" s="485"/>
    </row>
    <row r="947" spans="2:22" x14ac:dyDescent="0.25">
      <c r="B947" s="515">
        <v>764230</v>
      </c>
      <c r="C947" s="514"/>
      <c r="D947" s="514"/>
      <c r="E947" s="514" t="s">
        <v>1491</v>
      </c>
      <c r="F947" s="514"/>
      <c r="G947" s="514"/>
      <c r="H947" s="515" t="s">
        <v>896</v>
      </c>
      <c r="J947" s="46" t="s">
        <v>1544</v>
      </c>
      <c r="K947" s="19" t="s">
        <v>886</v>
      </c>
      <c r="L947" s="4"/>
      <c r="M947" s="38"/>
      <c r="N947" s="35" t="s">
        <v>1491</v>
      </c>
      <c r="O947" s="35"/>
      <c r="P947" s="35"/>
      <c r="Q947" s="39"/>
      <c r="R947" s="35" t="s">
        <v>896</v>
      </c>
      <c r="S947" s="35"/>
      <c r="T947" s="35"/>
      <c r="U947" s="35"/>
      <c r="V947" s="485"/>
    </row>
    <row r="948" spans="2:22" x14ac:dyDescent="0.25">
      <c r="B948" s="515">
        <v>764240</v>
      </c>
      <c r="C948" s="514"/>
      <c r="D948" s="514"/>
      <c r="E948" s="514" t="s">
        <v>958</v>
      </c>
      <c r="F948" s="514"/>
      <c r="G948" s="514"/>
      <c r="H948" s="515" t="s">
        <v>896</v>
      </c>
      <c r="J948" s="46" t="s">
        <v>1544</v>
      </c>
      <c r="K948" s="19" t="s">
        <v>887</v>
      </c>
      <c r="L948" s="4"/>
      <c r="M948" s="38"/>
      <c r="N948" s="35" t="s">
        <v>958</v>
      </c>
      <c r="O948" s="35"/>
      <c r="P948" s="35"/>
      <c r="Q948" s="39"/>
      <c r="R948" s="35" t="s">
        <v>896</v>
      </c>
      <c r="S948" s="35"/>
      <c r="T948" s="35"/>
      <c r="U948" s="35"/>
      <c r="V948" s="485"/>
    </row>
    <row r="949" spans="2:22" x14ac:dyDescent="0.25">
      <c r="B949" s="515">
        <v>764250</v>
      </c>
      <c r="C949" s="514"/>
      <c r="D949" s="514"/>
      <c r="E949" s="514" t="s">
        <v>945</v>
      </c>
      <c r="F949" s="514"/>
      <c r="G949" s="514"/>
      <c r="H949" s="515" t="s">
        <v>896</v>
      </c>
      <c r="J949" s="46" t="s">
        <v>1544</v>
      </c>
      <c r="K949" s="19" t="s">
        <v>888</v>
      </c>
      <c r="L949" s="4"/>
      <c r="M949" s="38"/>
      <c r="N949" s="35" t="s">
        <v>945</v>
      </c>
      <c r="O949" s="35"/>
      <c r="P949" s="35"/>
      <c r="Q949" s="39"/>
      <c r="R949" s="35" t="s">
        <v>896</v>
      </c>
      <c r="S949" s="35"/>
      <c r="T949" s="35"/>
      <c r="U949" s="35"/>
      <c r="V949" s="485"/>
    </row>
    <row r="950" spans="2:22" x14ac:dyDescent="0.25">
      <c r="B950" s="515">
        <v>770000</v>
      </c>
      <c r="C950" s="514" t="s">
        <v>5538</v>
      </c>
      <c r="D950" s="514"/>
      <c r="E950" s="514"/>
      <c r="F950" s="514"/>
      <c r="G950" s="514"/>
      <c r="H950" s="514"/>
      <c r="J950" s="46" t="s">
        <v>1546</v>
      </c>
      <c r="K950" s="19" t="s">
        <v>889</v>
      </c>
      <c r="L950" s="4" t="s">
        <v>1493</v>
      </c>
      <c r="M950" s="34"/>
      <c r="N950" s="35"/>
      <c r="O950" s="35"/>
      <c r="P950" s="35"/>
      <c r="Q950" s="39"/>
      <c r="R950" s="35" t="s">
        <v>896</v>
      </c>
      <c r="S950" s="35"/>
      <c r="T950" s="35"/>
      <c r="U950" s="35"/>
      <c r="V950" s="485"/>
    </row>
    <row r="955" spans="2:22" x14ac:dyDescent="0.25">
      <c r="B955" s="488">
        <v>141000</v>
      </c>
      <c r="C955" s="487"/>
      <c r="D955" s="487" t="s">
        <v>1500</v>
      </c>
      <c r="E955" s="487"/>
      <c r="F955" s="487"/>
      <c r="G955" s="487"/>
      <c r="H955" s="488" t="s">
        <v>892</v>
      </c>
    </row>
    <row r="956" spans="2:22" x14ac:dyDescent="0.25">
      <c r="B956" s="488">
        <v>211000</v>
      </c>
      <c r="C956" s="487"/>
      <c r="D956" s="487" t="s">
        <v>1499</v>
      </c>
      <c r="E956" s="487"/>
      <c r="F956" s="487"/>
      <c r="G956" s="487"/>
      <c r="H956" s="488" t="s">
        <v>892</v>
      </c>
    </row>
    <row r="957" spans="2:22" x14ac:dyDescent="0.25">
      <c r="B957" s="488">
        <v>211020</v>
      </c>
      <c r="C957" s="487"/>
      <c r="D957" s="487"/>
      <c r="E957" s="487" t="s">
        <v>1561</v>
      </c>
      <c r="F957" s="487"/>
      <c r="G957" s="487"/>
      <c r="H957" s="488" t="s">
        <v>892</v>
      </c>
    </row>
    <row r="958" spans="2:22" x14ac:dyDescent="0.25">
      <c r="B958" s="527">
        <v>212000</v>
      </c>
      <c r="C958" s="516"/>
      <c r="D958" s="516" t="s">
        <v>4972</v>
      </c>
      <c r="E958" s="516"/>
      <c r="F958" s="516"/>
      <c r="G958" s="516"/>
      <c r="H958" s="527" t="s">
        <v>892</v>
      </c>
    </row>
    <row r="959" spans="2:22" x14ac:dyDescent="0.25">
      <c r="B959" s="527">
        <v>212100</v>
      </c>
      <c r="C959" s="516"/>
      <c r="D959" s="516"/>
      <c r="E959" s="516" t="s">
        <v>1561</v>
      </c>
      <c r="F959" s="516"/>
      <c r="G959" s="516"/>
      <c r="H959" s="527" t="s">
        <v>892</v>
      </c>
    </row>
    <row r="960" spans="2:22" x14ac:dyDescent="0.25">
      <c r="B960" s="488">
        <v>233300</v>
      </c>
      <c r="C960" s="487"/>
      <c r="D960" s="487"/>
      <c r="E960" s="487" t="s">
        <v>4997</v>
      </c>
      <c r="F960" s="487"/>
      <c r="G960" s="487"/>
      <c r="H960" s="488" t="s">
        <v>892</v>
      </c>
    </row>
    <row r="961" spans="2:8" x14ac:dyDescent="0.25">
      <c r="B961" s="488">
        <v>234000</v>
      </c>
      <c r="C961" s="487"/>
      <c r="D961" s="487" t="s">
        <v>5539</v>
      </c>
      <c r="E961" s="487"/>
      <c r="F961" s="487"/>
      <c r="G961" s="487"/>
      <c r="H961" s="488" t="s">
        <v>892</v>
      </c>
    </row>
    <row r="962" spans="2:8" x14ac:dyDescent="0.25">
      <c r="B962" s="488">
        <v>221190</v>
      </c>
      <c r="C962" s="487"/>
      <c r="D962" s="487"/>
      <c r="E962" s="487"/>
      <c r="F962" s="487" t="s">
        <v>1131</v>
      </c>
      <c r="G962" s="487"/>
      <c r="H962" s="488" t="s">
        <v>892</v>
      </c>
    </row>
    <row r="963" spans="2:8" x14ac:dyDescent="0.25">
      <c r="B963" s="488">
        <v>222190</v>
      </c>
      <c r="C963" s="487"/>
      <c r="D963" s="487"/>
      <c r="E963" s="487"/>
      <c r="F963" s="487" t="s">
        <v>1131</v>
      </c>
      <c r="G963" s="487"/>
      <c r="H963" s="488" t="s">
        <v>892</v>
      </c>
    </row>
    <row r="964" spans="2:8" x14ac:dyDescent="0.25">
      <c r="B964" s="488">
        <v>730000</v>
      </c>
      <c r="C964" s="487"/>
      <c r="D964" s="487" t="s">
        <v>5540</v>
      </c>
      <c r="E964" s="487"/>
      <c r="F964" s="487"/>
      <c r="G964" s="487"/>
      <c r="H964" s="488" t="s">
        <v>892</v>
      </c>
    </row>
    <row r="965" spans="2:8" x14ac:dyDescent="0.25">
      <c r="B965" s="488">
        <v>731200</v>
      </c>
      <c r="C965" s="487"/>
      <c r="D965" s="487"/>
      <c r="E965" s="487"/>
      <c r="F965" s="487" t="s">
        <v>5519</v>
      </c>
      <c r="G965" s="487"/>
      <c r="H965" s="488" t="s">
        <v>892</v>
      </c>
    </row>
    <row r="966" spans="2:8" x14ac:dyDescent="0.25">
      <c r="B966" s="486">
        <v>580000</v>
      </c>
      <c r="C966" s="487" t="s">
        <v>1582</v>
      </c>
      <c r="D966" s="487"/>
      <c r="E966" s="487"/>
      <c r="F966" s="487"/>
      <c r="G966" s="487"/>
      <c r="H966" s="488" t="s">
        <v>892</v>
      </c>
    </row>
    <row r="967" spans="2:8" x14ac:dyDescent="0.25">
      <c r="B967" s="704">
        <v>538000</v>
      </c>
      <c r="C967" s="516"/>
      <c r="D967" s="516" t="s">
        <v>5541</v>
      </c>
      <c r="E967" s="516"/>
      <c r="F967" s="516"/>
      <c r="G967" s="516"/>
      <c r="H967" s="527" t="s">
        <v>892</v>
      </c>
    </row>
  </sheetData>
  <mergeCells count="785">
    <mergeCell ref="AF832:AF834"/>
    <mergeCell ref="AF842:AF843"/>
    <mergeCell ref="T929:T930"/>
    <mergeCell ref="U929:U930"/>
    <mergeCell ref="V929:V930"/>
    <mergeCell ref="C937:G937"/>
    <mergeCell ref="X1:AE1"/>
    <mergeCell ref="AF1:AF2"/>
    <mergeCell ref="Y2:AD2"/>
    <mergeCell ref="AF42:AF62"/>
    <mergeCell ref="AF288:AF308"/>
    <mergeCell ref="AF752:AF753"/>
    <mergeCell ref="J929:J930"/>
    <mergeCell ref="K929:K930"/>
    <mergeCell ref="L929:L930"/>
    <mergeCell ref="M929:Q930"/>
    <mergeCell ref="R929:R930"/>
    <mergeCell ref="S929:S930"/>
    <mergeCell ref="H910:H913"/>
    <mergeCell ref="V911:V913"/>
    <mergeCell ref="V794:V795"/>
    <mergeCell ref="Q782:Q783"/>
    <mergeCell ref="R782:R783"/>
    <mergeCell ref="S782:S783"/>
    <mergeCell ref="B920:B922"/>
    <mergeCell ref="C920:C922"/>
    <mergeCell ref="D920:D922"/>
    <mergeCell ref="E920:G922"/>
    <mergeCell ref="H920:H922"/>
    <mergeCell ref="V921:V922"/>
    <mergeCell ref="R856:R859"/>
    <mergeCell ref="S856:S859"/>
    <mergeCell ref="T856:T859"/>
    <mergeCell ref="U856:U859"/>
    <mergeCell ref="V856:V859"/>
    <mergeCell ref="B910:B913"/>
    <mergeCell ref="C910:C913"/>
    <mergeCell ref="D910:D913"/>
    <mergeCell ref="E910:F913"/>
    <mergeCell ref="G910:G913"/>
    <mergeCell ref="J856:J859"/>
    <mergeCell ref="K856:K859"/>
    <mergeCell ref="L856:L859"/>
    <mergeCell ref="M856:M859"/>
    <mergeCell ref="N856:N859"/>
    <mergeCell ref="O856:Q859"/>
    <mergeCell ref="B851:B853"/>
    <mergeCell ref="C851:C853"/>
    <mergeCell ref="D851:D853"/>
    <mergeCell ref="E851:G853"/>
    <mergeCell ref="H851:H853"/>
    <mergeCell ref="B854:B855"/>
    <mergeCell ref="C854:C855"/>
    <mergeCell ref="D854:D855"/>
    <mergeCell ref="E854:G855"/>
    <mergeCell ref="H854:H855"/>
    <mergeCell ref="B829:B831"/>
    <mergeCell ref="C829:C831"/>
    <mergeCell ref="D829:D831"/>
    <mergeCell ref="E829:G831"/>
    <mergeCell ref="H829:H831"/>
    <mergeCell ref="B833:B847"/>
    <mergeCell ref="C833:C847"/>
    <mergeCell ref="D833:D847"/>
    <mergeCell ref="E833:G847"/>
    <mergeCell ref="H833:H847"/>
    <mergeCell ref="B812:B813"/>
    <mergeCell ref="C812:C813"/>
    <mergeCell ref="D812:F813"/>
    <mergeCell ref="G812:G813"/>
    <mergeCell ref="H812:H813"/>
    <mergeCell ref="B814:B815"/>
    <mergeCell ref="C814:C815"/>
    <mergeCell ref="D814:F815"/>
    <mergeCell ref="G814:G815"/>
    <mergeCell ref="H814:H815"/>
    <mergeCell ref="B796:B807"/>
    <mergeCell ref="C796:F807"/>
    <mergeCell ref="G796:G807"/>
    <mergeCell ref="H796:H807"/>
    <mergeCell ref="V798:V799"/>
    <mergeCell ref="V805:V807"/>
    <mergeCell ref="P794:P795"/>
    <mergeCell ref="Q794:Q795"/>
    <mergeCell ref="R794:R795"/>
    <mergeCell ref="S794:S795"/>
    <mergeCell ref="T794:T795"/>
    <mergeCell ref="U794:U795"/>
    <mergeCell ref="J794:J795"/>
    <mergeCell ref="K794:K795"/>
    <mergeCell ref="L794:L795"/>
    <mergeCell ref="M794:M795"/>
    <mergeCell ref="N794:N795"/>
    <mergeCell ref="O794:O795"/>
    <mergeCell ref="T782:T783"/>
    <mergeCell ref="U782:U783"/>
    <mergeCell ref="V782:V783"/>
    <mergeCell ref="H771:H773"/>
    <mergeCell ref="J782:J783"/>
    <mergeCell ref="K782:K783"/>
    <mergeCell ref="L782:L783"/>
    <mergeCell ref="M782:M783"/>
    <mergeCell ref="N782:P783"/>
    <mergeCell ref="B771:B773"/>
    <mergeCell ref="C771:C773"/>
    <mergeCell ref="D771:D773"/>
    <mergeCell ref="E771:E773"/>
    <mergeCell ref="F771:F773"/>
    <mergeCell ref="G771:G773"/>
    <mergeCell ref="V746:V747"/>
    <mergeCell ref="B757:B759"/>
    <mergeCell ref="C757:C759"/>
    <mergeCell ref="D757:D759"/>
    <mergeCell ref="E757:F759"/>
    <mergeCell ref="G757:G759"/>
    <mergeCell ref="H757:H759"/>
    <mergeCell ref="P746:P747"/>
    <mergeCell ref="Q746:Q747"/>
    <mergeCell ref="R746:R747"/>
    <mergeCell ref="S746:S747"/>
    <mergeCell ref="T746:T747"/>
    <mergeCell ref="U746:U747"/>
    <mergeCell ref="J746:J747"/>
    <mergeCell ref="K746:K747"/>
    <mergeCell ref="L746:L747"/>
    <mergeCell ref="M746:M747"/>
    <mergeCell ref="N746:N747"/>
    <mergeCell ref="O746:O747"/>
    <mergeCell ref="H724:H725"/>
    <mergeCell ref="B739:B741"/>
    <mergeCell ref="C739:C741"/>
    <mergeCell ref="D739:D741"/>
    <mergeCell ref="E739:F741"/>
    <mergeCell ref="G739:G741"/>
    <mergeCell ref="H739:H741"/>
    <mergeCell ref="B712:B714"/>
    <mergeCell ref="C712:C714"/>
    <mergeCell ref="D712:F714"/>
    <mergeCell ref="G712:G714"/>
    <mergeCell ref="H712:H714"/>
    <mergeCell ref="B724:B725"/>
    <mergeCell ref="C724:C725"/>
    <mergeCell ref="D724:D725"/>
    <mergeCell ref="E724:E725"/>
    <mergeCell ref="F724:G725"/>
    <mergeCell ref="H697:H700"/>
    <mergeCell ref="B709:B710"/>
    <mergeCell ref="C709:C710"/>
    <mergeCell ref="D709:D710"/>
    <mergeCell ref="E709:G710"/>
    <mergeCell ref="H709:H710"/>
    <mergeCell ref="B697:B700"/>
    <mergeCell ref="C697:C700"/>
    <mergeCell ref="D697:D700"/>
    <mergeCell ref="E697:E700"/>
    <mergeCell ref="F697:F700"/>
    <mergeCell ref="G697:G700"/>
    <mergeCell ref="H649:H653"/>
    <mergeCell ref="B685:B687"/>
    <mergeCell ref="C685:C687"/>
    <mergeCell ref="D685:D687"/>
    <mergeCell ref="E685:E687"/>
    <mergeCell ref="F685:F687"/>
    <mergeCell ref="G685:G687"/>
    <mergeCell ref="H685:H687"/>
    <mergeCell ref="B649:B653"/>
    <mergeCell ref="C649:C653"/>
    <mergeCell ref="D649:D653"/>
    <mergeCell ref="E649:E653"/>
    <mergeCell ref="F649:F653"/>
    <mergeCell ref="G649:G653"/>
    <mergeCell ref="G640:G642"/>
    <mergeCell ref="H640:H642"/>
    <mergeCell ref="B644:B645"/>
    <mergeCell ref="D644:D645"/>
    <mergeCell ref="E644:E645"/>
    <mergeCell ref="F644:F645"/>
    <mergeCell ref="G644:G645"/>
    <mergeCell ref="H644:H645"/>
    <mergeCell ref="B633:B634"/>
    <mergeCell ref="C633:C634"/>
    <mergeCell ref="D633:D634"/>
    <mergeCell ref="E633:G634"/>
    <mergeCell ref="H633:H634"/>
    <mergeCell ref="B640:B642"/>
    <mergeCell ref="C640:C642"/>
    <mergeCell ref="D640:D642"/>
    <mergeCell ref="E640:E642"/>
    <mergeCell ref="F640:F642"/>
    <mergeCell ref="H581:H585"/>
    <mergeCell ref="B603:B604"/>
    <mergeCell ref="C603:C604"/>
    <mergeCell ref="D603:E604"/>
    <mergeCell ref="F603:F604"/>
    <mergeCell ref="G603:G604"/>
    <mergeCell ref="H603:H604"/>
    <mergeCell ref="B581:B585"/>
    <mergeCell ref="C581:C585"/>
    <mergeCell ref="D581:D585"/>
    <mergeCell ref="E581:E585"/>
    <mergeCell ref="F581:F585"/>
    <mergeCell ref="G581:G585"/>
    <mergeCell ref="B560:B561"/>
    <mergeCell ref="C560:G561"/>
    <mergeCell ref="H560:H561"/>
    <mergeCell ref="B574:B580"/>
    <mergeCell ref="C574:C580"/>
    <mergeCell ref="D574:D580"/>
    <mergeCell ref="E574:E580"/>
    <mergeCell ref="F574:F580"/>
    <mergeCell ref="G574:G580"/>
    <mergeCell ref="H574:H580"/>
    <mergeCell ref="B548:B550"/>
    <mergeCell ref="C548:G550"/>
    <mergeCell ref="H548:H550"/>
    <mergeCell ref="B551:B553"/>
    <mergeCell ref="C551:G553"/>
    <mergeCell ref="H551:H553"/>
    <mergeCell ref="R541:R543"/>
    <mergeCell ref="S541:S543"/>
    <mergeCell ref="T541:T543"/>
    <mergeCell ref="U541:U543"/>
    <mergeCell ref="V541:V543"/>
    <mergeCell ref="B546:B547"/>
    <mergeCell ref="C546:G547"/>
    <mergeCell ref="H546:H547"/>
    <mergeCell ref="J541:J543"/>
    <mergeCell ref="K541:K543"/>
    <mergeCell ref="L541:L543"/>
    <mergeCell ref="M541:M543"/>
    <mergeCell ref="N541:N543"/>
    <mergeCell ref="O541:Q543"/>
    <mergeCell ref="C521:G521"/>
    <mergeCell ref="B527:B528"/>
    <mergeCell ref="C527:E528"/>
    <mergeCell ref="F527:F528"/>
    <mergeCell ref="G527:G528"/>
    <mergeCell ref="H527:H528"/>
    <mergeCell ref="B505:B509"/>
    <mergeCell ref="C505:C509"/>
    <mergeCell ref="D505:D509"/>
    <mergeCell ref="E505:G509"/>
    <mergeCell ref="H505:H509"/>
    <mergeCell ref="B511:B519"/>
    <mergeCell ref="C511:E519"/>
    <mergeCell ref="F511:F519"/>
    <mergeCell ref="G511:G519"/>
    <mergeCell ref="H511:H519"/>
    <mergeCell ref="H490:H491"/>
    <mergeCell ref="B503:B504"/>
    <mergeCell ref="C503:C504"/>
    <mergeCell ref="D503:D504"/>
    <mergeCell ref="E503:F504"/>
    <mergeCell ref="G503:G504"/>
    <mergeCell ref="H503:H504"/>
    <mergeCell ref="B490:B491"/>
    <mergeCell ref="C490:C491"/>
    <mergeCell ref="D490:D491"/>
    <mergeCell ref="E490:E491"/>
    <mergeCell ref="F490:F491"/>
    <mergeCell ref="G490:G491"/>
    <mergeCell ref="Q472:Q473"/>
    <mergeCell ref="R472:R473"/>
    <mergeCell ref="S472:S473"/>
    <mergeCell ref="T472:T473"/>
    <mergeCell ref="U472:U473"/>
    <mergeCell ref="V472:V473"/>
    <mergeCell ref="J472:J473"/>
    <mergeCell ref="K472:K473"/>
    <mergeCell ref="L472:L473"/>
    <mergeCell ref="M472:M473"/>
    <mergeCell ref="N472:O473"/>
    <mergeCell ref="P472:P473"/>
    <mergeCell ref="B465:B467"/>
    <mergeCell ref="C465:C467"/>
    <mergeCell ref="D465:D467"/>
    <mergeCell ref="E465:G467"/>
    <mergeCell ref="H465:H467"/>
    <mergeCell ref="B468:B470"/>
    <mergeCell ref="C468:C470"/>
    <mergeCell ref="D468:D470"/>
    <mergeCell ref="E468:G470"/>
    <mergeCell ref="H468:H470"/>
    <mergeCell ref="B447:B448"/>
    <mergeCell ref="C447:E448"/>
    <mergeCell ref="F447:F448"/>
    <mergeCell ref="G447:G448"/>
    <mergeCell ref="H447:H448"/>
    <mergeCell ref="B453:B454"/>
    <mergeCell ref="C453:C454"/>
    <mergeCell ref="D453:D454"/>
    <mergeCell ref="E453:G454"/>
    <mergeCell ref="H453:H454"/>
    <mergeCell ref="Q423:Q424"/>
    <mergeCell ref="R423:R424"/>
    <mergeCell ref="S423:S424"/>
    <mergeCell ref="T423:T424"/>
    <mergeCell ref="U423:U424"/>
    <mergeCell ref="V423:V424"/>
    <mergeCell ref="J423:J424"/>
    <mergeCell ref="K423:K424"/>
    <mergeCell ref="L423:L424"/>
    <mergeCell ref="M423:M424"/>
    <mergeCell ref="N423:N424"/>
    <mergeCell ref="O423:P424"/>
    <mergeCell ref="B420:B422"/>
    <mergeCell ref="C420:C422"/>
    <mergeCell ref="D420:D422"/>
    <mergeCell ref="E420:E422"/>
    <mergeCell ref="F420:G422"/>
    <mergeCell ref="H420:H422"/>
    <mergeCell ref="Q415:Q416"/>
    <mergeCell ref="R415:R416"/>
    <mergeCell ref="S415:S416"/>
    <mergeCell ref="T415:T416"/>
    <mergeCell ref="U415:U416"/>
    <mergeCell ref="V415:V416"/>
    <mergeCell ref="J415:J416"/>
    <mergeCell ref="K415:K416"/>
    <mergeCell ref="L415:L416"/>
    <mergeCell ref="M415:M416"/>
    <mergeCell ref="N415:N416"/>
    <mergeCell ref="O415:P416"/>
    <mergeCell ref="B412:B414"/>
    <mergeCell ref="C412:C414"/>
    <mergeCell ref="D412:D414"/>
    <mergeCell ref="E412:E414"/>
    <mergeCell ref="F412:G414"/>
    <mergeCell ref="H412:H414"/>
    <mergeCell ref="Q407:Q408"/>
    <mergeCell ref="R407:R408"/>
    <mergeCell ref="S407:S408"/>
    <mergeCell ref="T407:T408"/>
    <mergeCell ref="U407:U408"/>
    <mergeCell ref="V407:V408"/>
    <mergeCell ref="J407:J408"/>
    <mergeCell ref="K407:K408"/>
    <mergeCell ref="L407:L408"/>
    <mergeCell ref="M407:M408"/>
    <mergeCell ref="N407:N408"/>
    <mergeCell ref="O407:P408"/>
    <mergeCell ref="B405:B406"/>
    <mergeCell ref="C405:C406"/>
    <mergeCell ref="D405:D406"/>
    <mergeCell ref="E405:E406"/>
    <mergeCell ref="F405:G406"/>
    <mergeCell ref="H405:H406"/>
    <mergeCell ref="Q380:Q381"/>
    <mergeCell ref="R380:R381"/>
    <mergeCell ref="S380:S381"/>
    <mergeCell ref="T376:T377"/>
    <mergeCell ref="U376:U377"/>
    <mergeCell ref="V376:V377"/>
    <mergeCell ref="T380:T381"/>
    <mergeCell ref="U380:U381"/>
    <mergeCell ref="V380:V381"/>
    <mergeCell ref="J380:J381"/>
    <mergeCell ref="K380:K381"/>
    <mergeCell ref="L380:L381"/>
    <mergeCell ref="M380:M381"/>
    <mergeCell ref="N380:N381"/>
    <mergeCell ref="O380:P381"/>
    <mergeCell ref="J378:J379"/>
    <mergeCell ref="K378:K379"/>
    <mergeCell ref="L378:L379"/>
    <mergeCell ref="M378:M379"/>
    <mergeCell ref="N378:N379"/>
    <mergeCell ref="O378:Q379"/>
    <mergeCell ref="R378:R379"/>
    <mergeCell ref="S378:S379"/>
    <mergeCell ref="T378:T379"/>
    <mergeCell ref="U378:U379"/>
    <mergeCell ref="V378:V379"/>
    <mergeCell ref="J376:J377"/>
    <mergeCell ref="K376:K377"/>
    <mergeCell ref="L376:L377"/>
    <mergeCell ref="M376:M377"/>
    <mergeCell ref="N376:N377"/>
    <mergeCell ref="O376:P377"/>
    <mergeCell ref="Q376:Q377"/>
    <mergeCell ref="R376:R377"/>
    <mergeCell ref="S376:S377"/>
    <mergeCell ref="J372:J373"/>
    <mergeCell ref="K372:K373"/>
    <mergeCell ref="L372:L373"/>
    <mergeCell ref="M372:M373"/>
    <mergeCell ref="N372:N373"/>
    <mergeCell ref="V372:V373"/>
    <mergeCell ref="J374:J375"/>
    <mergeCell ref="K374:K375"/>
    <mergeCell ref="L374:L375"/>
    <mergeCell ref="M374:M375"/>
    <mergeCell ref="N374:N375"/>
    <mergeCell ref="O374:P375"/>
    <mergeCell ref="Q374:Q375"/>
    <mergeCell ref="R374:R375"/>
    <mergeCell ref="S374:S375"/>
    <mergeCell ref="O372:P373"/>
    <mergeCell ref="Q372:Q373"/>
    <mergeCell ref="R372:R373"/>
    <mergeCell ref="S372:S373"/>
    <mergeCell ref="T372:T373"/>
    <mergeCell ref="U372:U373"/>
    <mergeCell ref="T374:T375"/>
    <mergeCell ref="U374:U375"/>
    <mergeCell ref="V374:V375"/>
    <mergeCell ref="V368:V369"/>
    <mergeCell ref="J370:J371"/>
    <mergeCell ref="K370:K371"/>
    <mergeCell ref="L370:L371"/>
    <mergeCell ref="M370:M371"/>
    <mergeCell ref="N370:N371"/>
    <mergeCell ref="O370:P371"/>
    <mergeCell ref="Q370:Q371"/>
    <mergeCell ref="R370:R371"/>
    <mergeCell ref="S370:S371"/>
    <mergeCell ref="T370:T371"/>
    <mergeCell ref="U370:U371"/>
    <mergeCell ref="V370:V371"/>
    <mergeCell ref="V366:V367"/>
    <mergeCell ref="J368:J369"/>
    <mergeCell ref="K368:K369"/>
    <mergeCell ref="L368:L369"/>
    <mergeCell ref="M368:M369"/>
    <mergeCell ref="N368:N369"/>
    <mergeCell ref="O368:P369"/>
    <mergeCell ref="Q368:Q369"/>
    <mergeCell ref="R368:R369"/>
    <mergeCell ref="S368:S369"/>
    <mergeCell ref="P366:P367"/>
    <mergeCell ref="Q366:Q367"/>
    <mergeCell ref="R366:R367"/>
    <mergeCell ref="S366:S367"/>
    <mergeCell ref="T366:T367"/>
    <mergeCell ref="U366:U367"/>
    <mergeCell ref="J366:J367"/>
    <mergeCell ref="K366:K367"/>
    <mergeCell ref="L366:L367"/>
    <mergeCell ref="M366:M367"/>
    <mergeCell ref="N366:N367"/>
    <mergeCell ref="O366:O367"/>
    <mergeCell ref="T368:T369"/>
    <mergeCell ref="U368:U369"/>
    <mergeCell ref="C339:G339"/>
    <mergeCell ref="B340:B364"/>
    <mergeCell ref="C340:C364"/>
    <mergeCell ref="D340:F364"/>
    <mergeCell ref="G340:G364"/>
    <mergeCell ref="H340:H364"/>
    <mergeCell ref="B316:B338"/>
    <mergeCell ref="C316:C338"/>
    <mergeCell ref="D316:D338"/>
    <mergeCell ref="E316:G338"/>
    <mergeCell ref="H316:H338"/>
    <mergeCell ref="J306:J307"/>
    <mergeCell ref="K306:K307"/>
    <mergeCell ref="L306:L307"/>
    <mergeCell ref="M306:M307"/>
    <mergeCell ref="N306:N307"/>
    <mergeCell ref="O306:O307"/>
    <mergeCell ref="V317:V337"/>
    <mergeCell ref="Q314:Q315"/>
    <mergeCell ref="R314:R315"/>
    <mergeCell ref="S314:S315"/>
    <mergeCell ref="T314:T315"/>
    <mergeCell ref="U314:U315"/>
    <mergeCell ref="V314:V315"/>
    <mergeCell ref="J314:J315"/>
    <mergeCell ref="K314:K315"/>
    <mergeCell ref="L314:L315"/>
    <mergeCell ref="M314:N315"/>
    <mergeCell ref="O314:O315"/>
    <mergeCell ref="P314:P315"/>
    <mergeCell ref="V301:V302"/>
    <mergeCell ref="S285:S286"/>
    <mergeCell ref="T285:T286"/>
    <mergeCell ref="U285:U286"/>
    <mergeCell ref="V285:V286"/>
    <mergeCell ref="P306:Q307"/>
    <mergeCell ref="R306:R307"/>
    <mergeCell ref="S306:S307"/>
    <mergeCell ref="T306:T307"/>
    <mergeCell ref="U306:U307"/>
    <mergeCell ref="V306:V307"/>
    <mergeCell ref="J301:J302"/>
    <mergeCell ref="K301:K302"/>
    <mergeCell ref="L301:L302"/>
    <mergeCell ref="M301:M302"/>
    <mergeCell ref="N301:N302"/>
    <mergeCell ref="O301:O302"/>
    <mergeCell ref="S281:S282"/>
    <mergeCell ref="T281:T282"/>
    <mergeCell ref="U281:U282"/>
    <mergeCell ref="P301:Q302"/>
    <mergeCell ref="R301:R302"/>
    <mergeCell ref="S301:S302"/>
    <mergeCell ref="T301:T302"/>
    <mergeCell ref="U301:U302"/>
    <mergeCell ref="V281:V282"/>
    <mergeCell ref="J285:J286"/>
    <mergeCell ref="K285:K286"/>
    <mergeCell ref="L285:L286"/>
    <mergeCell ref="M285:M286"/>
    <mergeCell ref="N285:Q286"/>
    <mergeCell ref="R285:R286"/>
    <mergeCell ref="J281:J282"/>
    <mergeCell ref="K281:K282"/>
    <mergeCell ref="L281:L282"/>
    <mergeCell ref="M281:M282"/>
    <mergeCell ref="N281:Q282"/>
    <mergeCell ref="R281:R282"/>
    <mergeCell ref="B273:B276"/>
    <mergeCell ref="C273:C276"/>
    <mergeCell ref="D273:D276"/>
    <mergeCell ref="E273:E276"/>
    <mergeCell ref="F273:G276"/>
    <mergeCell ref="H273:H276"/>
    <mergeCell ref="P269:Q270"/>
    <mergeCell ref="R269:R270"/>
    <mergeCell ref="S269:S270"/>
    <mergeCell ref="T269:T270"/>
    <mergeCell ref="U269:U270"/>
    <mergeCell ref="V269:V270"/>
    <mergeCell ref="S264:S265"/>
    <mergeCell ref="T264:T265"/>
    <mergeCell ref="U264:U265"/>
    <mergeCell ref="V264:V265"/>
    <mergeCell ref="J269:J270"/>
    <mergeCell ref="K269:K270"/>
    <mergeCell ref="L269:L270"/>
    <mergeCell ref="M269:M270"/>
    <mergeCell ref="N269:N270"/>
    <mergeCell ref="O269:O270"/>
    <mergeCell ref="L264:L265"/>
    <mergeCell ref="M264:M265"/>
    <mergeCell ref="N264:N265"/>
    <mergeCell ref="O264:O265"/>
    <mergeCell ref="P264:Q265"/>
    <mergeCell ref="R264:R265"/>
    <mergeCell ref="B250:B251"/>
    <mergeCell ref="C250:G251"/>
    <mergeCell ref="H250:H251"/>
    <mergeCell ref="C254:G254"/>
    <mergeCell ref="J264:J265"/>
    <mergeCell ref="K264:K265"/>
    <mergeCell ref="Q240:Q242"/>
    <mergeCell ref="R240:R242"/>
    <mergeCell ref="S240:S242"/>
    <mergeCell ref="T240:T242"/>
    <mergeCell ref="U240:U242"/>
    <mergeCell ref="V240:V242"/>
    <mergeCell ref="E239:G239"/>
    <mergeCell ref="E240:G240"/>
    <mergeCell ref="J240:J242"/>
    <mergeCell ref="K240:K242"/>
    <mergeCell ref="L240:L242"/>
    <mergeCell ref="M240:P242"/>
    <mergeCell ref="B223:B237"/>
    <mergeCell ref="C223:C237"/>
    <mergeCell ref="D223:D237"/>
    <mergeCell ref="E223:F237"/>
    <mergeCell ref="G223:G237"/>
    <mergeCell ref="H223:H237"/>
    <mergeCell ref="S207:S208"/>
    <mergeCell ref="T207:T208"/>
    <mergeCell ref="U207:U208"/>
    <mergeCell ref="V207:V208"/>
    <mergeCell ref="B212:B215"/>
    <mergeCell ref="C212:C215"/>
    <mergeCell ref="D212:D215"/>
    <mergeCell ref="E212:F215"/>
    <mergeCell ref="G212:G215"/>
    <mergeCell ref="H212:H215"/>
    <mergeCell ref="J207:J208"/>
    <mergeCell ref="K207:K208"/>
    <mergeCell ref="L207:L208"/>
    <mergeCell ref="M207:M208"/>
    <mergeCell ref="N207:Q208"/>
    <mergeCell ref="R207:R208"/>
    <mergeCell ref="R194:R195"/>
    <mergeCell ref="S194:S195"/>
    <mergeCell ref="T194:T195"/>
    <mergeCell ref="U194:U195"/>
    <mergeCell ref="V194:V195"/>
    <mergeCell ref="B195:B197"/>
    <mergeCell ref="C195:G197"/>
    <mergeCell ref="H195:H197"/>
    <mergeCell ref="H169:H177"/>
    <mergeCell ref="J194:J195"/>
    <mergeCell ref="K194:K195"/>
    <mergeCell ref="L194:L195"/>
    <mergeCell ref="M194:M195"/>
    <mergeCell ref="N194:Q195"/>
    <mergeCell ref="B153:B155"/>
    <mergeCell ref="C153:C155"/>
    <mergeCell ref="D153:D155"/>
    <mergeCell ref="E153:G155"/>
    <mergeCell ref="H153:H155"/>
    <mergeCell ref="B169:B177"/>
    <mergeCell ref="C169:C177"/>
    <mergeCell ref="D169:D177"/>
    <mergeCell ref="E169:F177"/>
    <mergeCell ref="G169:G177"/>
    <mergeCell ref="S143:S148"/>
    <mergeCell ref="T143:T148"/>
    <mergeCell ref="U143:U148"/>
    <mergeCell ref="V143:V148"/>
    <mergeCell ref="B150:B152"/>
    <mergeCell ref="C150:C152"/>
    <mergeCell ref="D150:D152"/>
    <mergeCell ref="E150:F152"/>
    <mergeCell ref="G150:G152"/>
    <mergeCell ref="H150:H152"/>
    <mergeCell ref="J143:J148"/>
    <mergeCell ref="K143:K148"/>
    <mergeCell ref="L143:L148"/>
    <mergeCell ref="M143:M148"/>
    <mergeCell ref="N143:Q148"/>
    <mergeCell ref="R143:R148"/>
    <mergeCell ref="B133:B135"/>
    <mergeCell ref="C133:C135"/>
    <mergeCell ref="D133:D135"/>
    <mergeCell ref="E133:G135"/>
    <mergeCell ref="H133:H135"/>
    <mergeCell ref="B140:B142"/>
    <mergeCell ref="C140:C142"/>
    <mergeCell ref="D140:G142"/>
    <mergeCell ref="H140:H142"/>
    <mergeCell ref="B129:B130"/>
    <mergeCell ref="C129:C130"/>
    <mergeCell ref="D129:D130"/>
    <mergeCell ref="E129:G130"/>
    <mergeCell ref="H129:H130"/>
    <mergeCell ref="O109:P110"/>
    <mergeCell ref="Q109:Q110"/>
    <mergeCell ref="R109:R110"/>
    <mergeCell ref="S109:S110"/>
    <mergeCell ref="R107:R108"/>
    <mergeCell ref="S107:S108"/>
    <mergeCell ref="T107:T108"/>
    <mergeCell ref="U107:U108"/>
    <mergeCell ref="V107:V108"/>
    <mergeCell ref="J109:J110"/>
    <mergeCell ref="K109:K110"/>
    <mergeCell ref="L109:L110"/>
    <mergeCell ref="M109:M110"/>
    <mergeCell ref="N109:N110"/>
    <mergeCell ref="J107:J108"/>
    <mergeCell ref="K107:K108"/>
    <mergeCell ref="L107:L108"/>
    <mergeCell ref="M107:M108"/>
    <mergeCell ref="N107:N108"/>
    <mergeCell ref="O107:Q108"/>
    <mergeCell ref="V109:V110"/>
    <mergeCell ref="T109:T110"/>
    <mergeCell ref="U109:U110"/>
    <mergeCell ref="Q105:Q106"/>
    <mergeCell ref="R105:R106"/>
    <mergeCell ref="S105:S106"/>
    <mergeCell ref="T105:T106"/>
    <mergeCell ref="U105:U106"/>
    <mergeCell ref="V105:V106"/>
    <mergeCell ref="J105:J106"/>
    <mergeCell ref="K105:K106"/>
    <mergeCell ref="L105:L106"/>
    <mergeCell ref="M105:M106"/>
    <mergeCell ref="N105:N106"/>
    <mergeCell ref="O105:P106"/>
    <mergeCell ref="T103:T104"/>
    <mergeCell ref="U103:U104"/>
    <mergeCell ref="V103:V104"/>
    <mergeCell ref="J103:J104"/>
    <mergeCell ref="K103:K104"/>
    <mergeCell ref="L103:L104"/>
    <mergeCell ref="M103:M104"/>
    <mergeCell ref="N103:N104"/>
    <mergeCell ref="O103:P104"/>
    <mergeCell ref="J101:J102"/>
    <mergeCell ref="K101:K102"/>
    <mergeCell ref="L101:L102"/>
    <mergeCell ref="M101:M102"/>
    <mergeCell ref="N101:N102"/>
    <mergeCell ref="O101:P102"/>
    <mergeCell ref="Q103:Q104"/>
    <mergeCell ref="R103:R104"/>
    <mergeCell ref="S103:S104"/>
    <mergeCell ref="S99:S100"/>
    <mergeCell ref="T99:T100"/>
    <mergeCell ref="U99:U100"/>
    <mergeCell ref="V99:V100"/>
    <mergeCell ref="S97:S98"/>
    <mergeCell ref="T97:T98"/>
    <mergeCell ref="U97:U98"/>
    <mergeCell ref="V97:V98"/>
    <mergeCell ref="Q101:Q102"/>
    <mergeCell ref="R101:R102"/>
    <mergeCell ref="S101:S102"/>
    <mergeCell ref="T101:T102"/>
    <mergeCell ref="U101:U102"/>
    <mergeCell ref="V101:V102"/>
    <mergeCell ref="J99:J100"/>
    <mergeCell ref="K99:K100"/>
    <mergeCell ref="L99:L100"/>
    <mergeCell ref="M99:M100"/>
    <mergeCell ref="N99:N100"/>
    <mergeCell ref="O99:P100"/>
    <mergeCell ref="U95:U96"/>
    <mergeCell ref="V95:V96"/>
    <mergeCell ref="J97:J98"/>
    <mergeCell ref="K97:K98"/>
    <mergeCell ref="L97:L98"/>
    <mergeCell ref="M97:M98"/>
    <mergeCell ref="N97:N98"/>
    <mergeCell ref="O97:P98"/>
    <mergeCell ref="Q97:Q98"/>
    <mergeCell ref="R97:R98"/>
    <mergeCell ref="O95:O96"/>
    <mergeCell ref="P95:P96"/>
    <mergeCell ref="Q95:Q96"/>
    <mergeCell ref="R95:R96"/>
    <mergeCell ref="S95:S96"/>
    <mergeCell ref="T95:T96"/>
    <mergeCell ref="Q99:Q100"/>
    <mergeCell ref="R99:R100"/>
    <mergeCell ref="V47:V67"/>
    <mergeCell ref="B68:B93"/>
    <mergeCell ref="C68:G93"/>
    <mergeCell ref="H68:H93"/>
    <mergeCell ref="C94:G94"/>
    <mergeCell ref="J95:J96"/>
    <mergeCell ref="K95:K96"/>
    <mergeCell ref="L95:L96"/>
    <mergeCell ref="M95:M96"/>
    <mergeCell ref="N95:N96"/>
    <mergeCell ref="B43:B45"/>
    <mergeCell ref="C43:C45"/>
    <mergeCell ref="D43:G45"/>
    <mergeCell ref="H43:H45"/>
    <mergeCell ref="B46:B67"/>
    <mergeCell ref="C46:G67"/>
    <mergeCell ref="H46:H67"/>
    <mergeCell ref="P26:Q27"/>
    <mergeCell ref="R26:R27"/>
    <mergeCell ref="U21:U22"/>
    <mergeCell ref="V21:V22"/>
    <mergeCell ref="H13:H17"/>
    <mergeCell ref="J21:J22"/>
    <mergeCell ref="K21:K22"/>
    <mergeCell ref="L21:L22"/>
    <mergeCell ref="M21:M22"/>
    <mergeCell ref="N21:N22"/>
    <mergeCell ref="S26:S27"/>
    <mergeCell ref="T26:T27"/>
    <mergeCell ref="U26:U27"/>
    <mergeCell ref="V26:V27"/>
    <mergeCell ref="J26:J27"/>
    <mergeCell ref="K26:K27"/>
    <mergeCell ref="L26:L27"/>
    <mergeCell ref="M26:M27"/>
    <mergeCell ref="N26:N27"/>
    <mergeCell ref="O26:O27"/>
    <mergeCell ref="B13:B17"/>
    <mergeCell ref="C13:C17"/>
    <mergeCell ref="D13:D17"/>
    <mergeCell ref="E13:F17"/>
    <mergeCell ref="G13:G17"/>
    <mergeCell ref="O21:Q22"/>
    <mergeCell ref="R21:R22"/>
    <mergeCell ref="S21:S22"/>
    <mergeCell ref="T21:T22"/>
    <mergeCell ref="B1:H1"/>
    <mergeCell ref="J1:V1"/>
    <mergeCell ref="C2:G2"/>
    <mergeCell ref="L2:Q2"/>
    <mergeCell ref="J6:J8"/>
    <mergeCell ref="K6:K8"/>
    <mergeCell ref="L6:L8"/>
    <mergeCell ref="M6:M8"/>
    <mergeCell ref="N6:P8"/>
    <mergeCell ref="Q6:Q8"/>
    <mergeCell ref="R6:R8"/>
    <mergeCell ref="S6:S8"/>
    <mergeCell ref="T6:T8"/>
    <mergeCell ref="U6:U8"/>
    <mergeCell ref="V6:V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901"/>
  <sheetViews>
    <sheetView workbookViewId="0">
      <selection activeCell="K11" sqref="K11"/>
    </sheetView>
  </sheetViews>
  <sheetFormatPr baseColWidth="10" defaultRowHeight="14.5" x14ac:dyDescent="0.35"/>
  <cols>
    <col min="1" max="1" width="5.54296875" customWidth="1"/>
    <col min="2" max="2" width="9.26953125" customWidth="1"/>
    <col min="3" max="3" width="9.7265625" style="31" customWidth="1"/>
    <col min="4" max="5" width="8.81640625" customWidth="1"/>
    <col min="6" max="6" width="9.26953125" customWidth="1"/>
    <col min="7" max="7" width="9.1796875" customWidth="1"/>
    <col min="8" max="8" width="6.54296875" style="31" customWidth="1"/>
    <col min="9" max="9" width="20.26953125" bestFit="1" customWidth="1"/>
    <col min="10" max="10" width="12.1796875" customWidth="1"/>
  </cols>
  <sheetData>
    <row r="3" spans="2:9" x14ac:dyDescent="0.35">
      <c r="B3" s="1031" t="s">
        <v>1585</v>
      </c>
      <c r="C3" s="1031"/>
      <c r="D3" s="1031"/>
      <c r="E3" s="1031"/>
      <c r="F3" s="1031"/>
      <c r="G3" s="1031"/>
      <c r="H3" s="1031"/>
      <c r="I3" s="1031"/>
    </row>
    <row r="4" spans="2:9" x14ac:dyDescent="0.35">
      <c r="B4" s="1" t="s">
        <v>891</v>
      </c>
      <c r="C4" s="33"/>
      <c r="D4" s="33"/>
      <c r="E4" s="33"/>
      <c r="F4" s="33"/>
      <c r="G4" s="33"/>
      <c r="H4" s="105" t="s">
        <v>892</v>
      </c>
      <c r="I4" s="16" t="s">
        <v>0</v>
      </c>
    </row>
    <row r="5" spans="2:9" x14ac:dyDescent="0.35">
      <c r="B5" s="2" t="s">
        <v>893</v>
      </c>
      <c r="C5" s="34"/>
      <c r="D5" s="35"/>
      <c r="E5" s="35"/>
      <c r="F5" s="36"/>
      <c r="G5" s="37"/>
      <c r="H5" s="106" t="s">
        <v>892</v>
      </c>
      <c r="I5" s="17" t="s">
        <v>1</v>
      </c>
    </row>
    <row r="6" spans="2:9" x14ac:dyDescent="0.35">
      <c r="B6" s="2"/>
      <c r="C6" s="38" t="s">
        <v>894</v>
      </c>
      <c r="D6" s="34"/>
      <c r="E6" s="35"/>
      <c r="F6" s="35"/>
      <c r="G6" s="39"/>
      <c r="H6" s="106" t="s">
        <v>892</v>
      </c>
      <c r="I6" s="17" t="s">
        <v>2</v>
      </c>
    </row>
    <row r="7" spans="2:9" x14ac:dyDescent="0.35">
      <c r="B7" s="2"/>
      <c r="C7" s="38"/>
      <c r="D7" s="35" t="s">
        <v>895</v>
      </c>
      <c r="E7" s="35"/>
      <c r="F7" s="35"/>
      <c r="G7" s="39"/>
      <c r="H7" s="106" t="s">
        <v>896</v>
      </c>
      <c r="I7" s="17" t="s">
        <v>3</v>
      </c>
    </row>
    <row r="8" spans="2:9" x14ac:dyDescent="0.35">
      <c r="B8" s="2"/>
      <c r="C8" s="38"/>
      <c r="D8" s="40" t="s">
        <v>897</v>
      </c>
      <c r="E8" s="40"/>
      <c r="F8" s="40"/>
      <c r="G8" s="41"/>
      <c r="H8" s="107" t="s">
        <v>896</v>
      </c>
      <c r="I8" s="17" t="s">
        <v>4</v>
      </c>
    </row>
    <row r="9" spans="2:9" x14ac:dyDescent="0.35">
      <c r="B9" s="2"/>
      <c r="C9" s="38" t="s">
        <v>898</v>
      </c>
      <c r="D9" s="34"/>
      <c r="E9" s="35"/>
      <c r="F9" s="35"/>
      <c r="G9" s="39"/>
      <c r="H9" s="106" t="s">
        <v>892</v>
      </c>
      <c r="I9" s="17" t="s">
        <v>5</v>
      </c>
    </row>
    <row r="10" spans="2:9" x14ac:dyDescent="0.35">
      <c r="B10" s="2"/>
      <c r="C10" s="38"/>
      <c r="D10" s="35" t="s">
        <v>899</v>
      </c>
      <c r="E10" s="35"/>
      <c r="F10" s="35"/>
      <c r="G10" s="39"/>
      <c r="H10" s="106" t="s">
        <v>896</v>
      </c>
      <c r="I10" s="17" t="s">
        <v>6</v>
      </c>
    </row>
    <row r="11" spans="2:9" x14ac:dyDescent="0.35">
      <c r="B11" s="2"/>
      <c r="C11" s="38"/>
      <c r="D11" s="35" t="s">
        <v>900</v>
      </c>
      <c r="E11" s="35"/>
      <c r="F11" s="35"/>
      <c r="G11" s="39"/>
      <c r="H11" s="106" t="s">
        <v>896</v>
      </c>
      <c r="I11" s="17" t="s">
        <v>7</v>
      </c>
    </row>
    <row r="12" spans="2:9" x14ac:dyDescent="0.35">
      <c r="B12" s="2"/>
      <c r="C12" s="38"/>
      <c r="D12" s="35" t="s">
        <v>901</v>
      </c>
      <c r="E12" s="35"/>
      <c r="F12" s="35"/>
      <c r="G12" s="39"/>
      <c r="H12" s="108" t="s">
        <v>892</v>
      </c>
      <c r="I12" s="17" t="s">
        <v>8</v>
      </c>
    </row>
    <row r="13" spans="2:9" x14ac:dyDescent="0.35">
      <c r="B13" s="3"/>
      <c r="C13" s="43"/>
      <c r="D13" s="44"/>
      <c r="E13" s="42" t="s">
        <v>902</v>
      </c>
      <c r="F13" s="42"/>
      <c r="G13" s="45"/>
      <c r="H13" s="108" t="s">
        <v>892</v>
      </c>
      <c r="I13" s="18" t="s">
        <v>9</v>
      </c>
    </row>
    <row r="14" spans="2:9" x14ac:dyDescent="0.35">
      <c r="B14" s="3"/>
      <c r="C14" s="43"/>
      <c r="D14" s="42"/>
      <c r="E14" s="42"/>
      <c r="F14" s="42" t="s">
        <v>903</v>
      </c>
      <c r="G14" s="45"/>
      <c r="H14" s="108" t="s">
        <v>896</v>
      </c>
      <c r="I14" s="18" t="s">
        <v>10</v>
      </c>
    </row>
    <row r="15" spans="2:9" x14ac:dyDescent="0.35">
      <c r="B15" s="3"/>
      <c r="C15" s="43"/>
      <c r="D15" s="42"/>
      <c r="E15" s="42"/>
      <c r="F15" s="42" t="s">
        <v>904</v>
      </c>
      <c r="G15" s="45"/>
      <c r="H15" s="108" t="s">
        <v>896</v>
      </c>
      <c r="I15" s="18" t="s">
        <v>11</v>
      </c>
    </row>
    <row r="16" spans="2:9" x14ac:dyDescent="0.35">
      <c r="B16" s="3"/>
      <c r="C16" s="43"/>
      <c r="D16" s="42"/>
      <c r="E16" s="42"/>
      <c r="F16" s="42" t="s">
        <v>905</v>
      </c>
      <c r="G16" s="45"/>
      <c r="H16" s="108" t="s">
        <v>896</v>
      </c>
      <c r="I16" s="18" t="s">
        <v>12</v>
      </c>
    </row>
    <row r="17" spans="2:9" x14ac:dyDescent="0.35">
      <c r="B17" s="3"/>
      <c r="C17" s="43"/>
      <c r="D17" s="42"/>
      <c r="E17" s="42" t="s">
        <v>906</v>
      </c>
      <c r="F17" s="42"/>
      <c r="G17" s="45"/>
      <c r="H17" s="108" t="s">
        <v>896</v>
      </c>
      <c r="I17" s="18" t="s">
        <v>13</v>
      </c>
    </row>
    <row r="18" spans="2:9" x14ac:dyDescent="0.35">
      <c r="B18" s="3"/>
      <c r="C18" s="46" t="s">
        <v>907</v>
      </c>
      <c r="D18" s="47"/>
      <c r="E18" s="48"/>
      <c r="F18" s="48"/>
      <c r="G18" s="49"/>
      <c r="H18" s="109" t="s">
        <v>892</v>
      </c>
      <c r="I18" s="18" t="s">
        <v>14</v>
      </c>
    </row>
    <row r="19" spans="2:9" x14ac:dyDescent="0.35">
      <c r="B19" s="2"/>
      <c r="C19" s="38"/>
      <c r="D19" s="35" t="s">
        <v>908</v>
      </c>
      <c r="E19" s="34"/>
      <c r="F19" s="35"/>
      <c r="G19" s="39"/>
      <c r="H19" s="106" t="s">
        <v>892</v>
      </c>
      <c r="I19" s="17" t="s">
        <v>15</v>
      </c>
    </row>
    <row r="20" spans="2:9" x14ac:dyDescent="0.35">
      <c r="B20" s="2"/>
      <c r="C20" s="38"/>
      <c r="D20" s="35"/>
      <c r="E20" s="35" t="s">
        <v>909</v>
      </c>
      <c r="F20" s="35"/>
      <c r="G20" s="39"/>
      <c r="H20" s="106" t="s">
        <v>896</v>
      </c>
      <c r="I20" s="17" t="s">
        <v>16</v>
      </c>
    </row>
    <row r="21" spans="2:9" x14ac:dyDescent="0.35">
      <c r="B21" s="2"/>
      <c r="C21" s="38"/>
      <c r="D21" s="35"/>
      <c r="E21" s="35" t="s">
        <v>910</v>
      </c>
      <c r="F21" s="35"/>
      <c r="G21" s="39"/>
      <c r="H21" s="106" t="s">
        <v>896</v>
      </c>
      <c r="I21" s="17" t="s">
        <v>17</v>
      </c>
    </row>
    <row r="22" spans="2:9" x14ac:dyDescent="0.35">
      <c r="B22" s="2"/>
      <c r="C22" s="38"/>
      <c r="D22" s="35" t="s">
        <v>911</v>
      </c>
      <c r="E22" s="34"/>
      <c r="F22" s="35"/>
      <c r="G22" s="39"/>
      <c r="H22" s="106" t="s">
        <v>892</v>
      </c>
      <c r="I22" s="17" t="s">
        <v>18</v>
      </c>
    </row>
    <row r="23" spans="2:9" x14ac:dyDescent="0.35">
      <c r="B23" s="2"/>
      <c r="C23" s="38"/>
      <c r="D23" s="35"/>
      <c r="E23" s="35" t="s">
        <v>909</v>
      </c>
      <c r="F23" s="34"/>
      <c r="G23" s="39"/>
      <c r="H23" s="106" t="s">
        <v>892</v>
      </c>
      <c r="I23" s="17" t="s">
        <v>19</v>
      </c>
    </row>
    <row r="24" spans="2:9" x14ac:dyDescent="0.35">
      <c r="B24" s="2"/>
      <c r="C24" s="38"/>
      <c r="D24" s="35"/>
      <c r="E24" s="35"/>
      <c r="F24" s="35" t="s">
        <v>912</v>
      </c>
      <c r="G24" s="39"/>
      <c r="H24" s="106" t="s">
        <v>896</v>
      </c>
      <c r="I24" s="17" t="s">
        <v>20</v>
      </c>
    </row>
    <row r="25" spans="2:9" x14ac:dyDescent="0.35">
      <c r="B25" s="2"/>
      <c r="C25" s="38"/>
      <c r="D25" s="35"/>
      <c r="E25" s="35"/>
      <c r="F25" s="35" t="s">
        <v>913</v>
      </c>
      <c r="G25" s="39"/>
      <c r="H25" s="106" t="s">
        <v>896</v>
      </c>
      <c r="I25" s="17" t="s">
        <v>21</v>
      </c>
    </row>
    <row r="26" spans="2:9" x14ac:dyDescent="0.35">
      <c r="B26" s="2"/>
      <c r="C26" s="38"/>
      <c r="D26" s="35"/>
      <c r="E26" s="35"/>
      <c r="F26" s="35" t="s">
        <v>914</v>
      </c>
      <c r="G26" s="39"/>
      <c r="H26" s="106" t="s">
        <v>896</v>
      </c>
      <c r="I26" s="17" t="s">
        <v>22</v>
      </c>
    </row>
    <row r="27" spans="2:9" x14ac:dyDescent="0.35">
      <c r="B27" s="4"/>
      <c r="C27" s="38"/>
      <c r="D27" s="35"/>
      <c r="E27" s="35" t="s">
        <v>915</v>
      </c>
      <c r="F27" s="34"/>
      <c r="G27" s="39"/>
      <c r="H27" s="106" t="s">
        <v>892</v>
      </c>
      <c r="I27" s="19" t="s">
        <v>23</v>
      </c>
    </row>
    <row r="28" spans="2:9" x14ac:dyDescent="0.35">
      <c r="B28" s="4"/>
      <c r="C28" s="38"/>
      <c r="D28" s="35"/>
      <c r="E28" s="35"/>
      <c r="F28" s="35" t="s">
        <v>912</v>
      </c>
      <c r="G28" s="39"/>
      <c r="H28" s="106" t="s">
        <v>896</v>
      </c>
      <c r="I28" s="19" t="s">
        <v>24</v>
      </c>
    </row>
    <row r="29" spans="2:9" x14ac:dyDescent="0.35">
      <c r="B29" s="4"/>
      <c r="C29" s="38"/>
      <c r="D29" s="35"/>
      <c r="E29" s="35"/>
      <c r="F29" s="35" t="s">
        <v>913</v>
      </c>
      <c r="G29" s="39"/>
      <c r="H29" s="106" t="s">
        <v>896</v>
      </c>
      <c r="I29" s="19" t="s">
        <v>25</v>
      </c>
    </row>
    <row r="30" spans="2:9" x14ac:dyDescent="0.35">
      <c r="B30" s="4"/>
      <c r="C30" s="38"/>
      <c r="D30" s="35"/>
      <c r="E30" s="35"/>
      <c r="F30" s="35" t="s">
        <v>914</v>
      </c>
      <c r="G30" s="39"/>
      <c r="H30" s="106" t="s">
        <v>896</v>
      </c>
      <c r="I30" s="19" t="s">
        <v>26</v>
      </c>
    </row>
    <row r="31" spans="2:9" x14ac:dyDescent="0.35">
      <c r="B31" s="4"/>
      <c r="C31" s="38"/>
      <c r="D31" s="35" t="s">
        <v>916</v>
      </c>
      <c r="E31" s="35"/>
      <c r="F31" s="35"/>
      <c r="G31" s="39"/>
      <c r="H31" s="106" t="s">
        <v>896</v>
      </c>
      <c r="I31" s="19" t="s">
        <v>27</v>
      </c>
    </row>
    <row r="32" spans="2:9" x14ac:dyDescent="0.35">
      <c r="B32" s="4" t="s">
        <v>917</v>
      </c>
      <c r="C32" s="34"/>
      <c r="D32" s="35"/>
      <c r="E32" s="35"/>
      <c r="F32" s="35"/>
      <c r="G32" s="39"/>
      <c r="H32" s="106" t="s">
        <v>892</v>
      </c>
      <c r="I32" s="19" t="s">
        <v>28</v>
      </c>
    </row>
    <row r="33" spans="2:9" x14ac:dyDescent="0.35">
      <c r="B33" s="4"/>
      <c r="C33" s="38" t="s">
        <v>918</v>
      </c>
      <c r="D33" s="35"/>
      <c r="E33" s="35"/>
      <c r="F33" s="35"/>
      <c r="G33" s="39"/>
      <c r="H33" s="106" t="s">
        <v>896</v>
      </c>
      <c r="I33" s="19" t="s">
        <v>29</v>
      </c>
    </row>
    <row r="34" spans="2:9" x14ac:dyDescent="0.35">
      <c r="B34" s="4"/>
      <c r="C34" s="38" t="s">
        <v>919</v>
      </c>
      <c r="D34" s="35"/>
      <c r="E34" s="35"/>
      <c r="F34" s="35"/>
      <c r="G34" s="39"/>
      <c r="H34" s="106" t="s">
        <v>896</v>
      </c>
      <c r="I34" s="19" t="s">
        <v>30</v>
      </c>
    </row>
    <row r="35" spans="2:9" x14ac:dyDescent="0.35">
      <c r="B35" s="4" t="s">
        <v>920</v>
      </c>
      <c r="C35" s="50"/>
      <c r="D35" s="51"/>
      <c r="E35" s="51"/>
      <c r="F35" s="51"/>
      <c r="G35" s="51"/>
      <c r="H35" s="106" t="s">
        <v>892</v>
      </c>
      <c r="I35" s="19" t="s">
        <v>31</v>
      </c>
    </row>
    <row r="36" spans="2:9" x14ac:dyDescent="0.35">
      <c r="B36" s="4"/>
      <c r="C36" s="38" t="s">
        <v>921</v>
      </c>
      <c r="D36" s="35"/>
      <c r="E36" s="35"/>
      <c r="F36" s="35"/>
      <c r="G36" s="51"/>
      <c r="H36" s="106" t="s">
        <v>896</v>
      </c>
      <c r="I36" s="19" t="s">
        <v>32</v>
      </c>
    </row>
    <row r="37" spans="2:9" x14ac:dyDescent="0.35">
      <c r="B37" s="4"/>
      <c r="C37" s="38" t="s">
        <v>922</v>
      </c>
      <c r="D37" s="35"/>
      <c r="E37" s="35"/>
      <c r="F37" s="35"/>
      <c r="G37" s="51"/>
      <c r="H37" s="106" t="s">
        <v>896</v>
      </c>
      <c r="I37" s="19" t="s">
        <v>33</v>
      </c>
    </row>
    <row r="38" spans="2:9" x14ac:dyDescent="0.35">
      <c r="B38" s="4"/>
      <c r="C38" s="38" t="s">
        <v>923</v>
      </c>
      <c r="D38" s="35"/>
      <c r="E38" s="35"/>
      <c r="F38" s="35"/>
      <c r="G38" s="51"/>
      <c r="H38" s="106" t="s">
        <v>896</v>
      </c>
      <c r="I38" s="19" t="s">
        <v>34</v>
      </c>
    </row>
    <row r="39" spans="2:9" x14ac:dyDescent="0.35">
      <c r="B39" s="4"/>
      <c r="C39" s="38" t="s">
        <v>924</v>
      </c>
      <c r="D39" s="35"/>
      <c r="E39" s="38"/>
      <c r="F39" s="38"/>
      <c r="G39" s="51"/>
      <c r="H39" s="106" t="s">
        <v>896</v>
      </c>
      <c r="I39" s="19" t="s">
        <v>35</v>
      </c>
    </row>
    <row r="40" spans="2:9" x14ac:dyDescent="0.35">
      <c r="B40" s="4"/>
      <c r="C40" s="38" t="s">
        <v>925</v>
      </c>
      <c r="D40" s="35"/>
      <c r="E40" s="38"/>
      <c r="F40" s="38"/>
      <c r="G40" s="51"/>
      <c r="H40" s="106" t="s">
        <v>896</v>
      </c>
      <c r="I40" s="19" t="s">
        <v>36</v>
      </c>
    </row>
    <row r="41" spans="2:9" x14ac:dyDescent="0.35">
      <c r="B41" s="4"/>
      <c r="C41" s="38" t="s">
        <v>926</v>
      </c>
      <c r="D41" s="35"/>
      <c r="E41" s="38"/>
      <c r="F41" s="38"/>
      <c r="G41" s="51"/>
      <c r="H41" s="106" t="s">
        <v>896</v>
      </c>
      <c r="I41" s="19" t="s">
        <v>37</v>
      </c>
    </row>
    <row r="42" spans="2:9" x14ac:dyDescent="0.35">
      <c r="B42" s="4" t="s">
        <v>927</v>
      </c>
      <c r="C42" s="35"/>
      <c r="D42" s="35"/>
      <c r="E42" s="35"/>
      <c r="F42" s="35"/>
      <c r="G42" s="51"/>
      <c r="H42" s="110" t="s">
        <v>892</v>
      </c>
      <c r="I42" s="19" t="s">
        <v>38</v>
      </c>
    </row>
    <row r="43" spans="2:9" x14ac:dyDescent="0.35">
      <c r="B43" s="5"/>
      <c r="C43" s="52" t="s">
        <v>928</v>
      </c>
      <c r="D43" s="53"/>
      <c r="E43" s="54"/>
      <c r="F43" s="53"/>
      <c r="G43" s="54"/>
      <c r="H43" s="111" t="s">
        <v>892</v>
      </c>
      <c r="I43" s="20" t="s">
        <v>39</v>
      </c>
    </row>
    <row r="44" spans="2:9" x14ac:dyDescent="0.35">
      <c r="B44" s="6"/>
      <c r="C44" s="55"/>
      <c r="D44" s="55" t="s">
        <v>929</v>
      </c>
      <c r="E44" s="56"/>
      <c r="F44" s="55"/>
      <c r="G44" s="56"/>
      <c r="H44" s="112" t="s">
        <v>896</v>
      </c>
      <c r="I44" s="21" t="s">
        <v>40</v>
      </c>
    </row>
    <row r="45" spans="2:9" x14ac:dyDescent="0.35">
      <c r="B45" s="6"/>
      <c r="C45" s="55"/>
      <c r="D45" s="55" t="s">
        <v>930</v>
      </c>
      <c r="E45" s="56"/>
      <c r="F45" s="55"/>
      <c r="G45" s="56"/>
      <c r="H45" s="112" t="s">
        <v>896</v>
      </c>
      <c r="I45" s="21" t="s">
        <v>41</v>
      </c>
    </row>
    <row r="46" spans="2:9" x14ac:dyDescent="0.35">
      <c r="B46" s="6"/>
      <c r="C46" s="55"/>
      <c r="D46" s="55" t="s">
        <v>931</v>
      </c>
      <c r="E46" s="56"/>
      <c r="F46" s="55"/>
      <c r="G46" s="56"/>
      <c r="H46" s="112" t="s">
        <v>896</v>
      </c>
      <c r="I46" s="21" t="s">
        <v>42</v>
      </c>
    </row>
    <row r="47" spans="2:9" x14ac:dyDescent="0.35">
      <c r="B47" s="6"/>
      <c r="C47" s="55"/>
      <c r="D47" s="55" t="s">
        <v>932</v>
      </c>
      <c r="E47" s="56"/>
      <c r="F47" s="55"/>
      <c r="G47" s="56"/>
      <c r="H47" s="112" t="s">
        <v>896</v>
      </c>
      <c r="I47" s="21" t="s">
        <v>43</v>
      </c>
    </row>
    <row r="48" spans="2:9" x14ac:dyDescent="0.35">
      <c r="B48" s="6"/>
      <c r="C48" s="55"/>
      <c r="D48" s="55" t="s">
        <v>933</v>
      </c>
      <c r="E48" s="56"/>
      <c r="F48" s="55"/>
      <c r="G48" s="56"/>
      <c r="H48" s="112" t="s">
        <v>896</v>
      </c>
      <c r="I48" s="21" t="s">
        <v>44</v>
      </c>
    </row>
    <row r="49" spans="2:9" x14ac:dyDescent="0.35">
      <c r="B49" s="6"/>
      <c r="C49" s="55"/>
      <c r="D49" s="55" t="s">
        <v>934</v>
      </c>
      <c r="E49" s="56"/>
      <c r="F49" s="55"/>
      <c r="G49" s="56"/>
      <c r="H49" s="112" t="s">
        <v>896</v>
      </c>
      <c r="I49" s="21" t="s">
        <v>45</v>
      </c>
    </row>
    <row r="50" spans="2:9" x14ac:dyDescent="0.35">
      <c r="B50" s="6"/>
      <c r="C50" s="55"/>
      <c r="D50" s="58" t="s">
        <v>935</v>
      </c>
      <c r="E50" s="59"/>
      <c r="F50" s="58"/>
      <c r="G50" s="59"/>
      <c r="H50" s="112" t="s">
        <v>892</v>
      </c>
      <c r="I50" s="21" t="s">
        <v>46</v>
      </c>
    </row>
    <row r="51" spans="2:9" x14ac:dyDescent="0.35">
      <c r="B51" s="6"/>
      <c r="C51" s="60"/>
      <c r="D51" s="60"/>
      <c r="E51" s="61" t="s">
        <v>936</v>
      </c>
      <c r="F51" s="60"/>
      <c r="G51" s="61"/>
      <c r="H51" s="113" t="s">
        <v>896</v>
      </c>
      <c r="I51" s="22" t="s">
        <v>47</v>
      </c>
    </row>
    <row r="52" spans="2:9" x14ac:dyDescent="0.35">
      <c r="B52" s="6"/>
      <c r="C52" s="60"/>
      <c r="D52" s="60"/>
      <c r="E52" s="61" t="s">
        <v>937</v>
      </c>
      <c r="F52" s="60"/>
      <c r="G52" s="61"/>
      <c r="H52" s="113" t="s">
        <v>896</v>
      </c>
      <c r="I52" s="22" t="s">
        <v>48</v>
      </c>
    </row>
    <row r="53" spans="2:9" x14ac:dyDescent="0.35">
      <c r="B53" s="6"/>
      <c r="C53" s="60"/>
      <c r="D53" s="60"/>
      <c r="E53" s="61" t="s">
        <v>938</v>
      </c>
      <c r="F53" s="60"/>
      <c r="G53" s="61"/>
      <c r="H53" s="113" t="s">
        <v>896</v>
      </c>
      <c r="I53" s="22" t="s">
        <v>49</v>
      </c>
    </row>
    <row r="54" spans="2:9" x14ac:dyDescent="0.35">
      <c r="B54" s="6"/>
      <c r="C54" s="60"/>
      <c r="D54" s="60"/>
      <c r="E54" s="61" t="s">
        <v>939</v>
      </c>
      <c r="F54" s="60"/>
      <c r="G54" s="61"/>
      <c r="H54" s="113" t="s">
        <v>896</v>
      </c>
      <c r="I54" s="22" t="s">
        <v>50</v>
      </c>
    </row>
    <row r="55" spans="2:9" x14ac:dyDescent="0.35">
      <c r="B55" s="6"/>
      <c r="C55" s="60"/>
      <c r="D55" s="60"/>
      <c r="E55" s="61" t="s">
        <v>940</v>
      </c>
      <c r="F55" s="60"/>
      <c r="G55" s="61"/>
      <c r="H55" s="113" t="s">
        <v>896</v>
      </c>
      <c r="I55" s="22" t="s">
        <v>51</v>
      </c>
    </row>
    <row r="56" spans="2:9" x14ac:dyDescent="0.35">
      <c r="B56" s="6"/>
      <c r="C56" s="60"/>
      <c r="D56" s="60"/>
      <c r="E56" s="62" t="s">
        <v>941</v>
      </c>
      <c r="F56" s="60"/>
      <c r="G56" s="62"/>
      <c r="H56" s="113" t="s">
        <v>896</v>
      </c>
      <c r="I56" s="22" t="s">
        <v>52</v>
      </c>
    </row>
    <row r="57" spans="2:9" x14ac:dyDescent="0.35">
      <c r="B57" s="5"/>
      <c r="C57" s="63" t="s">
        <v>942</v>
      </c>
      <c r="D57" s="63"/>
      <c r="E57" s="64"/>
      <c r="F57" s="63"/>
      <c r="G57" s="64"/>
      <c r="H57" s="111" t="s">
        <v>892</v>
      </c>
      <c r="I57" s="20" t="s">
        <v>53</v>
      </c>
    </row>
    <row r="58" spans="2:9" x14ac:dyDescent="0.35">
      <c r="B58" s="6"/>
      <c r="C58" s="57"/>
      <c r="D58" s="56" t="s">
        <v>943</v>
      </c>
      <c r="E58" s="57"/>
      <c r="F58" s="57"/>
      <c r="G58" s="56"/>
      <c r="H58" s="112" t="s">
        <v>896</v>
      </c>
      <c r="I58" s="21" t="s">
        <v>54</v>
      </c>
    </row>
    <row r="59" spans="2:9" x14ac:dyDescent="0.35">
      <c r="B59" s="6"/>
      <c r="C59" s="57"/>
      <c r="D59" s="56" t="s">
        <v>944</v>
      </c>
      <c r="E59" s="57"/>
      <c r="F59" s="57"/>
      <c r="G59" s="56"/>
      <c r="H59" s="112" t="s">
        <v>896</v>
      </c>
      <c r="I59" s="21" t="s">
        <v>55</v>
      </c>
    </row>
    <row r="60" spans="2:9" x14ac:dyDescent="0.35">
      <c r="B60" s="6"/>
      <c r="C60" s="65" t="s">
        <v>945</v>
      </c>
      <c r="D60" s="53"/>
      <c r="E60" s="66"/>
      <c r="F60" s="53"/>
      <c r="G60" s="66"/>
      <c r="H60" s="114" t="s">
        <v>892</v>
      </c>
      <c r="I60" s="20" t="s">
        <v>56</v>
      </c>
    </row>
    <row r="61" spans="2:9" x14ac:dyDescent="0.35">
      <c r="B61" s="6"/>
      <c r="C61" s="57"/>
      <c r="D61" s="57" t="s">
        <v>946</v>
      </c>
      <c r="E61" s="56"/>
      <c r="F61" s="57"/>
      <c r="G61" s="56"/>
      <c r="H61" s="112" t="s">
        <v>896</v>
      </c>
      <c r="I61" s="21" t="s">
        <v>57</v>
      </c>
    </row>
    <row r="62" spans="2:9" x14ac:dyDescent="0.35">
      <c r="B62" s="6"/>
      <c r="C62" s="67"/>
      <c r="D62" s="57" t="s">
        <v>947</v>
      </c>
      <c r="E62" s="67"/>
      <c r="F62" s="57"/>
      <c r="G62" s="67"/>
      <c r="H62" s="68" t="s">
        <v>896</v>
      </c>
      <c r="I62" s="21" t="s">
        <v>58</v>
      </c>
    </row>
    <row r="63" spans="2:9" x14ac:dyDescent="0.35">
      <c r="B63" s="6"/>
      <c r="C63" s="57"/>
      <c r="D63" s="57" t="s">
        <v>945</v>
      </c>
      <c r="E63" s="56"/>
      <c r="F63" s="57"/>
      <c r="G63" s="56"/>
      <c r="H63" s="112" t="s">
        <v>896</v>
      </c>
      <c r="I63" s="21" t="s">
        <v>59</v>
      </c>
    </row>
    <row r="64" spans="2:9" x14ac:dyDescent="0.35">
      <c r="B64" s="4" t="s">
        <v>948</v>
      </c>
      <c r="C64" s="34"/>
      <c r="D64" s="35"/>
      <c r="E64" s="35"/>
      <c r="F64" s="35"/>
      <c r="G64" s="51"/>
      <c r="H64" s="106" t="s">
        <v>892</v>
      </c>
      <c r="I64" s="19" t="s">
        <v>60</v>
      </c>
    </row>
    <row r="65" spans="2:9" x14ac:dyDescent="0.35">
      <c r="B65" s="4"/>
      <c r="C65" s="38" t="s">
        <v>949</v>
      </c>
      <c r="D65" s="34"/>
      <c r="E65" s="35"/>
      <c r="F65" s="35"/>
      <c r="G65" s="39"/>
      <c r="H65" s="106" t="s">
        <v>892</v>
      </c>
      <c r="I65" s="19" t="s">
        <v>61</v>
      </c>
    </row>
    <row r="66" spans="2:9" x14ac:dyDescent="0.35">
      <c r="B66" s="4"/>
      <c r="C66" s="38"/>
      <c r="D66" s="35" t="s">
        <v>950</v>
      </c>
      <c r="E66" s="34"/>
      <c r="F66" s="35"/>
      <c r="G66" s="39"/>
      <c r="H66" s="106" t="s">
        <v>892</v>
      </c>
      <c r="I66" s="19" t="s">
        <v>62</v>
      </c>
    </row>
    <row r="67" spans="2:9" x14ac:dyDescent="0.35">
      <c r="B67" s="4"/>
      <c r="C67" s="38"/>
      <c r="D67" s="35"/>
      <c r="E67" s="35" t="s">
        <v>951</v>
      </c>
      <c r="F67" s="35"/>
      <c r="G67" s="39"/>
      <c r="H67" s="106" t="s">
        <v>896</v>
      </c>
      <c r="I67" s="19" t="s">
        <v>63</v>
      </c>
    </row>
    <row r="68" spans="2:9" x14ac:dyDescent="0.35">
      <c r="B68" s="4"/>
      <c r="C68" s="38"/>
      <c r="D68" s="35"/>
      <c r="E68" s="35" t="s">
        <v>952</v>
      </c>
      <c r="F68" s="35"/>
      <c r="G68" s="39"/>
      <c r="H68" s="106" t="s">
        <v>896</v>
      </c>
      <c r="I68" s="19" t="s">
        <v>64</v>
      </c>
    </row>
    <row r="69" spans="2:9" x14ac:dyDescent="0.35">
      <c r="B69" s="4"/>
      <c r="C69" s="38"/>
      <c r="D69" s="35"/>
      <c r="E69" s="35" t="s">
        <v>953</v>
      </c>
      <c r="F69" s="35"/>
      <c r="G69" s="39"/>
      <c r="H69" s="106" t="s">
        <v>896</v>
      </c>
      <c r="I69" s="19" t="s">
        <v>65</v>
      </c>
    </row>
    <row r="70" spans="2:9" x14ac:dyDescent="0.35">
      <c r="B70" s="4"/>
      <c r="C70" s="38"/>
      <c r="D70" s="35"/>
      <c r="E70" s="35" t="s">
        <v>954</v>
      </c>
      <c r="F70" s="35"/>
      <c r="G70" s="39"/>
      <c r="H70" s="106" t="s">
        <v>896</v>
      </c>
      <c r="I70" s="19" t="s">
        <v>66</v>
      </c>
    </row>
    <row r="71" spans="2:9" x14ac:dyDescent="0.35">
      <c r="B71" s="4"/>
      <c r="C71" s="38"/>
      <c r="D71" s="35"/>
      <c r="E71" s="35" t="s">
        <v>955</v>
      </c>
      <c r="F71" s="35"/>
      <c r="G71" s="39"/>
      <c r="H71" s="106" t="s">
        <v>896</v>
      </c>
      <c r="I71" s="19" t="s">
        <v>67</v>
      </c>
    </row>
    <row r="72" spans="2:9" x14ac:dyDescent="0.35">
      <c r="B72" s="4"/>
      <c r="C72" s="38"/>
      <c r="D72" s="35"/>
      <c r="E72" s="35" t="s">
        <v>956</v>
      </c>
      <c r="F72" s="35"/>
      <c r="G72" s="39"/>
      <c r="H72" s="106" t="s">
        <v>896</v>
      </c>
      <c r="I72" s="19" t="s">
        <v>68</v>
      </c>
    </row>
    <row r="73" spans="2:9" x14ac:dyDescent="0.35">
      <c r="B73" s="4"/>
      <c r="C73" s="38"/>
      <c r="D73" s="35"/>
      <c r="E73" s="35" t="s">
        <v>945</v>
      </c>
      <c r="F73" s="35"/>
      <c r="G73" s="39"/>
      <c r="H73" s="106" t="s">
        <v>896</v>
      </c>
      <c r="I73" s="19" t="s">
        <v>69</v>
      </c>
    </row>
    <row r="74" spans="2:9" x14ac:dyDescent="0.35">
      <c r="B74" s="4"/>
      <c r="C74" s="38"/>
      <c r="D74" s="35" t="s">
        <v>957</v>
      </c>
      <c r="E74" s="34"/>
      <c r="F74" s="35"/>
      <c r="G74" s="39"/>
      <c r="H74" s="106" t="s">
        <v>892</v>
      </c>
      <c r="I74" s="19" t="s">
        <v>70</v>
      </c>
    </row>
    <row r="75" spans="2:9" x14ac:dyDescent="0.35">
      <c r="B75" s="4"/>
      <c r="C75" s="38"/>
      <c r="D75" s="35"/>
      <c r="E75" s="35" t="s">
        <v>951</v>
      </c>
      <c r="F75" s="35"/>
      <c r="G75" s="39"/>
      <c r="H75" s="106" t="s">
        <v>896</v>
      </c>
      <c r="I75" s="19" t="s">
        <v>71</v>
      </c>
    </row>
    <row r="76" spans="2:9" x14ac:dyDescent="0.35">
      <c r="B76" s="4"/>
      <c r="C76" s="38"/>
      <c r="D76" s="35"/>
      <c r="E76" s="35" t="s">
        <v>952</v>
      </c>
      <c r="F76" s="35"/>
      <c r="G76" s="39"/>
      <c r="H76" s="106" t="s">
        <v>896</v>
      </c>
      <c r="I76" s="19" t="s">
        <v>72</v>
      </c>
    </row>
    <row r="77" spans="2:9" x14ac:dyDescent="0.35">
      <c r="B77" s="4"/>
      <c r="C77" s="38"/>
      <c r="D77" s="35"/>
      <c r="E77" s="35" t="s">
        <v>945</v>
      </c>
      <c r="F77" s="35"/>
      <c r="G77" s="39"/>
      <c r="H77" s="106" t="s">
        <v>896</v>
      </c>
      <c r="I77" s="19" t="s">
        <v>73</v>
      </c>
    </row>
    <row r="78" spans="2:9" x14ac:dyDescent="0.35">
      <c r="B78" s="4"/>
      <c r="C78" s="38"/>
      <c r="D78" s="35" t="s">
        <v>958</v>
      </c>
      <c r="E78" s="34"/>
      <c r="F78" s="35"/>
      <c r="G78" s="39"/>
      <c r="H78" s="106" t="s">
        <v>892</v>
      </c>
      <c r="I78" s="19" t="s">
        <v>74</v>
      </c>
    </row>
    <row r="79" spans="2:9" x14ac:dyDescent="0.35">
      <c r="B79" s="4"/>
      <c r="C79" s="38"/>
      <c r="D79" s="35"/>
      <c r="E79" s="35" t="s">
        <v>951</v>
      </c>
      <c r="F79" s="35"/>
      <c r="G79" s="39"/>
      <c r="H79" s="106" t="s">
        <v>896</v>
      </c>
      <c r="I79" s="19" t="s">
        <v>75</v>
      </c>
    </row>
    <row r="80" spans="2:9" x14ac:dyDescent="0.35">
      <c r="B80" s="4"/>
      <c r="C80" s="38"/>
      <c r="D80" s="35"/>
      <c r="E80" s="35" t="s">
        <v>952</v>
      </c>
      <c r="F80" s="35"/>
      <c r="G80" s="39"/>
      <c r="H80" s="106" t="s">
        <v>896</v>
      </c>
      <c r="I80" s="19" t="s">
        <v>76</v>
      </c>
    </row>
    <row r="81" spans="2:9" x14ac:dyDescent="0.35">
      <c r="B81" s="4"/>
      <c r="C81" s="38"/>
      <c r="D81" s="35"/>
      <c r="E81" s="35" t="s">
        <v>953</v>
      </c>
      <c r="F81" s="35"/>
      <c r="G81" s="39"/>
      <c r="H81" s="106" t="s">
        <v>896</v>
      </c>
      <c r="I81" s="19" t="s">
        <v>77</v>
      </c>
    </row>
    <row r="82" spans="2:9" x14ac:dyDescent="0.35">
      <c r="B82" s="4"/>
      <c r="C82" s="38"/>
      <c r="D82" s="35"/>
      <c r="E82" s="35" t="s">
        <v>954</v>
      </c>
      <c r="F82" s="35"/>
      <c r="G82" s="39"/>
      <c r="H82" s="106" t="s">
        <v>896</v>
      </c>
      <c r="I82" s="19" t="s">
        <v>78</v>
      </c>
    </row>
    <row r="83" spans="2:9" x14ac:dyDescent="0.35">
      <c r="B83" s="4"/>
      <c r="C83" s="38"/>
      <c r="D83" s="35"/>
      <c r="E83" s="35" t="s">
        <v>955</v>
      </c>
      <c r="F83" s="35"/>
      <c r="G83" s="39"/>
      <c r="H83" s="106" t="s">
        <v>896</v>
      </c>
      <c r="I83" s="19" t="s">
        <v>79</v>
      </c>
    </row>
    <row r="84" spans="2:9" x14ac:dyDescent="0.35">
      <c r="B84" s="4"/>
      <c r="C84" s="38"/>
      <c r="D84" s="35"/>
      <c r="E84" s="35" t="s">
        <v>956</v>
      </c>
      <c r="F84" s="35"/>
      <c r="G84" s="39"/>
      <c r="H84" s="106" t="s">
        <v>896</v>
      </c>
      <c r="I84" s="19" t="s">
        <v>80</v>
      </c>
    </row>
    <row r="85" spans="2:9" x14ac:dyDescent="0.35">
      <c r="B85" s="4"/>
      <c r="C85" s="38"/>
      <c r="D85" s="35"/>
      <c r="E85" s="35" t="s">
        <v>945</v>
      </c>
      <c r="F85" s="35"/>
      <c r="G85" s="39"/>
      <c r="H85" s="106" t="s">
        <v>896</v>
      </c>
      <c r="I85" s="19" t="s">
        <v>81</v>
      </c>
    </row>
    <row r="86" spans="2:9" x14ac:dyDescent="0.35">
      <c r="B86" s="4"/>
      <c r="C86" s="38"/>
      <c r="D86" s="35" t="s">
        <v>959</v>
      </c>
      <c r="E86" s="34"/>
      <c r="F86" s="35"/>
      <c r="G86" s="39"/>
      <c r="H86" s="106" t="s">
        <v>892</v>
      </c>
      <c r="I86" s="19" t="s">
        <v>82</v>
      </c>
    </row>
    <row r="87" spans="2:9" x14ac:dyDescent="0.35">
      <c r="B87" s="4"/>
      <c r="C87" s="38"/>
      <c r="D87" s="35"/>
      <c r="E87" s="35" t="s">
        <v>960</v>
      </c>
      <c r="F87" s="35"/>
      <c r="G87" s="39"/>
      <c r="H87" s="106" t="s">
        <v>896</v>
      </c>
      <c r="I87" s="19" t="s">
        <v>83</v>
      </c>
    </row>
    <row r="88" spans="2:9" x14ac:dyDescent="0.35">
      <c r="B88" s="4"/>
      <c r="C88" s="38"/>
      <c r="D88" s="35"/>
      <c r="E88" s="35" t="s">
        <v>961</v>
      </c>
      <c r="F88" s="35"/>
      <c r="G88" s="39"/>
      <c r="H88" s="106" t="s">
        <v>896</v>
      </c>
      <c r="I88" s="19" t="s">
        <v>84</v>
      </c>
    </row>
    <row r="89" spans="2:9" x14ac:dyDescent="0.35">
      <c r="B89" s="4"/>
      <c r="C89" s="38"/>
      <c r="D89" s="35"/>
      <c r="E89" s="35" t="s">
        <v>945</v>
      </c>
      <c r="F89" s="35"/>
      <c r="G89" s="39"/>
      <c r="H89" s="106" t="s">
        <v>896</v>
      </c>
      <c r="I89" s="19" t="s">
        <v>85</v>
      </c>
    </row>
    <row r="90" spans="2:9" x14ac:dyDescent="0.35">
      <c r="B90" s="4"/>
      <c r="C90" s="38" t="s">
        <v>962</v>
      </c>
      <c r="D90" s="34"/>
      <c r="E90" s="35"/>
      <c r="F90" s="35"/>
      <c r="G90" s="39"/>
      <c r="H90" s="106" t="s">
        <v>892</v>
      </c>
      <c r="I90" s="19" t="s">
        <v>86</v>
      </c>
    </row>
    <row r="91" spans="2:9" x14ac:dyDescent="0.35">
      <c r="B91" s="4"/>
      <c r="C91" s="38"/>
      <c r="D91" s="35" t="s">
        <v>950</v>
      </c>
      <c r="E91" s="34"/>
      <c r="F91" s="35"/>
      <c r="G91" s="39"/>
      <c r="H91" s="106" t="s">
        <v>892</v>
      </c>
      <c r="I91" s="19" t="s">
        <v>87</v>
      </c>
    </row>
    <row r="92" spans="2:9" x14ac:dyDescent="0.35">
      <c r="B92" s="4"/>
      <c r="C92" s="38"/>
      <c r="D92" s="35"/>
      <c r="E92" s="35" t="s">
        <v>951</v>
      </c>
      <c r="F92" s="35"/>
      <c r="G92" s="39"/>
      <c r="H92" s="106" t="s">
        <v>896</v>
      </c>
      <c r="I92" s="19" t="s">
        <v>88</v>
      </c>
    </row>
    <row r="93" spans="2:9" x14ac:dyDescent="0.35">
      <c r="B93" s="4"/>
      <c r="C93" s="38"/>
      <c r="D93" s="35"/>
      <c r="E93" s="35" t="s">
        <v>952</v>
      </c>
      <c r="F93" s="35"/>
      <c r="G93" s="39"/>
      <c r="H93" s="106" t="s">
        <v>896</v>
      </c>
      <c r="I93" s="19" t="s">
        <v>89</v>
      </c>
    </row>
    <row r="94" spans="2:9" x14ac:dyDescent="0.35">
      <c r="B94" s="4"/>
      <c r="C94" s="38"/>
      <c r="D94" s="35"/>
      <c r="E94" s="35" t="s">
        <v>953</v>
      </c>
      <c r="F94" s="35"/>
      <c r="G94" s="39"/>
      <c r="H94" s="106" t="s">
        <v>896</v>
      </c>
      <c r="I94" s="19" t="s">
        <v>90</v>
      </c>
    </row>
    <row r="95" spans="2:9" x14ac:dyDescent="0.35">
      <c r="B95" s="4"/>
      <c r="C95" s="38"/>
      <c r="D95" s="35"/>
      <c r="E95" s="35" t="s">
        <v>954</v>
      </c>
      <c r="F95" s="35"/>
      <c r="G95" s="39"/>
      <c r="H95" s="106" t="s">
        <v>896</v>
      </c>
      <c r="I95" s="19" t="s">
        <v>91</v>
      </c>
    </row>
    <row r="96" spans="2:9" x14ac:dyDescent="0.35">
      <c r="B96" s="4"/>
      <c r="C96" s="38"/>
      <c r="D96" s="35"/>
      <c r="E96" s="35" t="s">
        <v>955</v>
      </c>
      <c r="F96" s="35"/>
      <c r="G96" s="39"/>
      <c r="H96" s="106" t="s">
        <v>896</v>
      </c>
      <c r="I96" s="19" t="s">
        <v>92</v>
      </c>
    </row>
    <row r="97" spans="2:9" x14ac:dyDescent="0.35">
      <c r="B97" s="4"/>
      <c r="C97" s="38"/>
      <c r="D97" s="35"/>
      <c r="E97" s="35" t="s">
        <v>956</v>
      </c>
      <c r="F97" s="35"/>
      <c r="G97" s="39"/>
      <c r="H97" s="106" t="s">
        <v>896</v>
      </c>
      <c r="I97" s="19" t="s">
        <v>93</v>
      </c>
    </row>
    <row r="98" spans="2:9" x14ac:dyDescent="0.35">
      <c r="B98" s="4"/>
      <c r="C98" s="38"/>
      <c r="D98" s="35"/>
      <c r="E98" s="35" t="s">
        <v>945</v>
      </c>
      <c r="F98" s="35"/>
      <c r="G98" s="39"/>
      <c r="H98" s="106" t="s">
        <v>896</v>
      </c>
      <c r="I98" s="19" t="s">
        <v>94</v>
      </c>
    </row>
    <row r="99" spans="2:9" x14ac:dyDescent="0.35">
      <c r="B99" s="4"/>
      <c r="C99" s="38"/>
      <c r="D99" s="35" t="s">
        <v>957</v>
      </c>
      <c r="E99" s="34"/>
      <c r="F99" s="35"/>
      <c r="G99" s="39"/>
      <c r="H99" s="106" t="s">
        <v>892</v>
      </c>
      <c r="I99" s="19" t="s">
        <v>95</v>
      </c>
    </row>
    <row r="100" spans="2:9" x14ac:dyDescent="0.35">
      <c r="B100" s="4"/>
      <c r="C100" s="38"/>
      <c r="D100" s="35"/>
      <c r="E100" s="35" t="s">
        <v>951</v>
      </c>
      <c r="F100" s="35"/>
      <c r="G100" s="39"/>
      <c r="H100" s="106" t="s">
        <v>896</v>
      </c>
      <c r="I100" s="19" t="s">
        <v>96</v>
      </c>
    </row>
    <row r="101" spans="2:9" x14ac:dyDescent="0.35">
      <c r="B101" s="4"/>
      <c r="C101" s="38"/>
      <c r="D101" s="35"/>
      <c r="E101" s="35" t="s">
        <v>952</v>
      </c>
      <c r="F101" s="35"/>
      <c r="G101" s="39"/>
      <c r="H101" s="106" t="s">
        <v>896</v>
      </c>
      <c r="I101" s="19" t="s">
        <v>97</v>
      </c>
    </row>
    <row r="102" spans="2:9" x14ac:dyDescent="0.35">
      <c r="B102" s="4"/>
      <c r="C102" s="38"/>
      <c r="D102" s="35"/>
      <c r="E102" s="35" t="s">
        <v>945</v>
      </c>
      <c r="F102" s="35"/>
      <c r="G102" s="39"/>
      <c r="H102" s="106" t="s">
        <v>896</v>
      </c>
      <c r="I102" s="19" t="s">
        <v>98</v>
      </c>
    </row>
    <row r="103" spans="2:9" x14ac:dyDescent="0.35">
      <c r="B103" s="4"/>
      <c r="C103" s="38"/>
      <c r="D103" s="35" t="s">
        <v>958</v>
      </c>
      <c r="E103" s="34"/>
      <c r="F103" s="35"/>
      <c r="G103" s="39"/>
      <c r="H103" s="106" t="s">
        <v>892</v>
      </c>
      <c r="I103" s="19" t="s">
        <v>99</v>
      </c>
    </row>
    <row r="104" spans="2:9" x14ac:dyDescent="0.35">
      <c r="B104" s="4"/>
      <c r="C104" s="38"/>
      <c r="D104" s="35"/>
      <c r="E104" s="35" t="s">
        <v>951</v>
      </c>
      <c r="F104" s="35"/>
      <c r="G104" s="39"/>
      <c r="H104" s="106" t="s">
        <v>896</v>
      </c>
      <c r="I104" s="19" t="s">
        <v>100</v>
      </c>
    </row>
    <row r="105" spans="2:9" x14ac:dyDescent="0.35">
      <c r="B105" s="4"/>
      <c r="C105" s="38"/>
      <c r="D105" s="35"/>
      <c r="E105" s="35" t="s">
        <v>952</v>
      </c>
      <c r="F105" s="35"/>
      <c r="G105" s="39"/>
      <c r="H105" s="106" t="s">
        <v>896</v>
      </c>
      <c r="I105" s="19" t="s">
        <v>101</v>
      </c>
    </row>
    <row r="106" spans="2:9" x14ac:dyDescent="0.35">
      <c r="B106" s="4"/>
      <c r="C106" s="38"/>
      <c r="D106" s="35"/>
      <c r="E106" s="35" t="s">
        <v>953</v>
      </c>
      <c r="F106" s="35"/>
      <c r="G106" s="39"/>
      <c r="H106" s="106" t="s">
        <v>896</v>
      </c>
      <c r="I106" s="19" t="s">
        <v>102</v>
      </c>
    </row>
    <row r="107" spans="2:9" x14ac:dyDescent="0.35">
      <c r="B107" s="4"/>
      <c r="C107" s="38"/>
      <c r="D107" s="35"/>
      <c r="E107" s="35" t="s">
        <v>954</v>
      </c>
      <c r="F107" s="35"/>
      <c r="G107" s="39"/>
      <c r="H107" s="106" t="s">
        <v>896</v>
      </c>
      <c r="I107" s="19" t="s">
        <v>103</v>
      </c>
    </row>
    <row r="108" spans="2:9" x14ac:dyDescent="0.35">
      <c r="B108" s="4"/>
      <c r="C108" s="38"/>
      <c r="D108" s="35"/>
      <c r="E108" s="35" t="s">
        <v>955</v>
      </c>
      <c r="F108" s="35"/>
      <c r="G108" s="39"/>
      <c r="H108" s="106" t="s">
        <v>896</v>
      </c>
      <c r="I108" s="19" t="s">
        <v>104</v>
      </c>
    </row>
    <row r="109" spans="2:9" x14ac:dyDescent="0.35">
      <c r="B109" s="4"/>
      <c r="C109" s="38"/>
      <c r="D109" s="35"/>
      <c r="E109" s="35" t="s">
        <v>956</v>
      </c>
      <c r="F109" s="35"/>
      <c r="G109" s="39"/>
      <c r="H109" s="106" t="s">
        <v>896</v>
      </c>
      <c r="I109" s="19" t="s">
        <v>105</v>
      </c>
    </row>
    <row r="110" spans="2:9" x14ac:dyDescent="0.35">
      <c r="B110" s="4"/>
      <c r="C110" s="38"/>
      <c r="D110" s="35"/>
      <c r="E110" s="35" t="s">
        <v>945</v>
      </c>
      <c r="F110" s="35"/>
      <c r="G110" s="39"/>
      <c r="H110" s="106" t="s">
        <v>896</v>
      </c>
      <c r="I110" s="19" t="s">
        <v>106</v>
      </c>
    </row>
    <row r="111" spans="2:9" x14ac:dyDescent="0.35">
      <c r="B111" s="4"/>
      <c r="C111" s="38"/>
      <c r="D111" s="35" t="s">
        <v>959</v>
      </c>
      <c r="E111" s="34"/>
      <c r="F111" s="35"/>
      <c r="G111" s="39"/>
      <c r="H111" s="106" t="s">
        <v>892</v>
      </c>
      <c r="I111" s="19" t="s">
        <v>107</v>
      </c>
    </row>
    <row r="112" spans="2:9" x14ac:dyDescent="0.35">
      <c r="B112" s="4"/>
      <c r="C112" s="38"/>
      <c r="D112" s="35"/>
      <c r="E112" s="35" t="s">
        <v>960</v>
      </c>
      <c r="F112" s="35"/>
      <c r="G112" s="39"/>
      <c r="H112" s="106" t="s">
        <v>896</v>
      </c>
      <c r="I112" s="19" t="s">
        <v>108</v>
      </c>
    </row>
    <row r="113" spans="2:9" x14ac:dyDescent="0.35">
      <c r="B113" s="4"/>
      <c r="C113" s="38"/>
      <c r="D113" s="35"/>
      <c r="E113" s="35" t="s">
        <v>961</v>
      </c>
      <c r="F113" s="35"/>
      <c r="G113" s="39"/>
      <c r="H113" s="106" t="s">
        <v>896</v>
      </c>
      <c r="I113" s="19" t="s">
        <v>109</v>
      </c>
    </row>
    <row r="114" spans="2:9" x14ac:dyDescent="0.35">
      <c r="B114" s="4"/>
      <c r="C114" s="38"/>
      <c r="D114" s="35"/>
      <c r="E114" s="35" t="s">
        <v>945</v>
      </c>
      <c r="F114" s="35"/>
      <c r="G114" s="39"/>
      <c r="H114" s="106" t="s">
        <v>896</v>
      </c>
      <c r="I114" s="19" t="s">
        <v>110</v>
      </c>
    </row>
    <row r="115" spans="2:9" x14ac:dyDescent="0.35">
      <c r="B115" s="4" t="s">
        <v>963</v>
      </c>
      <c r="C115" s="34"/>
      <c r="D115" s="35"/>
      <c r="E115" s="35"/>
      <c r="F115" s="35"/>
      <c r="G115" s="39"/>
      <c r="H115" s="106" t="s">
        <v>892</v>
      </c>
      <c r="I115" s="19" t="s">
        <v>111</v>
      </c>
    </row>
    <row r="116" spans="2:9" x14ac:dyDescent="0.35">
      <c r="B116" s="4"/>
      <c r="C116" s="38" t="s">
        <v>964</v>
      </c>
      <c r="D116" s="34"/>
      <c r="E116" s="35"/>
      <c r="F116" s="35"/>
      <c r="G116" s="39"/>
      <c r="H116" s="106" t="s">
        <v>892</v>
      </c>
      <c r="I116" s="19" t="s">
        <v>112</v>
      </c>
    </row>
    <row r="117" spans="2:9" x14ac:dyDescent="0.35">
      <c r="B117" s="4"/>
      <c r="C117" s="38"/>
      <c r="D117" s="35" t="s">
        <v>965</v>
      </c>
      <c r="E117" s="35"/>
      <c r="F117" s="35"/>
      <c r="G117" s="39"/>
      <c r="H117" s="106" t="s">
        <v>896</v>
      </c>
      <c r="I117" s="19" t="s">
        <v>113</v>
      </c>
    </row>
    <row r="118" spans="2:9" x14ac:dyDescent="0.35">
      <c r="B118" s="4"/>
      <c r="C118" s="38"/>
      <c r="D118" s="35" t="s">
        <v>966</v>
      </c>
      <c r="E118" s="35"/>
      <c r="F118" s="35"/>
      <c r="G118" s="39"/>
      <c r="H118" s="106" t="s">
        <v>896</v>
      </c>
      <c r="I118" s="19" t="s">
        <v>114</v>
      </c>
    </row>
    <row r="119" spans="2:9" x14ac:dyDescent="0.35">
      <c r="B119" s="4"/>
      <c r="C119" s="38"/>
      <c r="D119" s="35" t="s">
        <v>967</v>
      </c>
      <c r="E119" s="35"/>
      <c r="F119" s="35"/>
      <c r="G119" s="39"/>
      <c r="H119" s="106" t="s">
        <v>896</v>
      </c>
      <c r="I119" s="19" t="s">
        <v>115</v>
      </c>
    </row>
    <row r="120" spans="2:9" x14ac:dyDescent="0.35">
      <c r="B120" s="4"/>
      <c r="C120" s="38"/>
      <c r="D120" s="35" t="s">
        <v>968</v>
      </c>
      <c r="E120" s="35"/>
      <c r="F120" s="35"/>
      <c r="G120" s="39"/>
      <c r="H120" s="106" t="s">
        <v>896</v>
      </c>
      <c r="I120" s="19" t="s">
        <v>116</v>
      </c>
    </row>
    <row r="121" spans="2:9" x14ac:dyDescent="0.35">
      <c r="B121" s="4"/>
      <c r="C121" s="38" t="s">
        <v>969</v>
      </c>
      <c r="D121" s="34"/>
      <c r="E121" s="35"/>
      <c r="F121" s="35"/>
      <c r="G121" s="39"/>
      <c r="H121" s="106" t="s">
        <v>892</v>
      </c>
      <c r="I121" s="19" t="s">
        <v>117</v>
      </c>
    </row>
    <row r="122" spans="2:9" x14ac:dyDescent="0.35">
      <c r="B122" s="4"/>
      <c r="C122" s="38"/>
      <c r="D122" s="35" t="s">
        <v>965</v>
      </c>
      <c r="E122" s="35"/>
      <c r="F122" s="35"/>
      <c r="G122" s="39"/>
      <c r="H122" s="106" t="s">
        <v>896</v>
      </c>
      <c r="I122" s="19" t="s">
        <v>118</v>
      </c>
    </row>
    <row r="123" spans="2:9" x14ac:dyDescent="0.35">
      <c r="B123" s="4"/>
      <c r="C123" s="38"/>
      <c r="D123" s="35" t="s">
        <v>966</v>
      </c>
      <c r="E123" s="35"/>
      <c r="F123" s="35"/>
      <c r="G123" s="39"/>
      <c r="H123" s="106" t="s">
        <v>896</v>
      </c>
      <c r="I123" s="19" t="s">
        <v>119</v>
      </c>
    </row>
    <row r="124" spans="2:9" x14ac:dyDescent="0.35">
      <c r="B124" s="4"/>
      <c r="C124" s="38"/>
      <c r="D124" s="35" t="s">
        <v>967</v>
      </c>
      <c r="E124" s="35"/>
      <c r="F124" s="35"/>
      <c r="G124" s="39"/>
      <c r="H124" s="106" t="s">
        <v>896</v>
      </c>
      <c r="I124" s="19" t="s">
        <v>120</v>
      </c>
    </row>
    <row r="125" spans="2:9" x14ac:dyDescent="0.35">
      <c r="B125" s="4"/>
      <c r="C125" s="38"/>
      <c r="D125" s="35" t="s">
        <v>968</v>
      </c>
      <c r="E125" s="35"/>
      <c r="F125" s="35"/>
      <c r="G125" s="39"/>
      <c r="H125" s="106" t="s">
        <v>896</v>
      </c>
      <c r="I125" s="19" t="s">
        <v>121</v>
      </c>
    </row>
    <row r="126" spans="2:9" x14ac:dyDescent="0.35">
      <c r="B126" s="4"/>
      <c r="C126" s="38" t="s">
        <v>970</v>
      </c>
      <c r="D126" s="35"/>
      <c r="E126" s="35"/>
      <c r="F126" s="35"/>
      <c r="G126" s="39"/>
      <c r="H126" s="106" t="s">
        <v>896</v>
      </c>
      <c r="I126" s="19" t="s">
        <v>122</v>
      </c>
    </row>
    <row r="127" spans="2:9" x14ac:dyDescent="0.35">
      <c r="B127" s="4"/>
      <c r="C127" s="38" t="s">
        <v>971</v>
      </c>
      <c r="D127" s="35"/>
      <c r="E127" s="35"/>
      <c r="F127" s="35"/>
      <c r="G127" s="39"/>
      <c r="H127" s="106" t="s">
        <v>896</v>
      </c>
      <c r="I127" s="19" t="s">
        <v>123</v>
      </c>
    </row>
    <row r="128" spans="2:9" x14ac:dyDescent="0.35">
      <c r="B128" s="4"/>
      <c r="C128" s="38" t="s">
        <v>972</v>
      </c>
      <c r="D128" s="34"/>
      <c r="E128" s="35"/>
      <c r="F128" s="35"/>
      <c r="G128" s="39"/>
      <c r="H128" s="106" t="s">
        <v>892</v>
      </c>
      <c r="I128" s="19" t="s">
        <v>124</v>
      </c>
    </row>
    <row r="129" spans="2:9" x14ac:dyDescent="0.35">
      <c r="B129" s="4"/>
      <c r="C129" s="38"/>
      <c r="D129" s="35" t="s">
        <v>924</v>
      </c>
      <c r="E129" s="35"/>
      <c r="F129" s="35"/>
      <c r="G129" s="51"/>
      <c r="H129" s="106" t="s">
        <v>896</v>
      </c>
      <c r="I129" s="19" t="s">
        <v>125</v>
      </c>
    </row>
    <row r="130" spans="2:9" x14ac:dyDescent="0.35">
      <c r="B130" s="4"/>
      <c r="C130" s="38"/>
      <c r="D130" s="35" t="s">
        <v>925</v>
      </c>
      <c r="E130" s="35"/>
      <c r="F130" s="35"/>
      <c r="G130" s="51"/>
      <c r="H130" s="106" t="s">
        <v>896</v>
      </c>
      <c r="I130" s="19" t="s">
        <v>126</v>
      </c>
    </row>
    <row r="131" spans="2:9" x14ac:dyDescent="0.35">
      <c r="B131" s="4"/>
      <c r="C131" s="38"/>
      <c r="D131" s="35" t="s">
        <v>926</v>
      </c>
      <c r="E131" s="35"/>
      <c r="F131" s="35"/>
      <c r="G131" s="51"/>
      <c r="H131" s="106" t="s">
        <v>896</v>
      </c>
      <c r="I131" s="19" t="s">
        <v>127</v>
      </c>
    </row>
    <row r="132" spans="2:9" x14ac:dyDescent="0.35">
      <c r="B132" s="7"/>
      <c r="C132" s="69"/>
      <c r="D132" s="70" t="s">
        <v>973</v>
      </c>
      <c r="E132" s="70"/>
      <c r="F132" s="70"/>
      <c r="G132" s="71"/>
      <c r="H132" s="115" t="s">
        <v>896</v>
      </c>
      <c r="I132" s="23" t="s">
        <v>128</v>
      </c>
    </row>
    <row r="133" spans="2:9" x14ac:dyDescent="0.35">
      <c r="B133" s="4" t="s">
        <v>975</v>
      </c>
      <c r="C133" s="34"/>
      <c r="D133" s="35"/>
      <c r="E133" s="35"/>
      <c r="F133" s="35"/>
      <c r="G133" s="39"/>
      <c r="H133" s="106" t="s">
        <v>892</v>
      </c>
      <c r="I133" s="19" t="s">
        <v>129</v>
      </c>
    </row>
    <row r="134" spans="2:9" x14ac:dyDescent="0.35">
      <c r="B134" s="4"/>
      <c r="C134" s="38" t="s">
        <v>976</v>
      </c>
      <c r="D134" s="35"/>
      <c r="E134" s="35"/>
      <c r="F134" s="35"/>
      <c r="G134" s="39"/>
      <c r="H134" s="106" t="s">
        <v>896</v>
      </c>
      <c r="I134" s="19" t="s">
        <v>130</v>
      </c>
    </row>
    <row r="135" spans="2:9" x14ac:dyDescent="0.35">
      <c r="B135" s="4"/>
      <c r="C135" s="38" t="s">
        <v>977</v>
      </c>
      <c r="D135" s="35"/>
      <c r="E135" s="35"/>
      <c r="F135" s="35"/>
      <c r="G135" s="39"/>
      <c r="H135" s="106" t="s">
        <v>896</v>
      </c>
      <c r="I135" s="19" t="s">
        <v>131</v>
      </c>
    </row>
    <row r="136" spans="2:9" x14ac:dyDescent="0.35">
      <c r="B136" s="4" t="s">
        <v>978</v>
      </c>
      <c r="C136" s="34"/>
      <c r="D136" s="35"/>
      <c r="E136" s="35"/>
      <c r="F136" s="35"/>
      <c r="G136" s="39"/>
      <c r="H136" s="106" t="s">
        <v>892</v>
      </c>
      <c r="I136" s="19" t="s">
        <v>132</v>
      </c>
    </row>
    <row r="137" spans="2:9" x14ac:dyDescent="0.35">
      <c r="B137" s="4"/>
      <c r="C137" s="38" t="s">
        <v>979</v>
      </c>
      <c r="D137" s="35"/>
      <c r="E137" s="35"/>
      <c r="F137" s="35"/>
      <c r="G137" s="39"/>
      <c r="H137" s="106" t="s">
        <v>896</v>
      </c>
      <c r="I137" s="19" t="s">
        <v>133</v>
      </c>
    </row>
    <row r="138" spans="2:9" x14ac:dyDescent="0.35">
      <c r="B138" s="4"/>
      <c r="C138" s="38" t="s">
        <v>980</v>
      </c>
      <c r="D138" s="35"/>
      <c r="E138" s="35"/>
      <c r="F138" s="35"/>
      <c r="G138" s="39"/>
      <c r="H138" s="106" t="s">
        <v>896</v>
      </c>
      <c r="I138" s="19" t="s">
        <v>134</v>
      </c>
    </row>
    <row r="139" spans="2:9" x14ac:dyDescent="0.35">
      <c r="B139" s="4" t="s">
        <v>981</v>
      </c>
      <c r="C139" s="34"/>
      <c r="D139" s="35"/>
      <c r="E139" s="35"/>
      <c r="F139" s="35"/>
      <c r="G139" s="39"/>
      <c r="H139" s="106" t="s">
        <v>892</v>
      </c>
      <c r="I139" s="19" t="s">
        <v>135</v>
      </c>
    </row>
    <row r="140" spans="2:9" x14ac:dyDescent="0.35">
      <c r="B140" s="4"/>
      <c r="C140" s="38" t="s">
        <v>982</v>
      </c>
      <c r="D140" s="34"/>
      <c r="E140" s="35"/>
      <c r="F140" s="35"/>
      <c r="G140" s="39"/>
      <c r="H140" s="106" t="s">
        <v>892</v>
      </c>
      <c r="I140" s="19" t="s">
        <v>136</v>
      </c>
    </row>
    <row r="141" spans="2:9" x14ac:dyDescent="0.35">
      <c r="B141" s="4"/>
      <c r="C141" s="38"/>
      <c r="D141" s="35" t="s">
        <v>983</v>
      </c>
      <c r="E141" s="35"/>
      <c r="F141" s="35"/>
      <c r="G141" s="39"/>
      <c r="H141" s="106" t="s">
        <v>896</v>
      </c>
      <c r="I141" s="19" t="s">
        <v>137</v>
      </c>
    </row>
    <row r="142" spans="2:9" x14ac:dyDescent="0.35">
      <c r="B142" s="4"/>
      <c r="C142" s="38"/>
      <c r="D142" s="35"/>
      <c r="E142" s="35" t="s">
        <v>984</v>
      </c>
      <c r="F142" s="35"/>
      <c r="G142" s="39"/>
      <c r="H142" s="106" t="s">
        <v>896</v>
      </c>
      <c r="I142" s="19" t="s">
        <v>138</v>
      </c>
    </row>
    <row r="143" spans="2:9" x14ac:dyDescent="0.35">
      <c r="B143" s="4"/>
      <c r="C143" s="38"/>
      <c r="D143" s="35" t="s">
        <v>985</v>
      </c>
      <c r="E143" s="35"/>
      <c r="F143" s="35"/>
      <c r="G143" s="39"/>
      <c r="H143" s="106" t="s">
        <v>896</v>
      </c>
      <c r="I143" s="19" t="s">
        <v>139</v>
      </c>
    </row>
    <row r="144" spans="2:9" x14ac:dyDescent="0.35">
      <c r="B144" s="4"/>
      <c r="C144" s="38"/>
      <c r="D144" s="35" t="s">
        <v>986</v>
      </c>
      <c r="E144" s="35"/>
      <c r="F144" s="35"/>
      <c r="G144" s="39"/>
      <c r="H144" s="106" t="s">
        <v>896</v>
      </c>
      <c r="I144" s="19" t="s">
        <v>140</v>
      </c>
    </row>
    <row r="145" spans="2:9" x14ac:dyDescent="0.35">
      <c r="B145" s="4"/>
      <c r="C145" s="38"/>
      <c r="D145" s="35" t="s">
        <v>987</v>
      </c>
      <c r="E145" s="35"/>
      <c r="F145" s="35"/>
      <c r="G145" s="39"/>
      <c r="H145" s="106" t="s">
        <v>896</v>
      </c>
      <c r="I145" s="19" t="s">
        <v>141</v>
      </c>
    </row>
    <row r="146" spans="2:9" x14ac:dyDescent="0.35">
      <c r="B146" s="4"/>
      <c r="C146" s="38"/>
      <c r="D146" s="35"/>
      <c r="E146" s="38" t="s">
        <v>988</v>
      </c>
      <c r="F146" s="35"/>
      <c r="G146" s="39"/>
      <c r="H146" s="106" t="s">
        <v>896</v>
      </c>
      <c r="I146" s="19" t="s">
        <v>142</v>
      </c>
    </row>
    <row r="147" spans="2:9" x14ac:dyDescent="0.35">
      <c r="B147" s="4"/>
      <c r="C147" s="38" t="s">
        <v>989</v>
      </c>
      <c r="D147" s="34"/>
      <c r="E147" s="35"/>
      <c r="F147" s="35"/>
      <c r="G147" s="39"/>
      <c r="H147" s="106" t="s">
        <v>892</v>
      </c>
      <c r="I147" s="19" t="s">
        <v>143</v>
      </c>
    </row>
    <row r="148" spans="2:9" x14ac:dyDescent="0.35">
      <c r="B148" s="4"/>
      <c r="C148" s="38"/>
      <c r="D148" s="35" t="s">
        <v>990</v>
      </c>
      <c r="E148" s="35"/>
      <c r="F148" s="35"/>
      <c r="G148" s="39"/>
      <c r="H148" s="106" t="s">
        <v>896</v>
      </c>
      <c r="I148" s="19" t="s">
        <v>144</v>
      </c>
    </row>
    <row r="149" spans="2:9" x14ac:dyDescent="0.35">
      <c r="B149" s="4"/>
      <c r="C149" s="38"/>
      <c r="D149" s="35" t="s">
        <v>991</v>
      </c>
      <c r="E149" s="35"/>
      <c r="F149" s="35"/>
      <c r="G149" s="39"/>
      <c r="H149" s="106" t="s">
        <v>896</v>
      </c>
      <c r="I149" s="19" t="s">
        <v>145</v>
      </c>
    </row>
    <row r="150" spans="2:9" x14ac:dyDescent="0.35">
      <c r="B150" s="4"/>
      <c r="C150" s="38"/>
      <c r="D150" s="35" t="s">
        <v>992</v>
      </c>
      <c r="E150" s="35"/>
      <c r="F150" s="35"/>
      <c r="G150" s="39"/>
      <c r="H150" s="106" t="s">
        <v>896</v>
      </c>
      <c r="I150" s="19" t="s">
        <v>146</v>
      </c>
    </row>
    <row r="151" spans="2:9" x14ac:dyDescent="0.35">
      <c r="B151" s="4"/>
      <c r="C151" s="38"/>
      <c r="D151" s="35" t="s">
        <v>993</v>
      </c>
      <c r="E151" s="35"/>
      <c r="F151" s="35"/>
      <c r="G151" s="39"/>
      <c r="H151" s="106" t="s">
        <v>896</v>
      </c>
      <c r="I151" s="19" t="s">
        <v>147</v>
      </c>
    </row>
    <row r="152" spans="2:9" x14ac:dyDescent="0.35">
      <c r="B152" s="4" t="s">
        <v>994</v>
      </c>
      <c r="C152" s="34"/>
      <c r="D152" s="35"/>
      <c r="E152" s="35"/>
      <c r="F152" s="35"/>
      <c r="G152" s="39"/>
      <c r="H152" s="106" t="s">
        <v>892</v>
      </c>
      <c r="I152" s="19" t="s">
        <v>148</v>
      </c>
    </row>
    <row r="153" spans="2:9" x14ac:dyDescent="0.35">
      <c r="B153" s="4"/>
      <c r="C153" s="35" t="s">
        <v>995</v>
      </c>
      <c r="D153" s="35"/>
      <c r="E153" s="35"/>
      <c r="F153" s="35"/>
      <c r="G153" s="39"/>
      <c r="H153" s="106" t="s">
        <v>896</v>
      </c>
      <c r="I153" s="19" t="s">
        <v>149</v>
      </c>
    </row>
    <row r="154" spans="2:9" x14ac:dyDescent="0.35">
      <c r="B154" s="4"/>
      <c r="C154" s="35"/>
      <c r="D154" s="35" t="s">
        <v>996</v>
      </c>
      <c r="E154" s="35"/>
      <c r="F154" s="35"/>
      <c r="G154" s="39"/>
      <c r="H154" s="106" t="s">
        <v>896</v>
      </c>
      <c r="I154" s="19" t="s">
        <v>150</v>
      </c>
    </row>
    <row r="155" spans="2:9" x14ac:dyDescent="0.35">
      <c r="B155" s="4"/>
      <c r="C155" s="35" t="s">
        <v>997</v>
      </c>
      <c r="D155" s="34"/>
      <c r="E155" s="35"/>
      <c r="F155" s="35"/>
      <c r="G155" s="39"/>
      <c r="H155" s="106" t="s">
        <v>892</v>
      </c>
      <c r="I155" s="19" t="s">
        <v>151</v>
      </c>
    </row>
    <row r="156" spans="2:9" x14ac:dyDescent="0.35">
      <c r="B156" s="4"/>
      <c r="C156" s="38"/>
      <c r="D156" s="35" t="s">
        <v>998</v>
      </c>
      <c r="E156" s="35"/>
      <c r="F156" s="35"/>
      <c r="G156" s="39"/>
      <c r="H156" s="106" t="s">
        <v>896</v>
      </c>
      <c r="I156" s="19" t="s">
        <v>152</v>
      </c>
    </row>
    <row r="157" spans="2:9" x14ac:dyDescent="0.35">
      <c r="B157" s="4"/>
      <c r="C157" s="38"/>
      <c r="D157" s="35" t="s">
        <v>999</v>
      </c>
      <c r="E157" s="35"/>
      <c r="F157" s="35"/>
      <c r="G157" s="39"/>
      <c r="H157" s="106" t="s">
        <v>896</v>
      </c>
      <c r="I157" s="19" t="s">
        <v>153</v>
      </c>
    </row>
    <row r="158" spans="2:9" x14ac:dyDescent="0.35">
      <c r="B158" s="4"/>
      <c r="C158" s="38"/>
      <c r="D158" s="35" t="s">
        <v>1000</v>
      </c>
      <c r="E158" s="35"/>
      <c r="F158" s="35"/>
      <c r="G158" s="39"/>
      <c r="H158" s="106" t="s">
        <v>896</v>
      </c>
      <c r="I158" s="19" t="s">
        <v>154</v>
      </c>
    </row>
    <row r="159" spans="2:9" x14ac:dyDescent="0.35">
      <c r="B159" s="4"/>
      <c r="C159" s="38"/>
      <c r="D159" s="35" t="s">
        <v>945</v>
      </c>
      <c r="E159" s="35"/>
      <c r="F159" s="35"/>
      <c r="G159" s="39"/>
      <c r="H159" s="106" t="s">
        <v>896</v>
      </c>
      <c r="I159" s="19" t="s">
        <v>155</v>
      </c>
    </row>
    <row r="160" spans="2:9" x14ac:dyDescent="0.35">
      <c r="B160" s="4"/>
      <c r="C160" s="38"/>
      <c r="D160" s="35" t="s">
        <v>1001</v>
      </c>
      <c r="E160" s="35"/>
      <c r="F160" s="35"/>
      <c r="G160" s="39"/>
      <c r="H160" s="106" t="s">
        <v>896</v>
      </c>
      <c r="I160" s="19" t="s">
        <v>156</v>
      </c>
    </row>
    <row r="161" spans="2:9" x14ac:dyDescent="0.35">
      <c r="B161" s="4" t="s">
        <v>1002</v>
      </c>
      <c r="C161" s="35"/>
      <c r="D161" s="35"/>
      <c r="E161" s="35"/>
      <c r="F161" s="35"/>
      <c r="G161" s="39"/>
      <c r="H161" s="106" t="s">
        <v>896</v>
      </c>
      <c r="I161" s="19" t="s">
        <v>157</v>
      </c>
    </row>
    <row r="162" spans="2:9" x14ac:dyDescent="0.35">
      <c r="B162" s="4" t="s">
        <v>1003</v>
      </c>
      <c r="C162" s="34"/>
      <c r="D162" s="35"/>
      <c r="E162" s="35"/>
      <c r="F162" s="35"/>
      <c r="G162" s="39"/>
      <c r="H162" s="106" t="s">
        <v>892</v>
      </c>
      <c r="I162" s="19" t="s">
        <v>158</v>
      </c>
    </row>
    <row r="163" spans="2:9" x14ac:dyDescent="0.35">
      <c r="B163" s="4"/>
      <c r="C163" s="38" t="s">
        <v>1004</v>
      </c>
      <c r="D163" s="34"/>
      <c r="E163" s="35"/>
      <c r="F163" s="35"/>
      <c r="G163" s="39"/>
      <c r="H163" s="106" t="s">
        <v>892</v>
      </c>
      <c r="I163" s="19" t="s">
        <v>159</v>
      </c>
    </row>
    <row r="164" spans="2:9" x14ac:dyDescent="0.35">
      <c r="B164" s="4"/>
      <c r="C164" s="38"/>
      <c r="D164" s="35" t="s">
        <v>1005</v>
      </c>
      <c r="E164" s="34"/>
      <c r="F164" s="35"/>
      <c r="G164" s="39"/>
      <c r="H164" s="106" t="s">
        <v>892</v>
      </c>
      <c r="I164" s="19" t="s">
        <v>160</v>
      </c>
    </row>
    <row r="165" spans="2:9" x14ac:dyDescent="0.35">
      <c r="B165" s="4"/>
      <c r="C165" s="38"/>
      <c r="D165" s="35"/>
      <c r="E165" s="35" t="s">
        <v>1006</v>
      </c>
      <c r="F165" s="35"/>
      <c r="G165" s="39"/>
      <c r="H165" s="106" t="s">
        <v>896</v>
      </c>
      <c r="I165" s="19" t="s">
        <v>161</v>
      </c>
    </row>
    <row r="166" spans="2:9" x14ac:dyDescent="0.35">
      <c r="B166" s="4"/>
      <c r="C166" s="38"/>
      <c r="D166" s="35"/>
      <c r="E166" s="35" t="s">
        <v>1007</v>
      </c>
      <c r="F166" s="35"/>
      <c r="G166" s="39"/>
      <c r="H166" s="106" t="s">
        <v>896</v>
      </c>
      <c r="I166" s="19" t="s">
        <v>162</v>
      </c>
    </row>
    <row r="167" spans="2:9" x14ac:dyDescent="0.35">
      <c r="B167" s="4"/>
      <c r="C167" s="38"/>
      <c r="D167" s="35"/>
      <c r="E167" s="35" t="s">
        <v>1008</v>
      </c>
      <c r="F167" s="35"/>
      <c r="G167" s="39"/>
      <c r="H167" s="106" t="s">
        <v>896</v>
      </c>
      <c r="I167" s="19" t="s">
        <v>163</v>
      </c>
    </row>
    <row r="168" spans="2:9" x14ac:dyDescent="0.35">
      <c r="B168" s="4"/>
      <c r="C168" s="38"/>
      <c r="D168" s="35"/>
      <c r="E168" s="35" t="s">
        <v>1009</v>
      </c>
      <c r="F168" s="35"/>
      <c r="G168" s="39"/>
      <c r="H168" s="106" t="s">
        <v>896</v>
      </c>
      <c r="I168" s="19" t="s">
        <v>164</v>
      </c>
    </row>
    <row r="169" spans="2:9" x14ac:dyDescent="0.35">
      <c r="B169" s="4"/>
      <c r="C169" s="38"/>
      <c r="D169" s="35" t="s">
        <v>1010</v>
      </c>
      <c r="E169" s="34"/>
      <c r="F169" s="35"/>
      <c r="G169" s="39"/>
      <c r="H169" s="106" t="s">
        <v>892</v>
      </c>
      <c r="I169" s="19" t="s">
        <v>165</v>
      </c>
    </row>
    <row r="170" spans="2:9" x14ac:dyDescent="0.35">
      <c r="B170" s="4"/>
      <c r="C170" s="38"/>
      <c r="D170" s="35"/>
      <c r="E170" s="35" t="s">
        <v>965</v>
      </c>
      <c r="F170" s="35"/>
      <c r="G170" s="39"/>
      <c r="H170" s="106" t="s">
        <v>896</v>
      </c>
      <c r="I170" s="19" t="s">
        <v>166</v>
      </c>
    </row>
    <row r="171" spans="2:9" x14ac:dyDescent="0.35">
      <c r="B171" s="4"/>
      <c r="C171" s="38"/>
      <c r="D171" s="35"/>
      <c r="E171" s="35" t="s">
        <v>967</v>
      </c>
      <c r="F171" s="35"/>
      <c r="G171" s="39"/>
      <c r="H171" s="106" t="s">
        <v>896</v>
      </c>
      <c r="I171" s="19" t="s">
        <v>167</v>
      </c>
    </row>
    <row r="172" spans="2:9" x14ac:dyDescent="0.35">
      <c r="B172" s="4"/>
      <c r="C172" s="38"/>
      <c r="D172" s="35"/>
      <c r="E172" s="35" t="s">
        <v>1011</v>
      </c>
      <c r="F172" s="34"/>
      <c r="G172" s="39"/>
      <c r="H172" s="106" t="s">
        <v>892</v>
      </c>
      <c r="I172" s="19" t="s">
        <v>168</v>
      </c>
    </row>
    <row r="173" spans="2:9" x14ac:dyDescent="0.35">
      <c r="B173" s="4"/>
      <c r="C173" s="38"/>
      <c r="D173" s="35"/>
      <c r="E173" s="35"/>
      <c r="F173" s="35" t="s">
        <v>1012</v>
      </c>
      <c r="G173" s="39"/>
      <c r="H173" s="106" t="s">
        <v>896</v>
      </c>
      <c r="I173" s="19" t="s">
        <v>169</v>
      </c>
    </row>
    <row r="174" spans="2:9" x14ac:dyDescent="0.35">
      <c r="B174" s="4"/>
      <c r="C174" s="38"/>
      <c r="D174" s="35"/>
      <c r="E174" s="35"/>
      <c r="F174" s="35" t="s">
        <v>1013</v>
      </c>
      <c r="G174" s="39"/>
      <c r="H174" s="106" t="s">
        <v>896</v>
      </c>
      <c r="I174" s="19" t="s">
        <v>170</v>
      </c>
    </row>
    <row r="175" spans="2:9" x14ac:dyDescent="0.35">
      <c r="B175" s="4"/>
      <c r="C175" s="38"/>
      <c r="D175" s="35"/>
      <c r="E175" s="35"/>
      <c r="F175" s="35" t="s">
        <v>1014</v>
      </c>
      <c r="G175" s="39"/>
      <c r="H175" s="106" t="s">
        <v>896</v>
      </c>
      <c r="I175" s="19" t="s">
        <v>171</v>
      </c>
    </row>
    <row r="176" spans="2:9" x14ac:dyDescent="0.35">
      <c r="B176" s="4"/>
      <c r="C176" s="38"/>
      <c r="D176" s="35" t="s">
        <v>1015</v>
      </c>
      <c r="E176" s="35"/>
      <c r="F176" s="35"/>
      <c r="G176" s="39"/>
      <c r="H176" s="106" t="s">
        <v>896</v>
      </c>
      <c r="I176" s="19" t="s">
        <v>172</v>
      </c>
    </row>
    <row r="177" spans="2:9" x14ac:dyDescent="0.35">
      <c r="B177" s="3"/>
      <c r="C177" s="43"/>
      <c r="D177" s="42" t="s">
        <v>1016</v>
      </c>
      <c r="E177" s="42"/>
      <c r="F177" s="42"/>
      <c r="G177" s="45"/>
      <c r="H177" s="109" t="s">
        <v>896</v>
      </c>
      <c r="I177" s="18" t="s">
        <v>173</v>
      </c>
    </row>
    <row r="178" spans="2:9" x14ac:dyDescent="0.35">
      <c r="B178" s="8"/>
      <c r="C178" s="46"/>
      <c r="D178" s="48" t="s">
        <v>1017</v>
      </c>
      <c r="E178" s="48"/>
      <c r="F178" s="48"/>
      <c r="G178" s="49"/>
      <c r="H178" s="109" t="s">
        <v>896</v>
      </c>
      <c r="I178" s="24" t="s">
        <v>174</v>
      </c>
    </row>
    <row r="179" spans="2:9" x14ac:dyDescent="0.35">
      <c r="B179" s="8"/>
      <c r="C179" s="46"/>
      <c r="D179" s="48" t="s">
        <v>1018</v>
      </c>
      <c r="E179" s="48"/>
      <c r="F179" s="48"/>
      <c r="G179" s="49"/>
      <c r="H179" s="109" t="s">
        <v>896</v>
      </c>
      <c r="I179" s="24" t="s">
        <v>175</v>
      </c>
    </row>
    <row r="180" spans="2:9" x14ac:dyDescent="0.35">
      <c r="B180" s="8"/>
      <c r="C180" s="46"/>
      <c r="D180" s="48" t="s">
        <v>1019</v>
      </c>
      <c r="E180" s="48"/>
      <c r="F180" s="48"/>
      <c r="G180" s="49"/>
      <c r="H180" s="109" t="s">
        <v>896</v>
      </c>
      <c r="I180" s="24" t="s">
        <v>176</v>
      </c>
    </row>
    <row r="181" spans="2:9" x14ac:dyDescent="0.35">
      <c r="B181" s="7"/>
      <c r="C181" s="69" t="s">
        <v>1020</v>
      </c>
      <c r="D181" s="72"/>
      <c r="E181" s="70"/>
      <c r="F181" s="70"/>
      <c r="G181" s="73"/>
      <c r="H181" s="115" t="s">
        <v>896</v>
      </c>
      <c r="I181" s="23" t="s">
        <v>177</v>
      </c>
    </row>
    <row r="182" spans="2:9" x14ac:dyDescent="0.35">
      <c r="B182" s="8"/>
      <c r="C182" s="46" t="s">
        <v>1021</v>
      </c>
      <c r="D182" s="47"/>
      <c r="E182" s="48"/>
      <c r="F182" s="48"/>
      <c r="G182" s="49"/>
      <c r="H182" s="109" t="s">
        <v>892</v>
      </c>
      <c r="I182" s="24" t="s">
        <v>178</v>
      </c>
    </row>
    <row r="183" spans="2:9" x14ac:dyDescent="0.35">
      <c r="B183" s="8"/>
      <c r="C183" s="46"/>
      <c r="D183" s="48" t="s">
        <v>1022</v>
      </c>
      <c r="E183" s="48"/>
      <c r="F183" s="48"/>
      <c r="G183" s="49"/>
      <c r="H183" s="109" t="s">
        <v>896</v>
      </c>
      <c r="I183" s="24" t="s">
        <v>179</v>
      </c>
    </row>
    <row r="184" spans="2:9" x14ac:dyDescent="0.35">
      <c r="B184" s="8"/>
      <c r="C184" s="46"/>
      <c r="D184" s="48" t="s">
        <v>1023</v>
      </c>
      <c r="E184" s="48"/>
      <c r="F184" s="48"/>
      <c r="G184" s="49"/>
      <c r="H184" s="109" t="s">
        <v>896</v>
      </c>
      <c r="I184" s="24" t="s">
        <v>180</v>
      </c>
    </row>
    <row r="185" spans="2:9" x14ac:dyDescent="0.35">
      <c r="B185" s="8"/>
      <c r="C185" s="46"/>
      <c r="D185" s="48" t="s">
        <v>1024</v>
      </c>
      <c r="E185" s="48"/>
      <c r="F185" s="48"/>
      <c r="G185" s="49"/>
      <c r="H185" s="109" t="s">
        <v>896</v>
      </c>
      <c r="I185" s="24" t="s">
        <v>181</v>
      </c>
    </row>
    <row r="186" spans="2:9" x14ac:dyDescent="0.35">
      <c r="B186" s="8"/>
      <c r="C186" s="46"/>
      <c r="D186" s="48" t="s">
        <v>1025</v>
      </c>
      <c r="E186" s="48"/>
      <c r="F186" s="48"/>
      <c r="G186" s="49"/>
      <c r="H186" s="109" t="s">
        <v>896</v>
      </c>
      <c r="I186" s="24" t="s">
        <v>182</v>
      </c>
    </row>
    <row r="187" spans="2:9" x14ac:dyDescent="0.35">
      <c r="B187" s="4"/>
      <c r="C187" s="38"/>
      <c r="D187" s="35" t="s">
        <v>1026</v>
      </c>
      <c r="E187" s="35"/>
      <c r="F187" s="35"/>
      <c r="G187" s="39"/>
      <c r="H187" s="106" t="s">
        <v>896</v>
      </c>
      <c r="I187" s="19" t="s">
        <v>183</v>
      </c>
    </row>
    <row r="188" spans="2:9" x14ac:dyDescent="0.35">
      <c r="B188" s="4"/>
      <c r="C188" s="38"/>
      <c r="D188" s="35" t="s">
        <v>1027</v>
      </c>
      <c r="E188" s="35"/>
      <c r="F188" s="35"/>
      <c r="G188" s="39"/>
      <c r="H188" s="106" t="s">
        <v>896</v>
      </c>
      <c r="I188" s="19" t="s">
        <v>184</v>
      </c>
    </row>
    <row r="189" spans="2:9" x14ac:dyDescent="0.35">
      <c r="B189" s="4"/>
      <c r="C189" s="38"/>
      <c r="D189" s="35" t="s">
        <v>1028</v>
      </c>
      <c r="E189" s="35"/>
      <c r="F189" s="35"/>
      <c r="G189" s="39"/>
      <c r="H189" s="106" t="s">
        <v>896</v>
      </c>
      <c r="I189" s="19" t="s">
        <v>185</v>
      </c>
    </row>
    <row r="190" spans="2:9" x14ac:dyDescent="0.35">
      <c r="B190" s="4"/>
      <c r="C190" s="38"/>
      <c r="D190" s="35" t="s">
        <v>1029</v>
      </c>
      <c r="E190" s="35"/>
      <c r="F190" s="35"/>
      <c r="G190" s="39"/>
      <c r="H190" s="106" t="s">
        <v>896</v>
      </c>
      <c r="I190" s="19" t="s">
        <v>186</v>
      </c>
    </row>
    <row r="191" spans="2:9" x14ac:dyDescent="0.35">
      <c r="B191" s="125"/>
      <c r="C191" s="125" t="s">
        <v>974</v>
      </c>
      <c r="D191" s="126"/>
      <c r="E191" s="127"/>
      <c r="F191" s="127"/>
      <c r="G191" s="127"/>
      <c r="H191" s="128" t="s">
        <v>896</v>
      </c>
      <c r="I191" s="32" t="s">
        <v>890</v>
      </c>
    </row>
    <row r="192" spans="2:9" x14ac:dyDescent="0.35">
      <c r="B192" s="4"/>
      <c r="C192" s="38" t="s">
        <v>1030</v>
      </c>
      <c r="D192" s="34"/>
      <c r="E192" s="35"/>
      <c r="F192" s="35"/>
      <c r="G192" s="39"/>
      <c r="H192" s="106" t="s">
        <v>892</v>
      </c>
      <c r="I192" s="19" t="s">
        <v>187</v>
      </c>
    </row>
    <row r="193" spans="2:9" x14ac:dyDescent="0.35">
      <c r="B193" s="4"/>
      <c r="C193" s="38"/>
      <c r="D193" s="35" t="s">
        <v>1031</v>
      </c>
      <c r="E193" s="34"/>
      <c r="F193" s="35"/>
      <c r="G193" s="39"/>
      <c r="H193" s="106" t="s">
        <v>892</v>
      </c>
      <c r="I193" s="19" t="s">
        <v>188</v>
      </c>
    </row>
    <row r="194" spans="2:9" x14ac:dyDescent="0.35">
      <c r="B194" s="4"/>
      <c r="C194" s="38"/>
      <c r="D194" s="35"/>
      <c r="E194" s="35" t="s">
        <v>1032</v>
      </c>
      <c r="F194" s="35"/>
      <c r="G194" s="39"/>
      <c r="H194" s="106" t="s">
        <v>896</v>
      </c>
      <c r="I194" s="19" t="s">
        <v>189</v>
      </c>
    </row>
    <row r="195" spans="2:9" x14ac:dyDescent="0.35">
      <c r="B195" s="4"/>
      <c r="C195" s="38"/>
      <c r="D195" s="35"/>
      <c r="E195" s="35" t="s">
        <v>1033</v>
      </c>
      <c r="F195" s="35"/>
      <c r="G195" s="39"/>
      <c r="H195" s="106" t="s">
        <v>896</v>
      </c>
      <c r="I195" s="19" t="s">
        <v>190</v>
      </c>
    </row>
    <row r="196" spans="2:9" x14ac:dyDescent="0.35">
      <c r="B196" s="4"/>
      <c r="C196" s="38"/>
      <c r="D196" s="35"/>
      <c r="E196" s="35" t="s">
        <v>1034</v>
      </c>
      <c r="F196" s="35"/>
      <c r="G196" s="39"/>
      <c r="H196" s="106" t="s">
        <v>896</v>
      </c>
      <c r="I196" s="19" t="s">
        <v>191</v>
      </c>
    </row>
    <row r="197" spans="2:9" x14ac:dyDescent="0.35">
      <c r="B197" s="4"/>
      <c r="C197" s="38"/>
      <c r="D197" s="38" t="s">
        <v>1035</v>
      </c>
      <c r="E197" s="35"/>
      <c r="F197" s="35"/>
      <c r="G197" s="39"/>
      <c r="H197" s="106" t="s">
        <v>896</v>
      </c>
      <c r="I197" s="19" t="s">
        <v>192</v>
      </c>
    </row>
    <row r="198" spans="2:9" x14ac:dyDescent="0.35">
      <c r="B198" s="4"/>
      <c r="C198" s="38"/>
      <c r="D198" s="38" t="s">
        <v>1036</v>
      </c>
      <c r="E198" s="35"/>
      <c r="F198" s="35"/>
      <c r="G198" s="39"/>
      <c r="H198" s="106" t="s">
        <v>896</v>
      </c>
      <c r="I198" s="19" t="s">
        <v>193</v>
      </c>
    </row>
    <row r="199" spans="2:9" x14ac:dyDescent="0.35">
      <c r="B199" s="4"/>
      <c r="C199" s="38"/>
      <c r="D199" s="38" t="s">
        <v>1034</v>
      </c>
      <c r="E199" s="35"/>
      <c r="F199" s="35"/>
      <c r="G199" s="39"/>
      <c r="H199" s="106" t="s">
        <v>896</v>
      </c>
      <c r="I199" s="19" t="s">
        <v>194</v>
      </c>
    </row>
    <row r="200" spans="2:9" x14ac:dyDescent="0.35">
      <c r="B200" s="4"/>
      <c r="C200" s="38" t="s">
        <v>1037</v>
      </c>
      <c r="D200" s="34"/>
      <c r="E200" s="35"/>
      <c r="F200" s="35"/>
      <c r="G200" s="39"/>
      <c r="H200" s="106" t="s">
        <v>892</v>
      </c>
      <c r="I200" s="19" t="s">
        <v>195</v>
      </c>
    </row>
    <row r="201" spans="2:9" x14ac:dyDescent="0.35">
      <c r="B201" s="4"/>
      <c r="C201" s="38"/>
      <c r="D201" s="35" t="s">
        <v>1038</v>
      </c>
      <c r="E201" s="35"/>
      <c r="F201" s="35"/>
      <c r="G201" s="39"/>
      <c r="H201" s="106" t="s">
        <v>896</v>
      </c>
      <c r="I201" s="19" t="s">
        <v>196</v>
      </c>
    </row>
    <row r="202" spans="2:9" x14ac:dyDescent="0.35">
      <c r="B202" s="4"/>
      <c r="C202" s="38"/>
      <c r="D202" s="35" t="s">
        <v>1039</v>
      </c>
      <c r="E202" s="35"/>
      <c r="F202" s="35"/>
      <c r="G202" s="39"/>
      <c r="H202" s="106" t="s">
        <v>896</v>
      </c>
      <c r="I202" s="19" t="s">
        <v>197</v>
      </c>
    </row>
    <row r="203" spans="2:9" x14ac:dyDescent="0.35">
      <c r="B203" s="9"/>
      <c r="C203" s="38"/>
      <c r="D203" s="35" t="s">
        <v>1040</v>
      </c>
      <c r="E203" s="35"/>
      <c r="F203" s="35"/>
      <c r="G203" s="39"/>
      <c r="H203" s="106" t="s">
        <v>896</v>
      </c>
      <c r="I203" s="25" t="s">
        <v>198</v>
      </c>
    </row>
    <row r="204" spans="2:9" x14ac:dyDescent="0.35">
      <c r="B204" s="9"/>
      <c r="C204" s="38"/>
      <c r="D204" s="35" t="s">
        <v>1041</v>
      </c>
      <c r="E204" s="35"/>
      <c r="F204" s="35"/>
      <c r="G204" s="39"/>
      <c r="H204" s="106" t="s">
        <v>896</v>
      </c>
      <c r="I204" s="25" t="s">
        <v>199</v>
      </c>
    </row>
    <row r="205" spans="2:9" x14ac:dyDescent="0.35">
      <c r="B205" s="4"/>
      <c r="C205" s="38" t="s">
        <v>1042</v>
      </c>
      <c r="D205" s="34"/>
      <c r="E205" s="35"/>
      <c r="F205" s="35"/>
      <c r="G205" s="39"/>
      <c r="H205" s="106" t="s">
        <v>892</v>
      </c>
      <c r="I205" s="19" t="s">
        <v>200</v>
      </c>
    </row>
    <row r="206" spans="2:9" x14ac:dyDescent="0.35">
      <c r="B206" s="4"/>
      <c r="C206" s="38"/>
      <c r="D206" s="35" t="s">
        <v>1043</v>
      </c>
      <c r="E206" s="35"/>
      <c r="F206" s="35"/>
      <c r="G206" s="39"/>
      <c r="H206" s="106" t="s">
        <v>896</v>
      </c>
      <c r="I206" s="19" t="s">
        <v>201</v>
      </c>
    </row>
    <row r="207" spans="2:9" x14ac:dyDescent="0.35">
      <c r="B207" s="4"/>
      <c r="C207" s="38"/>
      <c r="D207" s="35" t="s">
        <v>1044</v>
      </c>
      <c r="E207" s="35"/>
      <c r="F207" s="35"/>
      <c r="G207" s="39"/>
      <c r="H207" s="106" t="s">
        <v>896</v>
      </c>
      <c r="I207" s="19" t="s">
        <v>202</v>
      </c>
    </row>
    <row r="208" spans="2:9" x14ac:dyDescent="0.35">
      <c r="B208" s="4"/>
      <c r="C208" s="38"/>
      <c r="D208" s="35" t="s">
        <v>1045</v>
      </c>
      <c r="E208" s="35"/>
      <c r="F208" s="35"/>
      <c r="G208" s="39"/>
      <c r="H208" s="106" t="s">
        <v>896</v>
      </c>
      <c r="I208" s="19" t="s">
        <v>203</v>
      </c>
    </row>
    <row r="209" spans="2:9" x14ac:dyDescent="0.35">
      <c r="B209" s="4" t="s">
        <v>1046</v>
      </c>
      <c r="C209" s="34"/>
      <c r="D209" s="35"/>
      <c r="E209" s="35"/>
      <c r="F209" s="35"/>
      <c r="G209" s="39"/>
      <c r="H209" s="106" t="s">
        <v>892</v>
      </c>
      <c r="I209" s="19" t="s">
        <v>204</v>
      </c>
    </row>
    <row r="210" spans="2:9" x14ac:dyDescent="0.35">
      <c r="B210" s="4"/>
      <c r="C210" s="38" t="s">
        <v>1047</v>
      </c>
      <c r="D210" s="35"/>
      <c r="E210" s="35"/>
      <c r="F210" s="35"/>
      <c r="G210" s="39"/>
      <c r="H210" s="106" t="s">
        <v>896</v>
      </c>
      <c r="I210" s="19" t="s">
        <v>205</v>
      </c>
    </row>
    <row r="211" spans="2:9" x14ac:dyDescent="0.35">
      <c r="B211" s="4"/>
      <c r="C211" s="38" t="s">
        <v>920</v>
      </c>
      <c r="D211" s="35"/>
      <c r="E211" s="35"/>
      <c r="F211" s="35"/>
      <c r="G211" s="39"/>
      <c r="H211" s="106" t="s">
        <v>896</v>
      </c>
      <c r="I211" s="19" t="s">
        <v>206</v>
      </c>
    </row>
    <row r="212" spans="2:9" x14ac:dyDescent="0.35">
      <c r="B212" s="4"/>
      <c r="C212" s="38" t="s">
        <v>927</v>
      </c>
      <c r="D212" s="35"/>
      <c r="E212" s="35"/>
      <c r="F212" s="35"/>
      <c r="G212" s="39"/>
      <c r="H212" s="106" t="s">
        <v>896</v>
      </c>
      <c r="I212" s="19" t="s">
        <v>207</v>
      </c>
    </row>
    <row r="213" spans="2:9" x14ac:dyDescent="0.35">
      <c r="B213" s="4"/>
      <c r="C213" s="38" t="s">
        <v>963</v>
      </c>
      <c r="D213" s="35"/>
      <c r="E213" s="35"/>
      <c r="F213" s="35"/>
      <c r="G213" s="39"/>
      <c r="H213" s="106" t="s">
        <v>896</v>
      </c>
      <c r="I213" s="19" t="s">
        <v>208</v>
      </c>
    </row>
    <row r="214" spans="2:9" x14ac:dyDescent="0.35">
      <c r="B214" s="4"/>
      <c r="C214" s="38" t="s">
        <v>1048</v>
      </c>
      <c r="D214" s="35"/>
      <c r="E214" s="35"/>
      <c r="F214" s="35"/>
      <c r="G214" s="39"/>
      <c r="H214" s="106" t="s">
        <v>896</v>
      </c>
      <c r="I214" s="19" t="s">
        <v>209</v>
      </c>
    </row>
    <row r="215" spans="2:9" x14ac:dyDescent="0.35">
      <c r="B215" s="4"/>
      <c r="C215" s="38" t="s">
        <v>1049</v>
      </c>
      <c r="D215" s="35"/>
      <c r="E215" s="35"/>
      <c r="F215" s="35"/>
      <c r="G215" s="39"/>
      <c r="H215" s="106" t="s">
        <v>896</v>
      </c>
      <c r="I215" s="19" t="s">
        <v>210</v>
      </c>
    </row>
    <row r="216" spans="2:9" x14ac:dyDescent="0.35">
      <c r="B216" s="4"/>
      <c r="C216" s="38" t="s">
        <v>994</v>
      </c>
      <c r="D216" s="35"/>
      <c r="E216" s="35"/>
      <c r="F216" s="35"/>
      <c r="G216" s="39"/>
      <c r="H216" s="106" t="s">
        <v>896</v>
      </c>
      <c r="I216" s="19" t="s">
        <v>211</v>
      </c>
    </row>
    <row r="217" spans="2:9" x14ac:dyDescent="0.35">
      <c r="B217" s="4"/>
      <c r="C217" s="38" t="s">
        <v>1050</v>
      </c>
      <c r="D217" s="35"/>
      <c r="E217" s="35"/>
      <c r="F217" s="35"/>
      <c r="G217" s="39"/>
      <c r="H217" s="106" t="s">
        <v>896</v>
      </c>
      <c r="I217" s="19" t="s">
        <v>212</v>
      </c>
    </row>
    <row r="218" spans="2:9" x14ac:dyDescent="0.35">
      <c r="B218" s="4"/>
      <c r="C218" s="38" t="s">
        <v>1051</v>
      </c>
      <c r="D218" s="35"/>
      <c r="E218" s="35"/>
      <c r="F218" s="35"/>
      <c r="G218" s="39"/>
      <c r="H218" s="106" t="s">
        <v>896</v>
      </c>
      <c r="I218" s="19" t="s">
        <v>213</v>
      </c>
    </row>
    <row r="219" spans="2:9" x14ac:dyDescent="0.35">
      <c r="B219" s="4" t="s">
        <v>1052</v>
      </c>
      <c r="C219" s="34"/>
      <c r="D219" s="74"/>
      <c r="E219" s="35"/>
      <c r="F219" s="35"/>
      <c r="G219" s="39"/>
      <c r="H219" s="106" t="s">
        <v>892</v>
      </c>
      <c r="I219" s="19" t="s">
        <v>214</v>
      </c>
    </row>
    <row r="220" spans="2:9" x14ac:dyDescent="0.35">
      <c r="B220" s="4"/>
      <c r="C220" s="34" t="s">
        <v>1053</v>
      </c>
      <c r="D220" s="74"/>
      <c r="E220" s="74"/>
      <c r="F220" s="51"/>
      <c r="G220" s="39"/>
      <c r="H220" s="106" t="s">
        <v>896</v>
      </c>
      <c r="I220" s="19" t="s">
        <v>215</v>
      </c>
    </row>
    <row r="221" spans="2:9" x14ac:dyDescent="0.35">
      <c r="B221" s="4"/>
      <c r="C221" s="34" t="s">
        <v>1054</v>
      </c>
      <c r="D221" s="74"/>
      <c r="E221" s="74"/>
      <c r="F221" s="51"/>
      <c r="G221" s="39"/>
      <c r="H221" s="106" t="s">
        <v>892</v>
      </c>
      <c r="I221" s="19" t="s">
        <v>216</v>
      </c>
    </row>
    <row r="222" spans="2:9" x14ac:dyDescent="0.35">
      <c r="B222" s="4"/>
      <c r="C222" s="38" t="s">
        <v>1055</v>
      </c>
      <c r="D222" s="35"/>
      <c r="E222" s="75"/>
      <c r="F222" s="75"/>
      <c r="G222" s="39"/>
      <c r="H222" s="106" t="s">
        <v>896</v>
      </c>
      <c r="I222" s="19" t="s">
        <v>217</v>
      </c>
    </row>
    <row r="223" spans="2:9" x14ac:dyDescent="0.35">
      <c r="B223" s="4"/>
      <c r="C223" s="38" t="s">
        <v>1056</v>
      </c>
      <c r="D223" s="35"/>
      <c r="E223" s="75"/>
      <c r="F223" s="75"/>
      <c r="G223" s="39"/>
      <c r="H223" s="106" t="s">
        <v>896</v>
      </c>
      <c r="I223" s="19" t="s">
        <v>218</v>
      </c>
    </row>
    <row r="224" spans="2:9" x14ac:dyDescent="0.35">
      <c r="B224" s="4"/>
      <c r="C224" s="38" t="s">
        <v>1057</v>
      </c>
      <c r="D224" s="35"/>
      <c r="E224" s="75"/>
      <c r="F224" s="75"/>
      <c r="G224" s="39"/>
      <c r="H224" s="106" t="s">
        <v>896</v>
      </c>
      <c r="I224" s="19" t="s">
        <v>219</v>
      </c>
    </row>
    <row r="225" spans="2:9" x14ac:dyDescent="0.35">
      <c r="B225" s="4"/>
      <c r="C225" s="38" t="s">
        <v>1058</v>
      </c>
      <c r="D225" s="35"/>
      <c r="E225" s="75"/>
      <c r="F225" s="75"/>
      <c r="G225" s="39"/>
      <c r="H225" s="106" t="s">
        <v>896</v>
      </c>
      <c r="I225" s="19" t="s">
        <v>220</v>
      </c>
    </row>
    <row r="226" spans="2:9" x14ac:dyDescent="0.35">
      <c r="B226" s="4"/>
      <c r="C226" s="38" t="s">
        <v>1059</v>
      </c>
      <c r="D226" s="76"/>
      <c r="E226" s="74"/>
      <c r="F226" s="74"/>
      <c r="G226" s="77"/>
      <c r="H226" s="116" t="s">
        <v>896</v>
      </c>
      <c r="I226" s="19" t="s">
        <v>221</v>
      </c>
    </row>
    <row r="227" spans="2:9" x14ac:dyDescent="0.35">
      <c r="B227" s="4"/>
      <c r="C227" s="34" t="s">
        <v>1060</v>
      </c>
      <c r="D227" s="74"/>
      <c r="E227" s="74"/>
      <c r="F227" s="51"/>
      <c r="G227" s="39"/>
      <c r="H227" s="106" t="s">
        <v>896</v>
      </c>
      <c r="I227" s="19" t="s">
        <v>222</v>
      </c>
    </row>
    <row r="228" spans="2:9" x14ac:dyDescent="0.35">
      <c r="B228" s="3" t="s">
        <v>1061</v>
      </c>
      <c r="C228" s="78"/>
      <c r="D228" s="44"/>
      <c r="E228" s="44"/>
      <c r="F228" s="79"/>
      <c r="G228" s="79"/>
      <c r="H228" s="108" t="s">
        <v>892</v>
      </c>
      <c r="I228" s="18" t="s">
        <v>223</v>
      </c>
    </row>
    <row r="229" spans="2:9" x14ac:dyDescent="0.35">
      <c r="B229" s="3"/>
      <c r="C229" s="43" t="s">
        <v>982</v>
      </c>
      <c r="D229" s="42"/>
      <c r="E229" s="80"/>
      <c r="F229" s="80"/>
      <c r="G229" s="45"/>
      <c r="H229" s="108" t="s">
        <v>896</v>
      </c>
      <c r="I229" s="18" t="s">
        <v>224</v>
      </c>
    </row>
    <row r="230" spans="2:9" x14ac:dyDescent="0.35">
      <c r="B230" s="3"/>
      <c r="C230" s="43" t="s">
        <v>1062</v>
      </c>
      <c r="D230" s="42"/>
      <c r="E230" s="80"/>
      <c r="F230" s="80"/>
      <c r="G230" s="45"/>
      <c r="H230" s="108" t="s">
        <v>896</v>
      </c>
      <c r="I230" s="18" t="s">
        <v>225</v>
      </c>
    </row>
    <row r="231" spans="2:9" x14ac:dyDescent="0.35">
      <c r="B231" s="3"/>
      <c r="C231" s="43" t="s">
        <v>1045</v>
      </c>
      <c r="D231" s="42"/>
      <c r="E231" s="80"/>
      <c r="F231" s="80"/>
      <c r="G231" s="45"/>
      <c r="H231" s="108" t="s">
        <v>896</v>
      </c>
      <c r="I231" s="18" t="s">
        <v>226</v>
      </c>
    </row>
    <row r="232" spans="2:9" x14ac:dyDescent="0.35">
      <c r="B232" s="4"/>
      <c r="C232" s="51"/>
      <c r="D232" s="51"/>
      <c r="E232" s="51"/>
      <c r="F232" s="51"/>
      <c r="G232" s="51"/>
      <c r="H232" s="106"/>
      <c r="I232" s="19"/>
    </row>
    <row r="233" spans="2:9" x14ac:dyDescent="0.35">
      <c r="B233" s="2" t="s">
        <v>1063</v>
      </c>
      <c r="C233" s="81"/>
      <c r="D233" s="82"/>
      <c r="E233" s="82"/>
      <c r="F233" s="82"/>
      <c r="G233" s="82"/>
      <c r="H233" s="107" t="s">
        <v>892</v>
      </c>
      <c r="I233" s="17" t="s">
        <v>227</v>
      </c>
    </row>
    <row r="234" spans="2:9" x14ac:dyDescent="0.35">
      <c r="B234" s="4" t="s">
        <v>1064</v>
      </c>
      <c r="C234" s="50"/>
      <c r="D234" s="51"/>
      <c r="E234" s="51"/>
      <c r="F234" s="51"/>
      <c r="G234" s="51"/>
      <c r="H234" s="106" t="s">
        <v>892</v>
      </c>
      <c r="I234" s="19" t="s">
        <v>228</v>
      </c>
    </row>
    <row r="235" spans="2:9" x14ac:dyDescent="0.35">
      <c r="B235" s="4"/>
      <c r="C235" s="38" t="s">
        <v>1065</v>
      </c>
      <c r="D235" s="34"/>
      <c r="E235" s="35"/>
      <c r="F235" s="35"/>
      <c r="G235" s="39"/>
      <c r="H235" s="106" t="s">
        <v>892</v>
      </c>
      <c r="I235" s="19" t="s">
        <v>229</v>
      </c>
    </row>
    <row r="236" spans="2:9" x14ac:dyDescent="0.35">
      <c r="B236" s="4"/>
      <c r="C236" s="38"/>
      <c r="D236" s="35" t="s">
        <v>1066</v>
      </c>
      <c r="E236" s="34"/>
      <c r="F236" s="35"/>
      <c r="G236" s="39"/>
      <c r="H236" s="106" t="s">
        <v>892</v>
      </c>
      <c r="I236" s="19" t="s">
        <v>230</v>
      </c>
    </row>
    <row r="237" spans="2:9" x14ac:dyDescent="0.35">
      <c r="B237" s="4"/>
      <c r="C237" s="38"/>
      <c r="D237" s="35"/>
      <c r="E237" s="35" t="s">
        <v>1067</v>
      </c>
      <c r="F237" s="35"/>
      <c r="G237" s="39"/>
      <c r="H237" s="106" t="s">
        <v>896</v>
      </c>
      <c r="I237" s="19" t="s">
        <v>231</v>
      </c>
    </row>
    <row r="238" spans="2:9" x14ac:dyDescent="0.35">
      <c r="B238" s="4"/>
      <c r="C238" s="38"/>
      <c r="D238" s="35"/>
      <c r="E238" s="35" t="s">
        <v>1068</v>
      </c>
      <c r="F238" s="35"/>
      <c r="G238" s="39"/>
      <c r="H238" s="106" t="s">
        <v>896</v>
      </c>
      <c r="I238" s="19" t="s">
        <v>232</v>
      </c>
    </row>
    <row r="239" spans="2:9" x14ac:dyDescent="0.35">
      <c r="B239" s="4"/>
      <c r="C239" s="38"/>
      <c r="D239" s="35"/>
      <c r="E239" s="35" t="s">
        <v>1069</v>
      </c>
      <c r="F239" s="35"/>
      <c r="G239" s="39"/>
      <c r="H239" s="106" t="s">
        <v>896</v>
      </c>
      <c r="I239" s="19" t="s">
        <v>233</v>
      </c>
    </row>
    <row r="240" spans="2:9" x14ac:dyDescent="0.35">
      <c r="B240" s="4"/>
      <c r="C240" s="38"/>
      <c r="D240" s="35"/>
      <c r="E240" s="35" t="s">
        <v>1012</v>
      </c>
      <c r="F240" s="35"/>
      <c r="G240" s="39"/>
      <c r="H240" s="106" t="s">
        <v>896</v>
      </c>
      <c r="I240" s="19" t="s">
        <v>234</v>
      </c>
    </row>
    <row r="241" spans="2:9" x14ac:dyDescent="0.35">
      <c r="B241" s="4"/>
      <c r="C241" s="38"/>
      <c r="D241" s="35" t="s">
        <v>1070</v>
      </c>
      <c r="E241" s="34"/>
      <c r="F241" s="35"/>
      <c r="G241" s="39"/>
      <c r="H241" s="106" t="s">
        <v>892</v>
      </c>
      <c r="I241" s="19" t="s">
        <v>235</v>
      </c>
    </row>
    <row r="242" spans="2:9" x14ac:dyDescent="0.35">
      <c r="B242" s="4"/>
      <c r="C242" s="38"/>
      <c r="D242" s="35"/>
      <c r="E242" s="35" t="s">
        <v>1067</v>
      </c>
      <c r="F242" s="34"/>
      <c r="G242" s="39"/>
      <c r="H242" s="106" t="s">
        <v>892</v>
      </c>
      <c r="I242" s="19" t="s">
        <v>236</v>
      </c>
    </row>
    <row r="243" spans="2:9" x14ac:dyDescent="0.35">
      <c r="B243" s="4"/>
      <c r="C243" s="38"/>
      <c r="D243" s="35"/>
      <c r="E243" s="35"/>
      <c r="F243" s="35" t="s">
        <v>912</v>
      </c>
      <c r="G243" s="39"/>
      <c r="H243" s="106" t="s">
        <v>896</v>
      </c>
      <c r="I243" s="19" t="s">
        <v>237</v>
      </c>
    </row>
    <row r="244" spans="2:9" x14ac:dyDescent="0.35">
      <c r="B244" s="4"/>
      <c r="C244" s="38"/>
      <c r="D244" s="35"/>
      <c r="E244" s="35"/>
      <c r="F244" s="35" t="s">
        <v>1071</v>
      </c>
      <c r="G244" s="39"/>
      <c r="H244" s="106" t="s">
        <v>896</v>
      </c>
      <c r="I244" s="19" t="s">
        <v>238</v>
      </c>
    </row>
    <row r="245" spans="2:9" x14ac:dyDescent="0.35">
      <c r="B245" s="4"/>
      <c r="C245" s="38"/>
      <c r="D245" s="35"/>
      <c r="E245" s="35"/>
      <c r="F245" s="35" t="s">
        <v>1072</v>
      </c>
      <c r="G245" s="39"/>
      <c r="H245" s="106" t="s">
        <v>896</v>
      </c>
      <c r="I245" s="19" t="s">
        <v>239</v>
      </c>
    </row>
    <row r="246" spans="2:9" x14ac:dyDescent="0.35">
      <c r="B246" s="4"/>
      <c r="C246" s="38"/>
      <c r="D246" s="35"/>
      <c r="E246" s="35" t="s">
        <v>1068</v>
      </c>
      <c r="F246" s="34"/>
      <c r="G246" s="39"/>
      <c r="H246" s="106" t="s">
        <v>892</v>
      </c>
      <c r="I246" s="19" t="s">
        <v>240</v>
      </c>
    </row>
    <row r="247" spans="2:9" x14ac:dyDescent="0.35">
      <c r="B247" s="4"/>
      <c r="C247" s="38"/>
      <c r="D247" s="35"/>
      <c r="E247" s="35"/>
      <c r="F247" s="35" t="s">
        <v>912</v>
      </c>
      <c r="G247" s="39"/>
      <c r="H247" s="106" t="s">
        <v>896</v>
      </c>
      <c r="I247" s="19" t="s">
        <v>241</v>
      </c>
    </row>
    <row r="248" spans="2:9" x14ac:dyDescent="0.35">
      <c r="B248" s="4"/>
      <c r="C248" s="38"/>
      <c r="D248" s="35"/>
      <c r="E248" s="35"/>
      <c r="F248" s="35" t="s">
        <v>1071</v>
      </c>
      <c r="G248" s="39"/>
      <c r="H248" s="106" t="s">
        <v>896</v>
      </c>
      <c r="I248" s="19" t="s">
        <v>242</v>
      </c>
    </row>
    <row r="249" spans="2:9" x14ac:dyDescent="0.35">
      <c r="B249" s="4"/>
      <c r="C249" s="38"/>
      <c r="D249" s="35"/>
      <c r="E249" s="35"/>
      <c r="F249" s="35" t="s">
        <v>1072</v>
      </c>
      <c r="G249" s="39"/>
      <c r="H249" s="106" t="s">
        <v>896</v>
      </c>
      <c r="I249" s="19" t="s">
        <v>243</v>
      </c>
    </row>
    <row r="250" spans="2:9" x14ac:dyDescent="0.35">
      <c r="B250" s="4"/>
      <c r="C250" s="38"/>
      <c r="D250" s="35"/>
      <c r="E250" s="35" t="s">
        <v>1069</v>
      </c>
      <c r="F250" s="34"/>
      <c r="G250" s="39"/>
      <c r="H250" s="106" t="s">
        <v>892</v>
      </c>
      <c r="I250" s="19" t="s">
        <v>244</v>
      </c>
    </row>
    <row r="251" spans="2:9" x14ac:dyDescent="0.35">
      <c r="B251" s="4"/>
      <c r="C251" s="38"/>
      <c r="D251" s="35"/>
      <c r="E251" s="35"/>
      <c r="F251" s="35" t="s">
        <v>912</v>
      </c>
      <c r="G251" s="39"/>
      <c r="H251" s="106" t="s">
        <v>896</v>
      </c>
      <c r="I251" s="19" t="s">
        <v>245</v>
      </c>
    </row>
    <row r="252" spans="2:9" x14ac:dyDescent="0.35">
      <c r="B252" s="4"/>
      <c r="C252" s="38"/>
      <c r="D252" s="35"/>
      <c r="E252" s="35"/>
      <c r="F252" s="35" t="s">
        <v>1071</v>
      </c>
      <c r="G252" s="39"/>
      <c r="H252" s="106" t="s">
        <v>896</v>
      </c>
      <c r="I252" s="19" t="s">
        <v>246</v>
      </c>
    </row>
    <row r="253" spans="2:9" x14ac:dyDescent="0.35">
      <c r="B253" s="4"/>
      <c r="C253" s="38"/>
      <c r="D253" s="35"/>
      <c r="E253" s="35"/>
      <c r="F253" s="35" t="s">
        <v>1072</v>
      </c>
      <c r="G253" s="39"/>
      <c r="H253" s="106" t="s">
        <v>896</v>
      </c>
      <c r="I253" s="19" t="s">
        <v>247</v>
      </c>
    </row>
    <row r="254" spans="2:9" x14ac:dyDescent="0.35">
      <c r="B254" s="4"/>
      <c r="C254" s="38"/>
      <c r="D254" s="35"/>
      <c r="E254" s="35" t="s">
        <v>1012</v>
      </c>
      <c r="F254" s="34"/>
      <c r="G254" s="39"/>
      <c r="H254" s="106" t="s">
        <v>892</v>
      </c>
      <c r="I254" s="19" t="s">
        <v>248</v>
      </c>
    </row>
    <row r="255" spans="2:9" x14ac:dyDescent="0.35">
      <c r="B255" s="4"/>
      <c r="C255" s="38"/>
      <c r="D255" s="35"/>
      <c r="E255" s="35"/>
      <c r="F255" s="35" t="s">
        <v>912</v>
      </c>
      <c r="G255" s="39"/>
      <c r="H255" s="106" t="s">
        <v>896</v>
      </c>
      <c r="I255" s="19" t="s">
        <v>249</v>
      </c>
    </row>
    <row r="256" spans="2:9" x14ac:dyDescent="0.35">
      <c r="B256" s="4"/>
      <c r="C256" s="38"/>
      <c r="D256" s="35"/>
      <c r="E256" s="35"/>
      <c r="F256" s="35" t="s">
        <v>1071</v>
      </c>
      <c r="G256" s="39"/>
      <c r="H256" s="106" t="s">
        <v>896</v>
      </c>
      <c r="I256" s="19" t="s">
        <v>250</v>
      </c>
    </row>
    <row r="257" spans="2:9" x14ac:dyDescent="0.35">
      <c r="B257" s="4"/>
      <c r="C257" s="38"/>
      <c r="D257" s="35"/>
      <c r="E257" s="35"/>
      <c r="F257" s="35" t="s">
        <v>1072</v>
      </c>
      <c r="G257" s="39"/>
      <c r="H257" s="106" t="s">
        <v>896</v>
      </c>
      <c r="I257" s="19" t="s">
        <v>251</v>
      </c>
    </row>
    <row r="258" spans="2:9" x14ac:dyDescent="0.35">
      <c r="B258" s="4"/>
      <c r="C258" s="38"/>
      <c r="D258" s="35" t="s">
        <v>1073</v>
      </c>
      <c r="E258" s="34"/>
      <c r="F258" s="35"/>
      <c r="G258" s="39"/>
      <c r="H258" s="106" t="s">
        <v>892</v>
      </c>
      <c r="I258" s="19" t="s">
        <v>252</v>
      </c>
    </row>
    <row r="259" spans="2:9" x14ac:dyDescent="0.35">
      <c r="B259" s="4"/>
      <c r="C259" s="38"/>
      <c r="D259" s="35"/>
      <c r="E259" s="35" t="s">
        <v>1067</v>
      </c>
      <c r="F259" s="35"/>
      <c r="G259" s="39"/>
      <c r="H259" s="106" t="s">
        <v>896</v>
      </c>
      <c r="I259" s="19" t="s">
        <v>253</v>
      </c>
    </row>
    <row r="260" spans="2:9" x14ac:dyDescent="0.35">
      <c r="B260" s="4"/>
      <c r="C260" s="38"/>
      <c r="D260" s="35"/>
      <c r="E260" s="35" t="s">
        <v>1074</v>
      </c>
      <c r="F260" s="35"/>
      <c r="G260" s="39"/>
      <c r="H260" s="106" t="s">
        <v>896</v>
      </c>
      <c r="I260" s="19" t="s">
        <v>254</v>
      </c>
    </row>
    <row r="261" spans="2:9" x14ac:dyDescent="0.35">
      <c r="B261" s="4"/>
      <c r="C261" s="38"/>
      <c r="D261" s="35" t="s">
        <v>1075</v>
      </c>
      <c r="E261" s="34"/>
      <c r="F261" s="35"/>
      <c r="G261" s="39"/>
      <c r="H261" s="106" t="s">
        <v>892</v>
      </c>
      <c r="I261" s="19" t="s">
        <v>255</v>
      </c>
    </row>
    <row r="262" spans="2:9" x14ac:dyDescent="0.35">
      <c r="B262" s="4"/>
      <c r="C262" s="38"/>
      <c r="D262" s="35"/>
      <c r="E262" s="35" t="s">
        <v>1067</v>
      </c>
      <c r="F262" s="35"/>
      <c r="G262" s="39"/>
      <c r="H262" s="106" t="s">
        <v>896</v>
      </c>
      <c r="I262" s="19" t="s">
        <v>256</v>
      </c>
    </row>
    <row r="263" spans="2:9" x14ac:dyDescent="0.35">
      <c r="B263" s="4"/>
      <c r="C263" s="38"/>
      <c r="D263" s="35"/>
      <c r="E263" s="35" t="s">
        <v>1074</v>
      </c>
      <c r="F263" s="35"/>
      <c r="G263" s="39"/>
      <c r="H263" s="106" t="s">
        <v>896</v>
      </c>
      <c r="I263" s="19" t="s">
        <v>257</v>
      </c>
    </row>
    <row r="264" spans="2:9" x14ac:dyDescent="0.35">
      <c r="B264" s="4"/>
      <c r="C264" s="38" t="s">
        <v>1076</v>
      </c>
      <c r="D264" s="34"/>
      <c r="E264" s="35"/>
      <c r="F264" s="35"/>
      <c r="G264" s="39"/>
      <c r="H264" s="106" t="s">
        <v>892</v>
      </c>
      <c r="I264" s="19" t="s">
        <v>258</v>
      </c>
    </row>
    <row r="265" spans="2:9" x14ac:dyDescent="0.35">
      <c r="B265" s="4"/>
      <c r="C265" s="38"/>
      <c r="D265" s="35" t="s">
        <v>1077</v>
      </c>
      <c r="E265" s="34"/>
      <c r="F265" s="35"/>
      <c r="G265" s="39"/>
      <c r="H265" s="106" t="s">
        <v>892</v>
      </c>
      <c r="I265" s="19" t="s">
        <v>259</v>
      </c>
    </row>
    <row r="266" spans="2:9" x14ac:dyDescent="0.35">
      <c r="B266" s="4"/>
      <c r="C266" s="38"/>
      <c r="D266" s="35"/>
      <c r="E266" s="35" t="s">
        <v>1078</v>
      </c>
      <c r="F266" s="35"/>
      <c r="G266" s="39"/>
      <c r="H266" s="106" t="s">
        <v>896</v>
      </c>
      <c r="I266" s="19" t="s">
        <v>260</v>
      </c>
    </row>
    <row r="267" spans="2:9" x14ac:dyDescent="0.35">
      <c r="B267" s="4"/>
      <c r="C267" s="38"/>
      <c r="D267" s="35"/>
      <c r="E267" s="35" t="s">
        <v>1008</v>
      </c>
      <c r="F267" s="35"/>
      <c r="G267" s="39"/>
      <c r="H267" s="106" t="s">
        <v>896</v>
      </c>
      <c r="I267" s="19" t="s">
        <v>261</v>
      </c>
    </row>
    <row r="268" spans="2:9" x14ac:dyDescent="0.35">
      <c r="B268" s="4"/>
      <c r="C268" s="38"/>
      <c r="D268" s="35"/>
      <c r="E268" s="35" t="s">
        <v>1079</v>
      </c>
      <c r="F268" s="35"/>
      <c r="G268" s="39"/>
      <c r="H268" s="106" t="s">
        <v>896</v>
      </c>
      <c r="I268" s="19" t="s">
        <v>262</v>
      </c>
    </row>
    <row r="269" spans="2:9" x14ac:dyDescent="0.35">
      <c r="B269" s="4"/>
      <c r="C269" s="38"/>
      <c r="D269" s="35"/>
      <c r="E269" s="35" t="s">
        <v>1080</v>
      </c>
      <c r="F269" s="35"/>
      <c r="G269" s="39"/>
      <c r="H269" s="106" t="s">
        <v>896</v>
      </c>
      <c r="I269" s="19" t="s">
        <v>263</v>
      </c>
    </row>
    <row r="270" spans="2:9" x14ac:dyDescent="0.35">
      <c r="B270" s="4"/>
      <c r="C270" s="38"/>
      <c r="D270" s="35" t="s">
        <v>1081</v>
      </c>
      <c r="E270" s="34"/>
      <c r="F270" s="35"/>
      <c r="G270" s="39"/>
      <c r="H270" s="106" t="s">
        <v>892</v>
      </c>
      <c r="I270" s="19" t="s">
        <v>264</v>
      </c>
    </row>
    <row r="271" spans="2:9" x14ac:dyDescent="0.35">
      <c r="B271" s="4"/>
      <c r="C271" s="38"/>
      <c r="D271" s="35"/>
      <c r="E271" s="35" t="s">
        <v>1078</v>
      </c>
      <c r="F271" s="34"/>
      <c r="G271" s="39"/>
      <c r="H271" s="106" t="s">
        <v>892</v>
      </c>
      <c r="I271" s="19" t="s">
        <v>265</v>
      </c>
    </row>
    <row r="272" spans="2:9" x14ac:dyDescent="0.35">
      <c r="B272" s="4"/>
      <c r="C272" s="38"/>
      <c r="D272" s="35"/>
      <c r="E272" s="35"/>
      <c r="F272" s="38" t="s">
        <v>912</v>
      </c>
      <c r="G272" s="39"/>
      <c r="H272" s="106" t="s">
        <v>896</v>
      </c>
      <c r="I272" s="19" t="s">
        <v>266</v>
      </c>
    </row>
    <row r="273" spans="2:9" x14ac:dyDescent="0.35">
      <c r="B273" s="4"/>
      <c r="C273" s="38"/>
      <c r="D273" s="35"/>
      <c r="E273" s="35"/>
      <c r="F273" s="35" t="s">
        <v>1071</v>
      </c>
      <c r="G273" s="39"/>
      <c r="H273" s="106" t="s">
        <v>896</v>
      </c>
      <c r="I273" s="19" t="s">
        <v>267</v>
      </c>
    </row>
    <row r="274" spans="2:9" x14ac:dyDescent="0.35">
      <c r="B274" s="4"/>
      <c r="C274" s="38"/>
      <c r="D274" s="35"/>
      <c r="E274" s="35"/>
      <c r="F274" s="35" t="s">
        <v>1072</v>
      </c>
      <c r="G274" s="39"/>
      <c r="H274" s="106" t="s">
        <v>896</v>
      </c>
      <c r="I274" s="19" t="s">
        <v>268</v>
      </c>
    </row>
    <row r="275" spans="2:9" x14ac:dyDescent="0.35">
      <c r="B275" s="4"/>
      <c r="C275" s="38"/>
      <c r="D275" s="35"/>
      <c r="E275" s="35" t="s">
        <v>1008</v>
      </c>
      <c r="F275" s="34"/>
      <c r="G275" s="39"/>
      <c r="H275" s="106" t="s">
        <v>892</v>
      </c>
      <c r="I275" s="19" t="s">
        <v>269</v>
      </c>
    </row>
    <row r="276" spans="2:9" x14ac:dyDescent="0.35">
      <c r="B276" s="4"/>
      <c r="C276" s="38"/>
      <c r="D276" s="35"/>
      <c r="E276" s="35"/>
      <c r="F276" s="35" t="s">
        <v>912</v>
      </c>
      <c r="G276" s="39"/>
      <c r="H276" s="106" t="s">
        <v>896</v>
      </c>
      <c r="I276" s="19" t="s">
        <v>270</v>
      </c>
    </row>
    <row r="277" spans="2:9" x14ac:dyDescent="0.35">
      <c r="B277" s="4"/>
      <c r="C277" s="38"/>
      <c r="D277" s="35"/>
      <c r="E277" s="35"/>
      <c r="F277" s="35" t="s">
        <v>1071</v>
      </c>
      <c r="G277" s="39"/>
      <c r="H277" s="106" t="s">
        <v>896</v>
      </c>
      <c r="I277" s="19" t="s">
        <v>271</v>
      </c>
    </row>
    <row r="278" spans="2:9" x14ac:dyDescent="0.35">
      <c r="B278" s="4"/>
      <c r="C278" s="38"/>
      <c r="D278" s="35"/>
      <c r="E278" s="35"/>
      <c r="F278" s="35" t="s">
        <v>1072</v>
      </c>
      <c r="G278" s="39"/>
      <c r="H278" s="106" t="s">
        <v>896</v>
      </c>
      <c r="I278" s="19" t="s">
        <v>272</v>
      </c>
    </row>
    <row r="279" spans="2:9" x14ac:dyDescent="0.35">
      <c r="B279" s="4"/>
      <c r="C279" s="38"/>
      <c r="D279" s="35"/>
      <c r="E279" s="35" t="s">
        <v>1079</v>
      </c>
      <c r="F279" s="34"/>
      <c r="G279" s="39"/>
      <c r="H279" s="106" t="s">
        <v>892</v>
      </c>
      <c r="I279" s="19" t="s">
        <v>273</v>
      </c>
    </row>
    <row r="280" spans="2:9" x14ac:dyDescent="0.35">
      <c r="B280" s="4"/>
      <c r="C280" s="38"/>
      <c r="D280" s="35"/>
      <c r="E280" s="35"/>
      <c r="F280" s="35" t="s">
        <v>912</v>
      </c>
      <c r="G280" s="39"/>
      <c r="H280" s="106" t="s">
        <v>896</v>
      </c>
      <c r="I280" s="19" t="s">
        <v>274</v>
      </c>
    </row>
    <row r="281" spans="2:9" x14ac:dyDescent="0.35">
      <c r="B281" s="4"/>
      <c r="C281" s="38"/>
      <c r="D281" s="35"/>
      <c r="E281" s="35"/>
      <c r="F281" s="35" t="s">
        <v>1071</v>
      </c>
      <c r="G281" s="39"/>
      <c r="H281" s="106" t="s">
        <v>896</v>
      </c>
      <c r="I281" s="19" t="s">
        <v>275</v>
      </c>
    </row>
    <row r="282" spans="2:9" x14ac:dyDescent="0.35">
      <c r="B282" s="4"/>
      <c r="C282" s="38"/>
      <c r="D282" s="35"/>
      <c r="E282" s="35"/>
      <c r="F282" s="35" t="s">
        <v>1072</v>
      </c>
      <c r="G282" s="39"/>
      <c r="H282" s="106" t="s">
        <v>896</v>
      </c>
      <c r="I282" s="19" t="s">
        <v>276</v>
      </c>
    </row>
    <row r="283" spans="2:9" x14ac:dyDescent="0.35">
      <c r="B283" s="4"/>
      <c r="C283" s="38"/>
      <c r="D283" s="35"/>
      <c r="E283" s="35" t="s">
        <v>1082</v>
      </c>
      <c r="F283" s="34"/>
      <c r="G283" s="39"/>
      <c r="H283" s="106" t="s">
        <v>892</v>
      </c>
      <c r="I283" s="19" t="s">
        <v>277</v>
      </c>
    </row>
    <row r="284" spans="2:9" x14ac:dyDescent="0.35">
      <c r="B284" s="4"/>
      <c r="C284" s="38"/>
      <c r="D284" s="35"/>
      <c r="E284" s="35"/>
      <c r="F284" s="35" t="s">
        <v>912</v>
      </c>
      <c r="G284" s="39"/>
      <c r="H284" s="106" t="s">
        <v>896</v>
      </c>
      <c r="I284" s="19" t="s">
        <v>278</v>
      </c>
    </row>
    <row r="285" spans="2:9" x14ac:dyDescent="0.35">
      <c r="B285" s="4"/>
      <c r="C285" s="38"/>
      <c r="D285" s="35"/>
      <c r="E285" s="35"/>
      <c r="F285" s="35" t="s">
        <v>1071</v>
      </c>
      <c r="G285" s="39"/>
      <c r="H285" s="106" t="s">
        <v>896</v>
      </c>
      <c r="I285" s="19" t="s">
        <v>279</v>
      </c>
    </row>
    <row r="286" spans="2:9" x14ac:dyDescent="0.35">
      <c r="B286" s="4"/>
      <c r="C286" s="38"/>
      <c r="D286" s="35"/>
      <c r="E286" s="35"/>
      <c r="F286" s="35" t="s">
        <v>1072</v>
      </c>
      <c r="G286" s="39"/>
      <c r="H286" s="106" t="s">
        <v>896</v>
      </c>
      <c r="I286" s="19" t="s">
        <v>280</v>
      </c>
    </row>
    <row r="287" spans="2:9" x14ac:dyDescent="0.35">
      <c r="B287" s="4"/>
      <c r="C287" s="38" t="s">
        <v>1083</v>
      </c>
      <c r="D287" s="35"/>
      <c r="E287" s="35"/>
      <c r="F287" s="35"/>
      <c r="G287" s="39"/>
      <c r="H287" s="106" t="s">
        <v>896</v>
      </c>
      <c r="I287" s="19" t="s">
        <v>281</v>
      </c>
    </row>
    <row r="288" spans="2:9" x14ac:dyDescent="0.35">
      <c r="B288" s="4" t="s">
        <v>1084</v>
      </c>
      <c r="C288" s="34"/>
      <c r="D288" s="35"/>
      <c r="E288" s="35"/>
      <c r="F288" s="35"/>
      <c r="G288" s="39"/>
      <c r="H288" s="110" t="s">
        <v>892</v>
      </c>
      <c r="I288" s="19" t="s">
        <v>282</v>
      </c>
    </row>
    <row r="289" spans="2:9" x14ac:dyDescent="0.35">
      <c r="B289" s="5"/>
      <c r="C289" s="52" t="s">
        <v>928</v>
      </c>
      <c r="D289" s="53"/>
      <c r="E289" s="54"/>
      <c r="F289" s="53"/>
      <c r="G289" s="54"/>
      <c r="H289" s="111" t="s">
        <v>892</v>
      </c>
      <c r="I289" s="20" t="s">
        <v>283</v>
      </c>
    </row>
    <row r="290" spans="2:9" x14ac:dyDescent="0.35">
      <c r="B290" s="6"/>
      <c r="C290" s="55"/>
      <c r="D290" s="55" t="s">
        <v>929</v>
      </c>
      <c r="E290" s="56"/>
      <c r="F290" s="55"/>
      <c r="G290" s="56"/>
      <c r="H290" s="112" t="s">
        <v>896</v>
      </c>
      <c r="I290" s="21" t="s">
        <v>284</v>
      </c>
    </row>
    <row r="291" spans="2:9" x14ac:dyDescent="0.35">
      <c r="B291" s="6"/>
      <c r="C291" s="55"/>
      <c r="D291" s="55" t="s">
        <v>930</v>
      </c>
      <c r="E291" s="56"/>
      <c r="F291" s="55"/>
      <c r="G291" s="56"/>
      <c r="H291" s="112" t="s">
        <v>896</v>
      </c>
      <c r="I291" s="21" t="s">
        <v>285</v>
      </c>
    </row>
    <row r="292" spans="2:9" x14ac:dyDescent="0.35">
      <c r="B292" s="6"/>
      <c r="C292" s="55"/>
      <c r="D292" s="55" t="s">
        <v>931</v>
      </c>
      <c r="E292" s="56"/>
      <c r="F292" s="55"/>
      <c r="G292" s="56"/>
      <c r="H292" s="112" t="s">
        <v>896</v>
      </c>
      <c r="I292" s="21" t="s">
        <v>286</v>
      </c>
    </row>
    <row r="293" spans="2:9" x14ac:dyDescent="0.35">
      <c r="B293" s="6"/>
      <c r="C293" s="55"/>
      <c r="D293" s="55" t="s">
        <v>932</v>
      </c>
      <c r="E293" s="56"/>
      <c r="F293" s="55"/>
      <c r="G293" s="56"/>
      <c r="H293" s="112" t="s">
        <v>896</v>
      </c>
      <c r="I293" s="21" t="s">
        <v>287</v>
      </c>
    </row>
    <row r="294" spans="2:9" x14ac:dyDescent="0.35">
      <c r="B294" s="6"/>
      <c r="C294" s="55"/>
      <c r="D294" s="55" t="s">
        <v>933</v>
      </c>
      <c r="E294" s="56"/>
      <c r="F294" s="55"/>
      <c r="G294" s="56"/>
      <c r="H294" s="112" t="s">
        <v>896</v>
      </c>
      <c r="I294" s="21" t="s">
        <v>288</v>
      </c>
    </row>
    <row r="295" spans="2:9" x14ac:dyDescent="0.35">
      <c r="B295" s="6"/>
      <c r="C295" s="55"/>
      <c r="D295" s="55" t="s">
        <v>934</v>
      </c>
      <c r="E295" s="56"/>
      <c r="F295" s="55"/>
      <c r="G295" s="56"/>
      <c r="H295" s="112" t="s">
        <v>896</v>
      </c>
      <c r="I295" s="21" t="s">
        <v>289</v>
      </c>
    </row>
    <row r="296" spans="2:9" x14ac:dyDescent="0.35">
      <c r="B296" s="6"/>
      <c r="C296" s="55"/>
      <c r="D296" s="58" t="s">
        <v>935</v>
      </c>
      <c r="E296" s="59"/>
      <c r="F296" s="58"/>
      <c r="G296" s="59"/>
      <c r="H296" s="112" t="s">
        <v>892</v>
      </c>
      <c r="I296" s="21" t="s">
        <v>290</v>
      </c>
    </row>
    <row r="297" spans="2:9" x14ac:dyDescent="0.35">
      <c r="B297" s="6"/>
      <c r="C297" s="60"/>
      <c r="D297" s="60"/>
      <c r="E297" s="61" t="s">
        <v>936</v>
      </c>
      <c r="F297" s="60"/>
      <c r="G297" s="61"/>
      <c r="H297" s="113" t="s">
        <v>896</v>
      </c>
      <c r="I297" s="22" t="s">
        <v>291</v>
      </c>
    </row>
    <row r="298" spans="2:9" x14ac:dyDescent="0.35">
      <c r="B298" s="6"/>
      <c r="C298" s="60"/>
      <c r="D298" s="60"/>
      <c r="E298" s="61" t="s">
        <v>937</v>
      </c>
      <c r="F298" s="60"/>
      <c r="G298" s="61"/>
      <c r="H298" s="113" t="s">
        <v>896</v>
      </c>
      <c r="I298" s="22" t="s">
        <v>292</v>
      </c>
    </row>
    <row r="299" spans="2:9" x14ac:dyDescent="0.35">
      <c r="B299" s="6"/>
      <c r="C299" s="60"/>
      <c r="D299" s="60"/>
      <c r="E299" s="61" t="s">
        <v>938</v>
      </c>
      <c r="F299" s="60"/>
      <c r="G299" s="61"/>
      <c r="H299" s="113" t="s">
        <v>896</v>
      </c>
      <c r="I299" s="22" t="s">
        <v>293</v>
      </c>
    </row>
    <row r="300" spans="2:9" x14ac:dyDescent="0.35">
      <c r="B300" s="6"/>
      <c r="C300" s="60"/>
      <c r="D300" s="60"/>
      <c r="E300" s="61" t="s">
        <v>939</v>
      </c>
      <c r="F300" s="60"/>
      <c r="G300" s="61"/>
      <c r="H300" s="113" t="s">
        <v>896</v>
      </c>
      <c r="I300" s="22" t="s">
        <v>294</v>
      </c>
    </row>
    <row r="301" spans="2:9" x14ac:dyDescent="0.35">
      <c r="B301" s="6"/>
      <c r="C301" s="60"/>
      <c r="D301" s="60"/>
      <c r="E301" s="61" t="s">
        <v>940</v>
      </c>
      <c r="F301" s="60"/>
      <c r="G301" s="61"/>
      <c r="H301" s="113" t="s">
        <v>896</v>
      </c>
      <c r="I301" s="22" t="s">
        <v>295</v>
      </c>
    </row>
    <row r="302" spans="2:9" x14ac:dyDescent="0.35">
      <c r="B302" s="6"/>
      <c r="C302" s="60"/>
      <c r="D302" s="60"/>
      <c r="E302" s="62" t="s">
        <v>941</v>
      </c>
      <c r="F302" s="60"/>
      <c r="G302" s="62"/>
      <c r="H302" s="113" t="s">
        <v>896</v>
      </c>
      <c r="I302" s="22" t="s">
        <v>296</v>
      </c>
    </row>
    <row r="303" spans="2:9" x14ac:dyDescent="0.35">
      <c r="B303" s="5"/>
      <c r="C303" s="63" t="s">
        <v>942</v>
      </c>
      <c r="D303" s="63"/>
      <c r="E303" s="64"/>
      <c r="F303" s="63"/>
      <c r="G303" s="64"/>
      <c r="H303" s="111" t="s">
        <v>892</v>
      </c>
      <c r="I303" s="20" t="s">
        <v>297</v>
      </c>
    </row>
    <row r="304" spans="2:9" x14ac:dyDescent="0.35">
      <c r="B304" s="6"/>
      <c r="C304" s="57"/>
      <c r="D304" s="56" t="s">
        <v>943</v>
      </c>
      <c r="E304" s="57"/>
      <c r="F304" s="57"/>
      <c r="G304" s="56"/>
      <c r="H304" s="112" t="s">
        <v>896</v>
      </c>
      <c r="I304" s="21" t="s">
        <v>298</v>
      </c>
    </row>
    <row r="305" spans="2:9" x14ac:dyDescent="0.35">
      <c r="B305" s="6"/>
      <c r="C305" s="57"/>
      <c r="D305" s="56" t="s">
        <v>944</v>
      </c>
      <c r="E305" s="57"/>
      <c r="F305" s="57"/>
      <c r="G305" s="56"/>
      <c r="H305" s="112" t="s">
        <v>896</v>
      </c>
      <c r="I305" s="21" t="s">
        <v>299</v>
      </c>
    </row>
    <row r="306" spans="2:9" x14ac:dyDescent="0.35">
      <c r="B306" s="6"/>
      <c r="C306" s="65" t="s">
        <v>945</v>
      </c>
      <c r="D306" s="53"/>
      <c r="E306" s="66"/>
      <c r="F306" s="53"/>
      <c r="G306" s="66"/>
      <c r="H306" s="114" t="s">
        <v>892</v>
      </c>
      <c r="I306" s="20" t="s">
        <v>300</v>
      </c>
    </row>
    <row r="307" spans="2:9" x14ac:dyDescent="0.35">
      <c r="B307" s="6"/>
      <c r="C307" s="57"/>
      <c r="D307" s="57" t="s">
        <v>946</v>
      </c>
      <c r="E307" s="56"/>
      <c r="F307" s="57"/>
      <c r="G307" s="56"/>
      <c r="H307" s="112" t="s">
        <v>896</v>
      </c>
      <c r="I307" s="21" t="s">
        <v>301</v>
      </c>
    </row>
    <row r="308" spans="2:9" x14ac:dyDescent="0.35">
      <c r="B308" s="6"/>
      <c r="C308" s="67"/>
      <c r="D308" s="57" t="s">
        <v>947</v>
      </c>
      <c r="E308" s="67"/>
      <c r="F308" s="57"/>
      <c r="G308" s="67"/>
      <c r="H308" s="68" t="s">
        <v>896</v>
      </c>
      <c r="I308" s="21" t="s">
        <v>302</v>
      </c>
    </row>
    <row r="309" spans="2:9" x14ac:dyDescent="0.35">
      <c r="B309" s="6"/>
      <c r="C309" s="57"/>
      <c r="D309" s="57" t="s">
        <v>945</v>
      </c>
      <c r="E309" s="56"/>
      <c r="F309" s="57"/>
      <c r="G309" s="56"/>
      <c r="H309" s="112" t="s">
        <v>896</v>
      </c>
      <c r="I309" s="21" t="s">
        <v>303</v>
      </c>
    </row>
    <row r="310" spans="2:9" x14ac:dyDescent="0.35">
      <c r="B310" s="4" t="s">
        <v>1085</v>
      </c>
      <c r="C310" s="34"/>
      <c r="D310" s="35"/>
      <c r="E310" s="35"/>
      <c r="F310" s="35"/>
      <c r="G310" s="39"/>
      <c r="H310" s="106" t="s">
        <v>896</v>
      </c>
      <c r="I310" s="19" t="s">
        <v>304</v>
      </c>
    </row>
    <row r="311" spans="2:9" x14ac:dyDescent="0.35">
      <c r="B311" s="4" t="s">
        <v>1086</v>
      </c>
      <c r="C311" s="50"/>
      <c r="D311" s="51"/>
      <c r="E311" s="51"/>
      <c r="F311" s="51"/>
      <c r="G311" s="51"/>
      <c r="H311" s="106" t="s">
        <v>892</v>
      </c>
      <c r="I311" s="19" t="s">
        <v>305</v>
      </c>
    </row>
    <row r="312" spans="2:9" x14ac:dyDescent="0.35">
      <c r="B312" s="4"/>
      <c r="C312" s="38" t="s">
        <v>949</v>
      </c>
      <c r="D312" s="34"/>
      <c r="E312" s="35"/>
      <c r="F312" s="35"/>
      <c r="G312" s="39"/>
      <c r="H312" s="106" t="s">
        <v>892</v>
      </c>
      <c r="I312" s="19" t="s">
        <v>306</v>
      </c>
    </row>
    <row r="313" spans="2:9" x14ac:dyDescent="0.35">
      <c r="B313" s="4"/>
      <c r="C313" s="35"/>
      <c r="D313" s="35" t="s">
        <v>1087</v>
      </c>
      <c r="E313" s="35"/>
      <c r="F313" s="35"/>
      <c r="G313" s="39"/>
      <c r="H313" s="106" t="s">
        <v>892</v>
      </c>
      <c r="I313" s="19" t="s">
        <v>307</v>
      </c>
    </row>
    <row r="314" spans="2:9" x14ac:dyDescent="0.35">
      <c r="B314" s="4"/>
      <c r="C314" s="38"/>
      <c r="D314" s="35"/>
      <c r="E314" s="35" t="s">
        <v>951</v>
      </c>
      <c r="F314" s="35"/>
      <c r="G314" s="39"/>
      <c r="H314" s="106" t="s">
        <v>896</v>
      </c>
      <c r="I314" s="19" t="s">
        <v>308</v>
      </c>
    </row>
    <row r="315" spans="2:9" x14ac:dyDescent="0.35">
      <c r="B315" s="4"/>
      <c r="C315" s="38"/>
      <c r="D315" s="35"/>
      <c r="E315" s="35" t="s">
        <v>952</v>
      </c>
      <c r="F315" s="35"/>
      <c r="G315" s="39"/>
      <c r="H315" s="106" t="s">
        <v>896</v>
      </c>
      <c r="I315" s="19" t="s">
        <v>309</v>
      </c>
    </row>
    <row r="316" spans="2:9" x14ac:dyDescent="0.35">
      <c r="B316" s="4"/>
      <c r="C316" s="38"/>
      <c r="D316" s="35"/>
      <c r="E316" s="35" t="s">
        <v>953</v>
      </c>
      <c r="F316" s="35"/>
      <c r="G316" s="39"/>
      <c r="H316" s="106" t="s">
        <v>896</v>
      </c>
      <c r="I316" s="19" t="s">
        <v>310</v>
      </c>
    </row>
    <row r="317" spans="2:9" x14ac:dyDescent="0.35">
      <c r="B317" s="4"/>
      <c r="C317" s="38"/>
      <c r="D317" s="35"/>
      <c r="E317" s="35" t="s">
        <v>954</v>
      </c>
      <c r="F317" s="35"/>
      <c r="G317" s="39"/>
      <c r="H317" s="106" t="s">
        <v>896</v>
      </c>
      <c r="I317" s="19" t="s">
        <v>311</v>
      </c>
    </row>
    <row r="318" spans="2:9" x14ac:dyDescent="0.35">
      <c r="B318" s="4"/>
      <c r="C318" s="38"/>
      <c r="D318" s="35"/>
      <c r="E318" s="35" t="s">
        <v>955</v>
      </c>
      <c r="F318" s="35"/>
      <c r="G318" s="39"/>
      <c r="H318" s="106" t="s">
        <v>896</v>
      </c>
      <c r="I318" s="19" t="s">
        <v>312</v>
      </c>
    </row>
    <row r="319" spans="2:9" x14ac:dyDescent="0.35">
      <c r="B319" s="4"/>
      <c r="C319" s="38"/>
      <c r="D319" s="35"/>
      <c r="E319" s="35" t="s">
        <v>1088</v>
      </c>
      <c r="F319" s="35"/>
      <c r="G319" s="39"/>
      <c r="H319" s="106" t="s">
        <v>896</v>
      </c>
      <c r="I319" s="19" t="s">
        <v>313</v>
      </c>
    </row>
    <row r="320" spans="2:9" x14ac:dyDescent="0.35">
      <c r="B320" s="4"/>
      <c r="C320" s="38"/>
      <c r="D320" s="35"/>
      <c r="E320" s="35" t="s">
        <v>945</v>
      </c>
      <c r="F320" s="35"/>
      <c r="G320" s="39"/>
      <c r="H320" s="106" t="s">
        <v>896</v>
      </c>
      <c r="I320" s="19" t="s">
        <v>314</v>
      </c>
    </row>
    <row r="321" spans="2:9" x14ac:dyDescent="0.35">
      <c r="B321" s="4"/>
      <c r="C321" s="38"/>
      <c r="D321" s="35" t="s">
        <v>957</v>
      </c>
      <c r="E321" s="34"/>
      <c r="F321" s="35"/>
      <c r="G321" s="39"/>
      <c r="H321" s="106" t="s">
        <v>892</v>
      </c>
      <c r="I321" s="19" t="s">
        <v>315</v>
      </c>
    </row>
    <row r="322" spans="2:9" x14ac:dyDescent="0.35">
      <c r="B322" s="4"/>
      <c r="C322" s="38"/>
      <c r="D322" s="35"/>
      <c r="E322" s="35" t="s">
        <v>951</v>
      </c>
      <c r="F322" s="35"/>
      <c r="G322" s="39"/>
      <c r="H322" s="106" t="s">
        <v>896</v>
      </c>
      <c r="I322" s="19" t="s">
        <v>316</v>
      </c>
    </row>
    <row r="323" spans="2:9" x14ac:dyDescent="0.35">
      <c r="B323" s="4"/>
      <c r="C323" s="38"/>
      <c r="D323" s="35"/>
      <c r="E323" s="35" t="s">
        <v>952</v>
      </c>
      <c r="F323" s="35"/>
      <c r="G323" s="39"/>
      <c r="H323" s="106" t="s">
        <v>896</v>
      </c>
      <c r="I323" s="19" t="s">
        <v>317</v>
      </c>
    </row>
    <row r="324" spans="2:9" x14ac:dyDescent="0.35">
      <c r="B324" s="4"/>
      <c r="C324" s="38"/>
      <c r="D324" s="35"/>
      <c r="E324" s="35" t="s">
        <v>945</v>
      </c>
      <c r="F324" s="35"/>
      <c r="G324" s="39"/>
      <c r="H324" s="106" t="s">
        <v>896</v>
      </c>
      <c r="I324" s="19" t="s">
        <v>318</v>
      </c>
    </row>
    <row r="325" spans="2:9" x14ac:dyDescent="0.35">
      <c r="B325" s="4"/>
      <c r="C325" s="38"/>
      <c r="D325" s="35" t="s">
        <v>958</v>
      </c>
      <c r="E325" s="34"/>
      <c r="F325" s="35"/>
      <c r="G325" s="39"/>
      <c r="H325" s="106" t="s">
        <v>892</v>
      </c>
      <c r="I325" s="19" t="s">
        <v>319</v>
      </c>
    </row>
    <row r="326" spans="2:9" x14ac:dyDescent="0.35">
      <c r="B326" s="4"/>
      <c r="C326" s="38"/>
      <c r="D326" s="35"/>
      <c r="E326" s="35" t="s">
        <v>951</v>
      </c>
      <c r="F326" s="35"/>
      <c r="G326" s="39"/>
      <c r="H326" s="106" t="s">
        <v>896</v>
      </c>
      <c r="I326" s="19" t="s">
        <v>320</v>
      </c>
    </row>
    <row r="327" spans="2:9" x14ac:dyDescent="0.35">
      <c r="B327" s="4"/>
      <c r="C327" s="38"/>
      <c r="D327" s="35"/>
      <c r="E327" s="35" t="s">
        <v>952</v>
      </c>
      <c r="F327" s="35"/>
      <c r="G327" s="39"/>
      <c r="H327" s="106" t="s">
        <v>896</v>
      </c>
      <c r="I327" s="19" t="s">
        <v>321</v>
      </c>
    </row>
    <row r="328" spans="2:9" x14ac:dyDescent="0.35">
      <c r="B328" s="4"/>
      <c r="C328" s="38"/>
      <c r="D328" s="35"/>
      <c r="E328" s="35" t="s">
        <v>953</v>
      </c>
      <c r="F328" s="35"/>
      <c r="G328" s="39"/>
      <c r="H328" s="106" t="s">
        <v>896</v>
      </c>
      <c r="I328" s="19" t="s">
        <v>322</v>
      </c>
    </row>
    <row r="329" spans="2:9" x14ac:dyDescent="0.35">
      <c r="B329" s="4"/>
      <c r="C329" s="38"/>
      <c r="D329" s="35"/>
      <c r="E329" s="35" t="s">
        <v>954</v>
      </c>
      <c r="F329" s="35"/>
      <c r="G329" s="39"/>
      <c r="H329" s="106" t="s">
        <v>896</v>
      </c>
      <c r="I329" s="19" t="s">
        <v>323</v>
      </c>
    </row>
    <row r="330" spans="2:9" x14ac:dyDescent="0.35">
      <c r="B330" s="4"/>
      <c r="C330" s="38"/>
      <c r="D330" s="35"/>
      <c r="E330" s="35" t="s">
        <v>955</v>
      </c>
      <c r="F330" s="35"/>
      <c r="G330" s="39"/>
      <c r="H330" s="106" t="s">
        <v>896</v>
      </c>
      <c r="I330" s="19" t="s">
        <v>324</v>
      </c>
    </row>
    <row r="331" spans="2:9" x14ac:dyDescent="0.35">
      <c r="B331" s="4"/>
      <c r="C331" s="38"/>
      <c r="D331" s="35"/>
      <c r="E331" s="35" t="s">
        <v>1088</v>
      </c>
      <c r="F331" s="35"/>
      <c r="G331" s="39"/>
      <c r="H331" s="106" t="s">
        <v>896</v>
      </c>
      <c r="I331" s="19" t="s">
        <v>325</v>
      </c>
    </row>
    <row r="332" spans="2:9" x14ac:dyDescent="0.35">
      <c r="B332" s="4"/>
      <c r="C332" s="38"/>
      <c r="D332" s="35"/>
      <c r="E332" s="35" t="s">
        <v>945</v>
      </c>
      <c r="F332" s="35"/>
      <c r="G332" s="39"/>
      <c r="H332" s="106" t="s">
        <v>896</v>
      </c>
      <c r="I332" s="19" t="s">
        <v>326</v>
      </c>
    </row>
    <row r="333" spans="2:9" x14ac:dyDescent="0.35">
      <c r="B333" s="4"/>
      <c r="C333" s="38"/>
      <c r="D333" s="35" t="s">
        <v>959</v>
      </c>
      <c r="E333" s="34"/>
      <c r="F333" s="35"/>
      <c r="G333" s="39"/>
      <c r="H333" s="106" t="s">
        <v>892</v>
      </c>
      <c r="I333" s="19" t="s">
        <v>327</v>
      </c>
    </row>
    <row r="334" spans="2:9" x14ac:dyDescent="0.35">
      <c r="B334" s="4"/>
      <c r="C334" s="38"/>
      <c r="D334" s="35"/>
      <c r="E334" s="35" t="s">
        <v>960</v>
      </c>
      <c r="F334" s="35"/>
      <c r="G334" s="39"/>
      <c r="H334" s="106" t="s">
        <v>896</v>
      </c>
      <c r="I334" s="19" t="s">
        <v>328</v>
      </c>
    </row>
    <row r="335" spans="2:9" x14ac:dyDescent="0.35">
      <c r="B335" s="4"/>
      <c r="C335" s="38"/>
      <c r="D335" s="35"/>
      <c r="E335" s="35" t="s">
        <v>1089</v>
      </c>
      <c r="F335" s="35"/>
      <c r="G335" s="39"/>
      <c r="H335" s="106" t="s">
        <v>896</v>
      </c>
      <c r="I335" s="19" t="s">
        <v>329</v>
      </c>
    </row>
    <row r="336" spans="2:9" x14ac:dyDescent="0.35">
      <c r="B336" s="4"/>
      <c r="C336" s="38"/>
      <c r="D336" s="35"/>
      <c r="E336" s="35" t="s">
        <v>945</v>
      </c>
      <c r="F336" s="35"/>
      <c r="G336" s="39"/>
      <c r="H336" s="106" t="s">
        <v>896</v>
      </c>
      <c r="I336" s="19" t="s">
        <v>330</v>
      </c>
    </row>
    <row r="337" spans="2:9" x14ac:dyDescent="0.35">
      <c r="B337" s="4"/>
      <c r="C337" s="38" t="s">
        <v>962</v>
      </c>
      <c r="D337" s="34"/>
      <c r="E337" s="35"/>
      <c r="F337" s="35"/>
      <c r="G337" s="39"/>
      <c r="H337" s="106" t="s">
        <v>892</v>
      </c>
      <c r="I337" s="19" t="s">
        <v>331</v>
      </c>
    </row>
    <row r="338" spans="2:9" x14ac:dyDescent="0.35">
      <c r="B338" s="4"/>
      <c r="C338" s="38"/>
      <c r="D338" s="35" t="s">
        <v>950</v>
      </c>
      <c r="E338" s="34"/>
      <c r="F338" s="35"/>
      <c r="G338" s="39"/>
      <c r="H338" s="106" t="s">
        <v>892</v>
      </c>
      <c r="I338" s="19" t="s">
        <v>332</v>
      </c>
    </row>
    <row r="339" spans="2:9" x14ac:dyDescent="0.35">
      <c r="B339" s="4"/>
      <c r="C339" s="38"/>
      <c r="D339" s="35"/>
      <c r="E339" s="35" t="s">
        <v>951</v>
      </c>
      <c r="F339" s="35"/>
      <c r="G339" s="39"/>
      <c r="H339" s="106" t="s">
        <v>896</v>
      </c>
      <c r="I339" s="19" t="s">
        <v>333</v>
      </c>
    </row>
    <row r="340" spans="2:9" x14ac:dyDescent="0.35">
      <c r="B340" s="4"/>
      <c r="C340" s="38"/>
      <c r="D340" s="35"/>
      <c r="E340" s="35" t="s">
        <v>952</v>
      </c>
      <c r="F340" s="35"/>
      <c r="G340" s="39"/>
      <c r="H340" s="106" t="s">
        <v>896</v>
      </c>
      <c r="I340" s="19" t="s">
        <v>334</v>
      </c>
    </row>
    <row r="341" spans="2:9" x14ac:dyDescent="0.35">
      <c r="B341" s="4"/>
      <c r="C341" s="38"/>
      <c r="D341" s="35"/>
      <c r="E341" s="35" t="s">
        <v>953</v>
      </c>
      <c r="F341" s="35"/>
      <c r="G341" s="39"/>
      <c r="H341" s="106" t="s">
        <v>896</v>
      </c>
      <c r="I341" s="19" t="s">
        <v>335</v>
      </c>
    </row>
    <row r="342" spans="2:9" x14ac:dyDescent="0.35">
      <c r="B342" s="4"/>
      <c r="C342" s="38"/>
      <c r="D342" s="35"/>
      <c r="E342" s="35" t="s">
        <v>954</v>
      </c>
      <c r="F342" s="35"/>
      <c r="G342" s="39"/>
      <c r="H342" s="106" t="s">
        <v>896</v>
      </c>
      <c r="I342" s="19" t="s">
        <v>336</v>
      </c>
    </row>
    <row r="343" spans="2:9" x14ac:dyDescent="0.35">
      <c r="B343" s="4"/>
      <c r="C343" s="38"/>
      <c r="D343" s="35"/>
      <c r="E343" s="35" t="s">
        <v>955</v>
      </c>
      <c r="F343" s="35"/>
      <c r="G343" s="39"/>
      <c r="H343" s="106" t="s">
        <v>896</v>
      </c>
      <c r="I343" s="19" t="s">
        <v>337</v>
      </c>
    </row>
    <row r="344" spans="2:9" x14ac:dyDescent="0.35">
      <c r="B344" s="4"/>
      <c r="C344" s="38"/>
      <c r="D344" s="35"/>
      <c r="E344" s="35" t="s">
        <v>1088</v>
      </c>
      <c r="F344" s="35"/>
      <c r="G344" s="39"/>
      <c r="H344" s="106" t="s">
        <v>896</v>
      </c>
      <c r="I344" s="19" t="s">
        <v>338</v>
      </c>
    </row>
    <row r="345" spans="2:9" x14ac:dyDescent="0.35">
      <c r="B345" s="4"/>
      <c r="C345" s="38"/>
      <c r="D345" s="35"/>
      <c r="E345" s="35" t="s">
        <v>945</v>
      </c>
      <c r="F345" s="35"/>
      <c r="G345" s="39"/>
      <c r="H345" s="106" t="s">
        <v>896</v>
      </c>
      <c r="I345" s="19" t="s">
        <v>339</v>
      </c>
    </row>
    <row r="346" spans="2:9" x14ac:dyDescent="0.35">
      <c r="B346" s="4"/>
      <c r="C346" s="38"/>
      <c r="D346" s="35" t="s">
        <v>957</v>
      </c>
      <c r="E346" s="34"/>
      <c r="F346" s="35"/>
      <c r="G346" s="39"/>
      <c r="H346" s="106" t="s">
        <v>892</v>
      </c>
      <c r="I346" s="19" t="s">
        <v>340</v>
      </c>
    </row>
    <row r="347" spans="2:9" x14ac:dyDescent="0.35">
      <c r="B347" s="4"/>
      <c r="C347" s="38"/>
      <c r="D347" s="35"/>
      <c r="E347" s="35" t="s">
        <v>951</v>
      </c>
      <c r="F347" s="35"/>
      <c r="G347" s="39"/>
      <c r="H347" s="106" t="s">
        <v>896</v>
      </c>
      <c r="I347" s="19" t="s">
        <v>341</v>
      </c>
    </row>
    <row r="348" spans="2:9" x14ac:dyDescent="0.35">
      <c r="B348" s="4"/>
      <c r="C348" s="38"/>
      <c r="D348" s="35"/>
      <c r="E348" s="35" t="s">
        <v>952</v>
      </c>
      <c r="F348" s="35"/>
      <c r="G348" s="39"/>
      <c r="H348" s="106" t="s">
        <v>896</v>
      </c>
      <c r="I348" s="19" t="s">
        <v>342</v>
      </c>
    </row>
    <row r="349" spans="2:9" x14ac:dyDescent="0.35">
      <c r="B349" s="4"/>
      <c r="C349" s="38"/>
      <c r="D349" s="35"/>
      <c r="E349" s="35" t="s">
        <v>945</v>
      </c>
      <c r="F349" s="35"/>
      <c r="G349" s="39"/>
      <c r="H349" s="106" t="s">
        <v>896</v>
      </c>
      <c r="I349" s="19" t="s">
        <v>343</v>
      </c>
    </row>
    <row r="350" spans="2:9" x14ac:dyDescent="0.35">
      <c r="B350" s="4"/>
      <c r="C350" s="38"/>
      <c r="D350" s="35" t="s">
        <v>958</v>
      </c>
      <c r="E350" s="34"/>
      <c r="F350" s="35"/>
      <c r="G350" s="39"/>
      <c r="H350" s="106" t="s">
        <v>892</v>
      </c>
      <c r="I350" s="19" t="s">
        <v>344</v>
      </c>
    </row>
    <row r="351" spans="2:9" x14ac:dyDescent="0.35">
      <c r="B351" s="4"/>
      <c r="C351" s="38"/>
      <c r="D351" s="35"/>
      <c r="E351" s="35" t="s">
        <v>951</v>
      </c>
      <c r="F351" s="35"/>
      <c r="G351" s="39"/>
      <c r="H351" s="106" t="s">
        <v>896</v>
      </c>
      <c r="I351" s="19" t="s">
        <v>345</v>
      </c>
    </row>
    <row r="352" spans="2:9" x14ac:dyDescent="0.35">
      <c r="B352" s="4"/>
      <c r="C352" s="38"/>
      <c r="D352" s="35"/>
      <c r="E352" s="35" t="s">
        <v>952</v>
      </c>
      <c r="F352" s="35"/>
      <c r="G352" s="39"/>
      <c r="H352" s="106" t="s">
        <v>896</v>
      </c>
      <c r="I352" s="19" t="s">
        <v>346</v>
      </c>
    </row>
    <row r="353" spans="2:9" x14ac:dyDescent="0.35">
      <c r="B353" s="4"/>
      <c r="C353" s="38"/>
      <c r="D353" s="35"/>
      <c r="E353" s="35" t="s">
        <v>953</v>
      </c>
      <c r="F353" s="35"/>
      <c r="G353" s="39"/>
      <c r="H353" s="106" t="s">
        <v>896</v>
      </c>
      <c r="I353" s="19" t="s">
        <v>347</v>
      </c>
    </row>
    <row r="354" spans="2:9" x14ac:dyDescent="0.35">
      <c r="B354" s="4"/>
      <c r="C354" s="38"/>
      <c r="D354" s="35"/>
      <c r="E354" s="35" t="s">
        <v>954</v>
      </c>
      <c r="F354" s="35"/>
      <c r="G354" s="39"/>
      <c r="H354" s="106" t="s">
        <v>896</v>
      </c>
      <c r="I354" s="19" t="s">
        <v>348</v>
      </c>
    </row>
    <row r="355" spans="2:9" x14ac:dyDescent="0.35">
      <c r="B355" s="4"/>
      <c r="C355" s="38"/>
      <c r="D355" s="35"/>
      <c r="E355" s="35" t="s">
        <v>955</v>
      </c>
      <c r="F355" s="35"/>
      <c r="G355" s="39"/>
      <c r="H355" s="106" t="s">
        <v>896</v>
      </c>
      <c r="I355" s="19" t="s">
        <v>349</v>
      </c>
    </row>
    <row r="356" spans="2:9" x14ac:dyDescent="0.35">
      <c r="B356" s="4"/>
      <c r="C356" s="38"/>
      <c r="D356" s="35"/>
      <c r="E356" s="35" t="s">
        <v>1088</v>
      </c>
      <c r="F356" s="35"/>
      <c r="G356" s="39"/>
      <c r="H356" s="106" t="s">
        <v>896</v>
      </c>
      <c r="I356" s="19" t="s">
        <v>350</v>
      </c>
    </row>
    <row r="357" spans="2:9" x14ac:dyDescent="0.35">
      <c r="B357" s="4"/>
      <c r="C357" s="38"/>
      <c r="D357" s="35"/>
      <c r="E357" s="35" t="s">
        <v>945</v>
      </c>
      <c r="F357" s="35"/>
      <c r="G357" s="39"/>
      <c r="H357" s="106" t="s">
        <v>896</v>
      </c>
      <c r="I357" s="19" t="s">
        <v>351</v>
      </c>
    </row>
    <row r="358" spans="2:9" x14ac:dyDescent="0.35">
      <c r="B358" s="4"/>
      <c r="C358" s="38"/>
      <c r="D358" s="35" t="s">
        <v>959</v>
      </c>
      <c r="E358" s="34"/>
      <c r="F358" s="35"/>
      <c r="G358" s="39"/>
      <c r="H358" s="106" t="s">
        <v>892</v>
      </c>
      <c r="I358" s="19" t="s">
        <v>352</v>
      </c>
    </row>
    <row r="359" spans="2:9" x14ac:dyDescent="0.35">
      <c r="B359" s="4"/>
      <c r="C359" s="38"/>
      <c r="D359" s="35"/>
      <c r="E359" s="35" t="s">
        <v>960</v>
      </c>
      <c r="F359" s="35"/>
      <c r="G359" s="39"/>
      <c r="H359" s="106" t="s">
        <v>896</v>
      </c>
      <c r="I359" s="19" t="s">
        <v>353</v>
      </c>
    </row>
    <row r="360" spans="2:9" x14ac:dyDescent="0.35">
      <c r="B360" s="4"/>
      <c r="C360" s="38"/>
      <c r="D360" s="35"/>
      <c r="E360" s="35" t="s">
        <v>1089</v>
      </c>
      <c r="F360" s="35"/>
      <c r="G360" s="39"/>
      <c r="H360" s="106" t="s">
        <v>896</v>
      </c>
      <c r="I360" s="19" t="s">
        <v>354</v>
      </c>
    </row>
    <row r="361" spans="2:9" x14ac:dyDescent="0.35">
      <c r="B361" s="4"/>
      <c r="C361" s="38"/>
      <c r="D361" s="35"/>
      <c r="E361" s="35" t="s">
        <v>945</v>
      </c>
      <c r="F361" s="35"/>
      <c r="G361" s="39"/>
      <c r="H361" s="106" t="s">
        <v>896</v>
      </c>
      <c r="I361" s="19" t="s">
        <v>355</v>
      </c>
    </row>
    <row r="362" spans="2:9" x14ac:dyDescent="0.35">
      <c r="B362" s="4" t="s">
        <v>1090</v>
      </c>
      <c r="C362" s="34"/>
      <c r="D362" s="35"/>
      <c r="E362" s="35"/>
      <c r="F362" s="35"/>
      <c r="G362" s="39"/>
      <c r="H362" s="106" t="s">
        <v>896</v>
      </c>
      <c r="I362" s="19" t="s">
        <v>356</v>
      </c>
    </row>
    <row r="363" spans="2:9" x14ac:dyDescent="0.35">
      <c r="B363" s="4" t="s">
        <v>1091</v>
      </c>
      <c r="C363" s="34"/>
      <c r="D363" s="35"/>
      <c r="E363" s="35"/>
      <c r="F363" s="35"/>
      <c r="G363" s="39"/>
      <c r="H363" s="106" t="s">
        <v>892</v>
      </c>
      <c r="I363" s="19" t="s">
        <v>357</v>
      </c>
    </row>
    <row r="364" spans="2:9" x14ac:dyDescent="0.35">
      <c r="B364" s="4"/>
      <c r="C364" s="38" t="s">
        <v>1092</v>
      </c>
      <c r="D364" s="34"/>
      <c r="E364" s="35"/>
      <c r="F364" s="35"/>
      <c r="G364" s="39"/>
      <c r="H364" s="106" t="s">
        <v>892</v>
      </c>
      <c r="I364" s="19" t="s">
        <v>358</v>
      </c>
    </row>
    <row r="365" spans="2:9" x14ac:dyDescent="0.35">
      <c r="B365" s="4"/>
      <c r="C365" s="38"/>
      <c r="D365" s="35" t="s">
        <v>1093</v>
      </c>
      <c r="E365" s="34"/>
      <c r="F365" s="35"/>
      <c r="G365" s="39"/>
      <c r="H365" s="106" t="s">
        <v>892</v>
      </c>
      <c r="I365" s="19" t="s">
        <v>359</v>
      </c>
    </row>
    <row r="366" spans="2:9" x14ac:dyDescent="0.35">
      <c r="B366" s="4"/>
      <c r="C366" s="38"/>
      <c r="D366" s="35"/>
      <c r="E366" s="35" t="s">
        <v>1094</v>
      </c>
      <c r="F366" s="35"/>
      <c r="G366" s="39"/>
      <c r="H366" s="106" t="s">
        <v>896</v>
      </c>
      <c r="I366" s="19" t="s">
        <v>360</v>
      </c>
    </row>
    <row r="367" spans="2:9" x14ac:dyDescent="0.35">
      <c r="B367" s="4"/>
      <c r="C367" s="38"/>
      <c r="D367" s="35"/>
      <c r="E367" s="35" t="s">
        <v>1095</v>
      </c>
      <c r="F367" s="35"/>
      <c r="G367" s="39"/>
      <c r="H367" s="106" t="s">
        <v>896</v>
      </c>
      <c r="I367" s="19" t="s">
        <v>361</v>
      </c>
    </row>
    <row r="368" spans="2:9" x14ac:dyDescent="0.35">
      <c r="B368" s="4"/>
      <c r="C368" s="38"/>
      <c r="D368" s="35"/>
      <c r="E368" s="35" t="s">
        <v>1096</v>
      </c>
      <c r="F368" s="35"/>
      <c r="G368" s="39"/>
      <c r="H368" s="106" t="s">
        <v>896</v>
      </c>
      <c r="I368" s="19" t="s">
        <v>362</v>
      </c>
    </row>
    <row r="369" spans="2:9" x14ac:dyDescent="0.35">
      <c r="B369" s="4"/>
      <c r="C369" s="38"/>
      <c r="D369" s="38"/>
      <c r="E369" s="38" t="s">
        <v>1097</v>
      </c>
      <c r="F369" s="38"/>
      <c r="G369" s="83"/>
      <c r="H369" s="117" t="s">
        <v>896</v>
      </c>
      <c r="I369" s="19" t="s">
        <v>363</v>
      </c>
    </row>
    <row r="370" spans="2:9" x14ac:dyDescent="0.35">
      <c r="B370" s="4"/>
      <c r="C370" s="38"/>
      <c r="D370" s="35"/>
      <c r="E370" s="35" t="s">
        <v>1098</v>
      </c>
      <c r="F370" s="35"/>
      <c r="G370" s="39"/>
      <c r="H370" s="106" t="s">
        <v>896</v>
      </c>
      <c r="I370" s="19" t="s">
        <v>364</v>
      </c>
    </row>
    <row r="371" spans="2:9" x14ac:dyDescent="0.35">
      <c r="B371" s="4"/>
      <c r="C371" s="38"/>
      <c r="D371" s="35"/>
      <c r="E371" s="35" t="s">
        <v>1099</v>
      </c>
      <c r="F371" s="35"/>
      <c r="G371" s="39"/>
      <c r="H371" s="106" t="s">
        <v>896</v>
      </c>
      <c r="I371" s="19" t="s">
        <v>365</v>
      </c>
    </row>
    <row r="372" spans="2:9" x14ac:dyDescent="0.35">
      <c r="B372" s="4"/>
      <c r="C372" s="38"/>
      <c r="D372" s="35" t="s">
        <v>1100</v>
      </c>
      <c r="E372" s="34"/>
      <c r="F372" s="35"/>
      <c r="G372" s="39"/>
      <c r="H372" s="106" t="s">
        <v>892</v>
      </c>
      <c r="I372" s="19" t="s">
        <v>366</v>
      </c>
    </row>
    <row r="373" spans="2:9" x14ac:dyDescent="0.35">
      <c r="B373" s="4"/>
      <c r="C373" s="38"/>
      <c r="D373" s="35"/>
      <c r="E373" s="35" t="s">
        <v>1094</v>
      </c>
      <c r="F373" s="35"/>
      <c r="G373" s="39"/>
      <c r="H373" s="106" t="s">
        <v>896</v>
      </c>
      <c r="I373" s="19" t="s">
        <v>367</v>
      </c>
    </row>
    <row r="374" spans="2:9" x14ac:dyDescent="0.35">
      <c r="B374" s="4"/>
      <c r="C374" s="38"/>
      <c r="D374" s="35"/>
      <c r="E374" s="35" t="s">
        <v>1095</v>
      </c>
      <c r="F374" s="35"/>
      <c r="G374" s="39"/>
      <c r="H374" s="106" t="s">
        <v>896</v>
      </c>
      <c r="I374" s="19" t="s">
        <v>368</v>
      </c>
    </row>
    <row r="375" spans="2:9" x14ac:dyDescent="0.35">
      <c r="B375" s="4"/>
      <c r="C375" s="38"/>
      <c r="D375" s="35"/>
      <c r="E375" s="35" t="s">
        <v>1096</v>
      </c>
      <c r="F375" s="35"/>
      <c r="G375" s="39"/>
      <c r="H375" s="106" t="s">
        <v>896</v>
      </c>
      <c r="I375" s="19" t="s">
        <v>369</v>
      </c>
    </row>
    <row r="376" spans="2:9" x14ac:dyDescent="0.35">
      <c r="B376" s="4"/>
      <c r="C376" s="38"/>
      <c r="D376" s="38"/>
      <c r="E376" s="38" t="s">
        <v>1097</v>
      </c>
      <c r="F376" s="38"/>
      <c r="G376" s="83"/>
      <c r="H376" s="117" t="s">
        <v>896</v>
      </c>
      <c r="I376" s="19" t="s">
        <v>370</v>
      </c>
    </row>
    <row r="377" spans="2:9" x14ac:dyDescent="0.35">
      <c r="B377" s="4"/>
      <c r="C377" s="38"/>
      <c r="D377" s="35"/>
      <c r="E377" s="35" t="s">
        <v>1098</v>
      </c>
      <c r="F377" s="35"/>
      <c r="G377" s="39"/>
      <c r="H377" s="106" t="s">
        <v>896</v>
      </c>
      <c r="I377" s="19" t="s">
        <v>371</v>
      </c>
    </row>
    <row r="378" spans="2:9" x14ac:dyDescent="0.35">
      <c r="B378" s="4"/>
      <c r="C378" s="38"/>
      <c r="D378" s="35"/>
      <c r="E378" s="35" t="s">
        <v>1099</v>
      </c>
      <c r="F378" s="35"/>
      <c r="G378" s="39"/>
      <c r="H378" s="106" t="s">
        <v>896</v>
      </c>
      <c r="I378" s="19" t="s">
        <v>372</v>
      </c>
    </row>
    <row r="379" spans="2:9" x14ac:dyDescent="0.35">
      <c r="B379" s="4"/>
      <c r="C379" s="38"/>
      <c r="D379" s="35" t="s">
        <v>1101</v>
      </c>
      <c r="E379" s="34"/>
      <c r="F379" s="35"/>
      <c r="G379" s="39"/>
      <c r="H379" s="106" t="s">
        <v>892</v>
      </c>
      <c r="I379" s="19" t="s">
        <v>373</v>
      </c>
    </row>
    <row r="380" spans="2:9" x14ac:dyDescent="0.35">
      <c r="B380" s="4"/>
      <c r="C380" s="38"/>
      <c r="D380" s="35"/>
      <c r="E380" s="35" t="s">
        <v>1094</v>
      </c>
      <c r="F380" s="35"/>
      <c r="G380" s="39"/>
      <c r="H380" s="106" t="s">
        <v>896</v>
      </c>
      <c r="I380" s="19" t="s">
        <v>374</v>
      </c>
    </row>
    <row r="381" spans="2:9" x14ac:dyDescent="0.35">
      <c r="B381" s="4"/>
      <c r="C381" s="38"/>
      <c r="D381" s="35"/>
      <c r="E381" s="35" t="s">
        <v>1095</v>
      </c>
      <c r="F381" s="35"/>
      <c r="G381" s="39"/>
      <c r="H381" s="106" t="s">
        <v>896</v>
      </c>
      <c r="I381" s="19" t="s">
        <v>375</v>
      </c>
    </row>
    <row r="382" spans="2:9" x14ac:dyDescent="0.35">
      <c r="B382" s="4"/>
      <c r="C382" s="38"/>
      <c r="D382" s="35"/>
      <c r="E382" s="35" t="s">
        <v>1096</v>
      </c>
      <c r="F382" s="35"/>
      <c r="G382" s="39"/>
      <c r="H382" s="106" t="s">
        <v>896</v>
      </c>
      <c r="I382" s="19" t="s">
        <v>376</v>
      </c>
    </row>
    <row r="383" spans="2:9" x14ac:dyDescent="0.35">
      <c r="B383" s="4"/>
      <c r="C383" s="38"/>
      <c r="D383" s="38"/>
      <c r="E383" s="38" t="s">
        <v>1097</v>
      </c>
      <c r="F383" s="38"/>
      <c r="G383" s="83"/>
      <c r="H383" s="117" t="s">
        <v>896</v>
      </c>
      <c r="I383" s="19" t="s">
        <v>377</v>
      </c>
    </row>
    <row r="384" spans="2:9" x14ac:dyDescent="0.35">
      <c r="B384" s="4"/>
      <c r="C384" s="38"/>
      <c r="D384" s="35"/>
      <c r="E384" s="35" t="s">
        <v>1098</v>
      </c>
      <c r="F384" s="35"/>
      <c r="G384" s="39"/>
      <c r="H384" s="106" t="s">
        <v>896</v>
      </c>
      <c r="I384" s="19" t="s">
        <v>378</v>
      </c>
    </row>
    <row r="385" spans="2:9" x14ac:dyDescent="0.35">
      <c r="B385" s="4"/>
      <c r="C385" s="38"/>
      <c r="D385" s="35"/>
      <c r="E385" s="35" t="s">
        <v>1099</v>
      </c>
      <c r="F385" s="35"/>
      <c r="G385" s="39"/>
      <c r="H385" s="106" t="s">
        <v>896</v>
      </c>
      <c r="I385" s="19" t="s">
        <v>379</v>
      </c>
    </row>
    <row r="386" spans="2:9" x14ac:dyDescent="0.35">
      <c r="B386" s="4"/>
      <c r="C386" s="38" t="s">
        <v>1102</v>
      </c>
      <c r="D386" s="34"/>
      <c r="E386" s="35"/>
      <c r="F386" s="35"/>
      <c r="G386" s="39"/>
      <c r="H386" s="106" t="s">
        <v>892</v>
      </c>
      <c r="I386" s="19" t="s">
        <v>380</v>
      </c>
    </row>
    <row r="387" spans="2:9" x14ac:dyDescent="0.35">
      <c r="B387" s="4"/>
      <c r="C387" s="38"/>
      <c r="D387" s="35" t="s">
        <v>1093</v>
      </c>
      <c r="E387" s="34"/>
      <c r="F387" s="35"/>
      <c r="G387" s="39"/>
      <c r="H387" s="106" t="s">
        <v>892</v>
      </c>
      <c r="I387" s="19" t="s">
        <v>381</v>
      </c>
    </row>
    <row r="388" spans="2:9" x14ac:dyDescent="0.35">
      <c r="B388" s="4"/>
      <c r="C388" s="38"/>
      <c r="D388" s="35"/>
      <c r="E388" s="35" t="s">
        <v>1103</v>
      </c>
      <c r="F388" s="35"/>
      <c r="G388" s="39"/>
      <c r="H388" s="106" t="s">
        <v>896</v>
      </c>
      <c r="I388" s="19" t="s">
        <v>382</v>
      </c>
    </row>
    <row r="389" spans="2:9" x14ac:dyDescent="0.35">
      <c r="B389" s="4"/>
      <c r="C389" s="38"/>
      <c r="D389" s="35"/>
      <c r="E389" s="35" t="s">
        <v>1104</v>
      </c>
      <c r="F389" s="35"/>
      <c r="G389" s="39"/>
      <c r="H389" s="106" t="s">
        <v>896</v>
      </c>
      <c r="I389" s="19" t="s">
        <v>383</v>
      </c>
    </row>
    <row r="390" spans="2:9" x14ac:dyDescent="0.35">
      <c r="B390" s="4"/>
      <c r="C390" s="38"/>
      <c r="D390" s="35"/>
      <c r="E390" s="35" t="s">
        <v>1105</v>
      </c>
      <c r="F390" s="35"/>
      <c r="G390" s="39"/>
      <c r="H390" s="106" t="s">
        <v>896</v>
      </c>
      <c r="I390" s="19" t="s">
        <v>384</v>
      </c>
    </row>
    <row r="391" spans="2:9" x14ac:dyDescent="0.35">
      <c r="B391" s="4"/>
      <c r="C391" s="38"/>
      <c r="D391" s="35"/>
      <c r="E391" s="35" t="s">
        <v>1106</v>
      </c>
      <c r="F391" s="35"/>
      <c r="G391" s="39"/>
      <c r="H391" s="106" t="s">
        <v>896</v>
      </c>
      <c r="I391" s="19" t="s">
        <v>385</v>
      </c>
    </row>
    <row r="392" spans="2:9" x14ac:dyDescent="0.35">
      <c r="B392" s="4"/>
      <c r="C392" s="38"/>
      <c r="D392" s="35" t="s">
        <v>1100</v>
      </c>
      <c r="E392" s="34"/>
      <c r="F392" s="35"/>
      <c r="G392" s="39"/>
      <c r="H392" s="106" t="s">
        <v>892</v>
      </c>
      <c r="I392" s="19" t="s">
        <v>386</v>
      </c>
    </row>
    <row r="393" spans="2:9" x14ac:dyDescent="0.35">
      <c r="B393" s="4"/>
      <c r="C393" s="38"/>
      <c r="D393" s="35"/>
      <c r="E393" s="35" t="s">
        <v>1103</v>
      </c>
      <c r="F393" s="35"/>
      <c r="G393" s="39"/>
      <c r="H393" s="106" t="s">
        <v>896</v>
      </c>
      <c r="I393" s="19" t="s">
        <v>387</v>
      </c>
    </row>
    <row r="394" spans="2:9" x14ac:dyDescent="0.35">
      <c r="B394" s="4"/>
      <c r="C394" s="38"/>
      <c r="D394" s="35"/>
      <c r="E394" s="35" t="s">
        <v>1104</v>
      </c>
      <c r="F394" s="35"/>
      <c r="G394" s="39"/>
      <c r="H394" s="106" t="s">
        <v>896</v>
      </c>
      <c r="I394" s="19" t="s">
        <v>388</v>
      </c>
    </row>
    <row r="395" spans="2:9" x14ac:dyDescent="0.35">
      <c r="B395" s="4"/>
      <c r="C395" s="38" t="s">
        <v>1107</v>
      </c>
      <c r="D395" s="34"/>
      <c r="E395" s="35"/>
      <c r="F395" s="35"/>
      <c r="G395" s="39"/>
      <c r="H395" s="106" t="s">
        <v>892</v>
      </c>
      <c r="I395" s="19" t="s">
        <v>389</v>
      </c>
    </row>
    <row r="396" spans="2:9" x14ac:dyDescent="0.35">
      <c r="B396" s="4"/>
      <c r="C396" s="38"/>
      <c r="D396" s="35" t="s">
        <v>1093</v>
      </c>
      <c r="E396" s="34"/>
      <c r="F396" s="35"/>
      <c r="G396" s="39"/>
      <c r="H396" s="106" t="s">
        <v>892</v>
      </c>
      <c r="I396" s="19" t="s">
        <v>390</v>
      </c>
    </row>
    <row r="397" spans="2:9" x14ac:dyDescent="0.35">
      <c r="B397" s="4"/>
      <c r="C397" s="38"/>
      <c r="D397" s="35"/>
      <c r="E397" s="35" t="s">
        <v>1108</v>
      </c>
      <c r="F397" s="35"/>
      <c r="G397" s="39"/>
      <c r="H397" s="106" t="s">
        <v>896</v>
      </c>
      <c r="I397" s="19" t="s">
        <v>391</v>
      </c>
    </row>
    <row r="398" spans="2:9" x14ac:dyDescent="0.35">
      <c r="B398" s="4"/>
      <c r="C398" s="38"/>
      <c r="D398" s="35"/>
      <c r="E398" s="35" t="s">
        <v>1109</v>
      </c>
      <c r="F398" s="35"/>
      <c r="G398" s="39"/>
      <c r="H398" s="106" t="s">
        <v>896</v>
      </c>
      <c r="I398" s="19" t="s">
        <v>392</v>
      </c>
    </row>
    <row r="399" spans="2:9" x14ac:dyDescent="0.35">
      <c r="B399" s="4"/>
      <c r="C399" s="38"/>
      <c r="D399" s="35"/>
      <c r="E399" s="35" t="s">
        <v>1110</v>
      </c>
      <c r="F399" s="35"/>
      <c r="G399" s="39"/>
      <c r="H399" s="106" t="s">
        <v>896</v>
      </c>
      <c r="I399" s="19" t="s">
        <v>393</v>
      </c>
    </row>
    <row r="400" spans="2:9" x14ac:dyDescent="0.35">
      <c r="B400" s="4"/>
      <c r="C400" s="38"/>
      <c r="D400" s="35" t="s">
        <v>1100</v>
      </c>
      <c r="E400" s="34"/>
      <c r="F400" s="35"/>
      <c r="G400" s="39"/>
      <c r="H400" s="106" t="s">
        <v>892</v>
      </c>
      <c r="I400" s="19" t="s">
        <v>394</v>
      </c>
    </row>
    <row r="401" spans="2:9" x14ac:dyDescent="0.35">
      <c r="B401" s="4"/>
      <c r="C401" s="38"/>
      <c r="D401" s="35"/>
      <c r="E401" s="35" t="s">
        <v>1108</v>
      </c>
      <c r="F401" s="35"/>
      <c r="G401" s="39"/>
      <c r="H401" s="106" t="s">
        <v>896</v>
      </c>
      <c r="I401" s="19" t="s">
        <v>395</v>
      </c>
    </row>
    <row r="402" spans="2:9" x14ac:dyDescent="0.35">
      <c r="B402" s="4"/>
      <c r="C402" s="38"/>
      <c r="D402" s="35"/>
      <c r="E402" s="35" t="s">
        <v>1109</v>
      </c>
      <c r="F402" s="35"/>
      <c r="G402" s="39"/>
      <c r="H402" s="106" t="s">
        <v>896</v>
      </c>
      <c r="I402" s="19" t="s">
        <v>396</v>
      </c>
    </row>
    <row r="403" spans="2:9" x14ac:dyDescent="0.35">
      <c r="B403" s="4"/>
      <c r="C403" s="38"/>
      <c r="D403" s="35"/>
      <c r="E403" s="35" t="s">
        <v>1110</v>
      </c>
      <c r="F403" s="35"/>
      <c r="G403" s="39"/>
      <c r="H403" s="106" t="s">
        <v>896</v>
      </c>
      <c r="I403" s="19" t="s">
        <v>397</v>
      </c>
    </row>
    <row r="404" spans="2:9" x14ac:dyDescent="0.35">
      <c r="B404" s="4"/>
      <c r="C404" s="38"/>
      <c r="D404" s="35" t="s">
        <v>1111</v>
      </c>
      <c r="E404" s="34"/>
      <c r="F404" s="35"/>
      <c r="G404" s="39"/>
      <c r="H404" s="106" t="s">
        <v>892</v>
      </c>
      <c r="I404" s="19" t="s">
        <v>398</v>
      </c>
    </row>
    <row r="405" spans="2:9" x14ac:dyDescent="0.35">
      <c r="B405" s="4"/>
      <c r="C405" s="38"/>
      <c r="D405" s="35"/>
      <c r="E405" s="35" t="s">
        <v>1108</v>
      </c>
      <c r="F405" s="35"/>
      <c r="G405" s="39"/>
      <c r="H405" s="106" t="s">
        <v>896</v>
      </c>
      <c r="I405" s="19" t="s">
        <v>399</v>
      </c>
    </row>
    <row r="406" spans="2:9" x14ac:dyDescent="0.35">
      <c r="B406" s="4"/>
      <c r="C406" s="38"/>
      <c r="D406" s="35"/>
      <c r="E406" s="35" t="s">
        <v>1109</v>
      </c>
      <c r="F406" s="35"/>
      <c r="G406" s="39"/>
      <c r="H406" s="106" t="s">
        <v>896</v>
      </c>
      <c r="I406" s="19" t="s">
        <v>400</v>
      </c>
    </row>
    <row r="407" spans="2:9" x14ac:dyDescent="0.35">
      <c r="B407" s="4"/>
      <c r="C407" s="38"/>
      <c r="D407" s="35"/>
      <c r="E407" s="35" t="s">
        <v>1110</v>
      </c>
      <c r="F407" s="35"/>
      <c r="G407" s="39"/>
      <c r="H407" s="106" t="s">
        <v>896</v>
      </c>
      <c r="I407" s="19" t="s">
        <v>401</v>
      </c>
    </row>
    <row r="408" spans="2:9" x14ac:dyDescent="0.35">
      <c r="B408" s="4" t="s">
        <v>1112</v>
      </c>
      <c r="C408" s="34"/>
      <c r="D408" s="35"/>
      <c r="E408" s="35"/>
      <c r="F408" s="35"/>
      <c r="G408" s="39"/>
      <c r="H408" s="106" t="s">
        <v>896</v>
      </c>
      <c r="I408" s="19" t="s">
        <v>402</v>
      </c>
    </row>
    <row r="409" spans="2:9" x14ac:dyDescent="0.35">
      <c r="B409" s="4" t="s">
        <v>1113</v>
      </c>
      <c r="C409" s="34"/>
      <c r="D409" s="35"/>
      <c r="E409" s="35"/>
      <c r="F409" s="35"/>
      <c r="G409" s="39"/>
      <c r="H409" s="106" t="s">
        <v>896</v>
      </c>
      <c r="I409" s="19" t="s">
        <v>403</v>
      </c>
    </row>
    <row r="410" spans="2:9" x14ac:dyDescent="0.35">
      <c r="B410" s="4" t="s">
        <v>1114</v>
      </c>
      <c r="C410" s="34"/>
      <c r="D410" s="35"/>
      <c r="E410" s="35"/>
      <c r="F410" s="35"/>
      <c r="G410" s="39"/>
      <c r="H410" s="106" t="s">
        <v>892</v>
      </c>
      <c r="I410" s="19" t="s">
        <v>404</v>
      </c>
    </row>
    <row r="411" spans="2:9" x14ac:dyDescent="0.35">
      <c r="B411" s="4"/>
      <c r="C411" s="38" t="s">
        <v>1115</v>
      </c>
      <c r="D411" s="35"/>
      <c r="E411" s="35"/>
      <c r="F411" s="35"/>
      <c r="G411" s="39"/>
      <c r="H411" s="106" t="s">
        <v>896</v>
      </c>
      <c r="I411" s="19" t="s">
        <v>405</v>
      </c>
    </row>
    <row r="412" spans="2:9" x14ac:dyDescent="0.35">
      <c r="B412" s="4"/>
      <c r="C412" s="38" t="s">
        <v>1116</v>
      </c>
      <c r="D412" s="35"/>
      <c r="E412" s="35"/>
      <c r="F412" s="35"/>
      <c r="G412" s="39"/>
      <c r="H412" s="106" t="s">
        <v>896</v>
      </c>
      <c r="I412" s="19" t="s">
        <v>406</v>
      </c>
    </row>
    <row r="413" spans="2:9" x14ac:dyDescent="0.35">
      <c r="B413" s="4" t="s">
        <v>1117</v>
      </c>
      <c r="C413" s="34"/>
      <c r="D413" s="35"/>
      <c r="E413" s="35"/>
      <c r="F413" s="35"/>
      <c r="G413" s="39"/>
      <c r="H413" s="106" t="s">
        <v>892</v>
      </c>
      <c r="I413" s="19" t="s">
        <v>407</v>
      </c>
    </row>
    <row r="414" spans="2:9" x14ac:dyDescent="0.35">
      <c r="B414" s="4"/>
      <c r="C414" s="38" t="s">
        <v>1118</v>
      </c>
      <c r="D414" s="35"/>
      <c r="E414" s="35"/>
      <c r="F414" s="35"/>
      <c r="G414" s="39"/>
      <c r="H414" s="106" t="s">
        <v>896</v>
      </c>
      <c r="I414" s="19" t="s">
        <v>408</v>
      </c>
    </row>
    <row r="415" spans="2:9" x14ac:dyDescent="0.35">
      <c r="B415" s="4"/>
      <c r="C415" s="38" t="s">
        <v>1119</v>
      </c>
      <c r="D415" s="35"/>
      <c r="E415" s="35"/>
      <c r="F415" s="35"/>
      <c r="G415" s="39"/>
      <c r="H415" s="106" t="s">
        <v>896</v>
      </c>
      <c r="I415" s="19" t="s">
        <v>409</v>
      </c>
    </row>
    <row r="416" spans="2:9" x14ac:dyDescent="0.35">
      <c r="B416" s="4"/>
      <c r="C416" s="38" t="s">
        <v>1120</v>
      </c>
      <c r="D416" s="35"/>
      <c r="E416" s="35"/>
      <c r="F416" s="35"/>
      <c r="G416" s="39"/>
      <c r="H416" s="106" t="s">
        <v>896</v>
      </c>
      <c r="I416" s="19" t="s">
        <v>410</v>
      </c>
    </row>
    <row r="417" spans="2:9" x14ac:dyDescent="0.35">
      <c r="B417" s="4" t="s">
        <v>1121</v>
      </c>
      <c r="C417" s="50"/>
      <c r="D417" s="51"/>
      <c r="E417" s="51"/>
      <c r="F417" s="51"/>
      <c r="G417" s="51"/>
      <c r="H417" s="106" t="s">
        <v>896</v>
      </c>
      <c r="I417" s="19" t="s">
        <v>411</v>
      </c>
    </row>
    <row r="418" spans="2:9" x14ac:dyDescent="0.35">
      <c r="B418" s="4" t="s">
        <v>1122</v>
      </c>
      <c r="C418" s="50"/>
      <c r="D418" s="51"/>
      <c r="E418" s="51"/>
      <c r="F418" s="51"/>
      <c r="G418" s="51"/>
      <c r="H418" s="106" t="s">
        <v>892</v>
      </c>
      <c r="I418" s="19" t="s">
        <v>412</v>
      </c>
    </row>
    <row r="419" spans="2:9" x14ac:dyDescent="0.35">
      <c r="B419" s="4"/>
      <c r="C419" s="38" t="s">
        <v>1123</v>
      </c>
      <c r="D419" s="34"/>
      <c r="E419" s="35"/>
      <c r="F419" s="35"/>
      <c r="G419" s="39"/>
      <c r="H419" s="106" t="s">
        <v>892</v>
      </c>
      <c r="I419" s="19" t="s">
        <v>413</v>
      </c>
    </row>
    <row r="420" spans="2:9" x14ac:dyDescent="0.35">
      <c r="B420" s="4"/>
      <c r="C420" s="38"/>
      <c r="D420" s="35" t="s">
        <v>907</v>
      </c>
      <c r="E420" s="34"/>
      <c r="F420" s="35"/>
      <c r="G420" s="39"/>
      <c r="H420" s="106" t="s">
        <v>892</v>
      </c>
      <c r="I420" s="19" t="s">
        <v>414</v>
      </c>
    </row>
    <row r="421" spans="2:9" x14ac:dyDescent="0.35">
      <c r="B421" s="4"/>
      <c r="C421" s="38"/>
      <c r="D421" s="35"/>
      <c r="E421" s="35" t="s">
        <v>1124</v>
      </c>
      <c r="F421" s="35"/>
      <c r="G421" s="39"/>
      <c r="H421" s="106" t="s">
        <v>896</v>
      </c>
      <c r="I421" s="19" t="s">
        <v>415</v>
      </c>
    </row>
    <row r="422" spans="2:9" x14ac:dyDescent="0.35">
      <c r="B422" s="4"/>
      <c r="C422" s="38"/>
      <c r="D422" s="35"/>
      <c r="E422" s="35" t="s">
        <v>1125</v>
      </c>
      <c r="F422" s="35"/>
      <c r="G422" s="39"/>
      <c r="H422" s="106" t="s">
        <v>896</v>
      </c>
      <c r="I422" s="19" t="s">
        <v>416</v>
      </c>
    </row>
    <row r="423" spans="2:9" x14ac:dyDescent="0.35">
      <c r="B423" s="4"/>
      <c r="C423" s="38"/>
      <c r="D423" s="35"/>
      <c r="E423" s="35" t="s">
        <v>1008</v>
      </c>
      <c r="F423" s="35"/>
      <c r="G423" s="39"/>
      <c r="H423" s="106" t="s">
        <v>896</v>
      </c>
      <c r="I423" s="19" t="s">
        <v>417</v>
      </c>
    </row>
    <row r="424" spans="2:9" x14ac:dyDescent="0.35">
      <c r="B424" s="4"/>
      <c r="C424" s="38"/>
      <c r="D424" s="35"/>
      <c r="E424" s="35" t="s">
        <v>1009</v>
      </c>
      <c r="F424" s="35"/>
      <c r="G424" s="39"/>
      <c r="H424" s="106" t="s">
        <v>896</v>
      </c>
      <c r="I424" s="19" t="s">
        <v>418</v>
      </c>
    </row>
    <row r="425" spans="2:9" x14ac:dyDescent="0.35">
      <c r="B425" s="4"/>
      <c r="C425" s="38"/>
      <c r="D425" s="35"/>
      <c r="E425" s="35" t="s">
        <v>1126</v>
      </c>
      <c r="F425" s="35"/>
      <c r="G425" s="39"/>
      <c r="H425" s="106" t="s">
        <v>896</v>
      </c>
      <c r="I425" s="19" t="s">
        <v>419</v>
      </c>
    </row>
    <row r="426" spans="2:9" x14ac:dyDescent="0.35">
      <c r="B426" s="4"/>
      <c r="C426" s="38"/>
      <c r="D426" s="35" t="s">
        <v>1127</v>
      </c>
      <c r="E426" s="34"/>
      <c r="F426" s="35"/>
      <c r="G426" s="39"/>
      <c r="H426" s="106" t="s">
        <v>892</v>
      </c>
      <c r="I426" s="19" t="s">
        <v>420</v>
      </c>
    </row>
    <row r="427" spans="2:9" x14ac:dyDescent="0.35">
      <c r="B427" s="4"/>
      <c r="C427" s="38"/>
      <c r="D427" s="35"/>
      <c r="E427" s="35" t="s">
        <v>1128</v>
      </c>
      <c r="F427" s="35"/>
      <c r="G427" s="39"/>
      <c r="H427" s="106" t="s">
        <v>896</v>
      </c>
      <c r="I427" s="19" t="s">
        <v>421</v>
      </c>
    </row>
    <row r="428" spans="2:9" x14ac:dyDescent="0.35">
      <c r="B428" s="4"/>
      <c r="C428" s="38"/>
      <c r="D428" s="35"/>
      <c r="E428" s="35" t="s">
        <v>1129</v>
      </c>
      <c r="F428" s="35"/>
      <c r="G428" s="39"/>
      <c r="H428" s="106" t="s">
        <v>896</v>
      </c>
      <c r="I428" s="19" t="s">
        <v>422</v>
      </c>
    </row>
    <row r="429" spans="2:9" x14ac:dyDescent="0.35">
      <c r="B429" s="4"/>
      <c r="C429" s="38"/>
      <c r="D429" s="35" t="s">
        <v>1130</v>
      </c>
      <c r="E429" s="34"/>
      <c r="F429" s="35"/>
      <c r="G429" s="39"/>
      <c r="H429" s="106" t="s">
        <v>892</v>
      </c>
      <c r="I429" s="19" t="s">
        <v>423</v>
      </c>
    </row>
    <row r="430" spans="2:9" x14ac:dyDescent="0.35">
      <c r="B430" s="4"/>
      <c r="C430" s="38"/>
      <c r="D430" s="35"/>
      <c r="E430" s="35" t="s">
        <v>1128</v>
      </c>
      <c r="F430" s="35"/>
      <c r="G430" s="39"/>
      <c r="H430" s="106" t="s">
        <v>896</v>
      </c>
      <c r="I430" s="19" t="s">
        <v>424</v>
      </c>
    </row>
    <row r="431" spans="2:9" x14ac:dyDescent="0.35">
      <c r="B431" s="4"/>
      <c r="C431" s="38"/>
      <c r="D431" s="35"/>
      <c r="E431" s="35" t="s">
        <v>1129</v>
      </c>
      <c r="F431" s="35"/>
      <c r="G431" s="39"/>
      <c r="H431" s="106" t="s">
        <v>896</v>
      </c>
      <c r="I431" s="19" t="s">
        <v>425</v>
      </c>
    </row>
    <row r="432" spans="2:9" x14ac:dyDescent="0.35">
      <c r="B432" s="4"/>
      <c r="C432" s="38"/>
      <c r="D432" s="35" t="s">
        <v>1112</v>
      </c>
      <c r="E432" s="34"/>
      <c r="F432" s="35"/>
      <c r="G432" s="39"/>
      <c r="H432" s="106" t="s">
        <v>896</v>
      </c>
      <c r="I432" s="19" t="s">
        <v>426</v>
      </c>
    </row>
    <row r="433" spans="2:9" x14ac:dyDescent="0.35">
      <c r="B433" s="4"/>
      <c r="C433" s="38"/>
      <c r="D433" s="35" t="s">
        <v>1131</v>
      </c>
      <c r="E433" s="34"/>
      <c r="F433" s="35"/>
      <c r="G433" s="39"/>
      <c r="H433" s="106" t="s">
        <v>896</v>
      </c>
      <c r="I433" s="19" t="s">
        <v>427</v>
      </c>
    </row>
    <row r="434" spans="2:9" x14ac:dyDescent="0.35">
      <c r="B434" s="4"/>
      <c r="C434" s="38" t="s">
        <v>1132</v>
      </c>
      <c r="D434" s="34"/>
      <c r="E434" s="35"/>
      <c r="F434" s="35"/>
      <c r="G434" s="39"/>
      <c r="H434" s="106" t="s">
        <v>892</v>
      </c>
      <c r="I434" s="19" t="s">
        <v>428</v>
      </c>
    </row>
    <row r="435" spans="2:9" x14ac:dyDescent="0.35">
      <c r="B435" s="4"/>
      <c r="C435" s="38"/>
      <c r="D435" s="35" t="s">
        <v>1133</v>
      </c>
      <c r="E435" s="34"/>
      <c r="F435" s="35"/>
      <c r="G435" s="39"/>
      <c r="H435" s="106" t="s">
        <v>892</v>
      </c>
      <c r="I435" s="19" t="s">
        <v>429</v>
      </c>
    </row>
    <row r="436" spans="2:9" x14ac:dyDescent="0.35">
      <c r="B436" s="4"/>
      <c r="C436" s="38"/>
      <c r="D436" s="35"/>
      <c r="E436" s="35" t="s">
        <v>1134</v>
      </c>
      <c r="F436" s="35"/>
      <c r="G436" s="39"/>
      <c r="H436" s="106" t="s">
        <v>896</v>
      </c>
      <c r="I436" s="19" t="s">
        <v>430</v>
      </c>
    </row>
    <row r="437" spans="2:9" x14ac:dyDescent="0.35">
      <c r="B437" s="4"/>
      <c r="C437" s="38"/>
      <c r="D437" s="35"/>
      <c r="E437" s="35" t="s">
        <v>1135</v>
      </c>
      <c r="F437" s="35"/>
      <c r="G437" s="39"/>
      <c r="H437" s="106" t="s">
        <v>896</v>
      </c>
      <c r="I437" s="19" t="s">
        <v>431</v>
      </c>
    </row>
    <row r="438" spans="2:9" x14ac:dyDescent="0.35">
      <c r="B438" s="4"/>
      <c r="C438" s="38"/>
      <c r="D438" s="35"/>
      <c r="E438" s="35" t="s">
        <v>1136</v>
      </c>
      <c r="F438" s="35"/>
      <c r="G438" s="39"/>
      <c r="H438" s="106" t="s">
        <v>896</v>
      </c>
      <c r="I438" s="19" t="s">
        <v>432</v>
      </c>
    </row>
    <row r="439" spans="2:9" x14ac:dyDescent="0.35">
      <c r="B439" s="4"/>
      <c r="C439" s="38"/>
      <c r="D439" s="35" t="s">
        <v>1137</v>
      </c>
      <c r="E439" s="34"/>
      <c r="F439" s="35"/>
      <c r="G439" s="39"/>
      <c r="H439" s="106" t="s">
        <v>892</v>
      </c>
      <c r="I439" s="19" t="s">
        <v>433</v>
      </c>
    </row>
    <row r="440" spans="2:9" x14ac:dyDescent="0.35">
      <c r="B440" s="4"/>
      <c r="C440" s="38"/>
      <c r="D440" s="35"/>
      <c r="E440" s="35" t="s">
        <v>1138</v>
      </c>
      <c r="F440" s="35"/>
      <c r="G440" s="39"/>
      <c r="H440" s="106" t="s">
        <v>896</v>
      </c>
      <c r="I440" s="19" t="s">
        <v>434</v>
      </c>
    </row>
    <row r="441" spans="2:9" x14ac:dyDescent="0.35">
      <c r="B441" s="4"/>
      <c r="C441" s="38"/>
      <c r="D441" s="35"/>
      <c r="E441" s="35" t="s">
        <v>1139</v>
      </c>
      <c r="F441" s="35"/>
      <c r="G441" s="39"/>
      <c r="H441" s="106" t="s">
        <v>896</v>
      </c>
      <c r="I441" s="19" t="s">
        <v>435</v>
      </c>
    </row>
    <row r="442" spans="2:9" x14ac:dyDescent="0.35">
      <c r="B442" s="4"/>
      <c r="C442" s="38"/>
      <c r="D442" s="35"/>
      <c r="E442" s="35" t="s">
        <v>1140</v>
      </c>
      <c r="F442" s="35"/>
      <c r="G442" s="39"/>
      <c r="H442" s="106" t="s">
        <v>896</v>
      </c>
      <c r="I442" s="19" t="s">
        <v>436</v>
      </c>
    </row>
    <row r="443" spans="2:9" x14ac:dyDescent="0.35">
      <c r="B443" s="4"/>
      <c r="C443" s="38"/>
      <c r="D443" s="35"/>
      <c r="E443" s="35" t="s">
        <v>1141</v>
      </c>
      <c r="F443" s="35"/>
      <c r="G443" s="39"/>
      <c r="H443" s="106" t="s">
        <v>896</v>
      </c>
      <c r="I443" s="19" t="s">
        <v>437</v>
      </c>
    </row>
    <row r="444" spans="2:9" x14ac:dyDescent="0.35">
      <c r="B444" s="4"/>
      <c r="C444" s="38"/>
      <c r="D444" s="35"/>
      <c r="E444" s="35" t="s">
        <v>1142</v>
      </c>
      <c r="F444" s="35"/>
      <c r="G444" s="39"/>
      <c r="H444" s="106" t="s">
        <v>896</v>
      </c>
      <c r="I444" s="19" t="s">
        <v>438</v>
      </c>
    </row>
    <row r="445" spans="2:9" x14ac:dyDescent="0.35">
      <c r="B445" s="4"/>
      <c r="C445" s="38"/>
      <c r="D445" s="35"/>
      <c r="E445" s="35" t="s">
        <v>1143</v>
      </c>
      <c r="F445" s="35"/>
      <c r="G445" s="39"/>
      <c r="H445" s="106" t="s">
        <v>896</v>
      </c>
      <c r="I445" s="19" t="s">
        <v>439</v>
      </c>
    </row>
    <row r="446" spans="2:9" x14ac:dyDescent="0.35">
      <c r="B446" s="4"/>
      <c r="C446" s="38"/>
      <c r="D446" s="35" t="s">
        <v>1144</v>
      </c>
      <c r="E446" s="34"/>
      <c r="F446" s="35"/>
      <c r="G446" s="39"/>
      <c r="H446" s="106" t="s">
        <v>896</v>
      </c>
      <c r="I446" s="19" t="s">
        <v>440</v>
      </c>
    </row>
    <row r="447" spans="2:9" x14ac:dyDescent="0.35">
      <c r="B447" s="4"/>
      <c r="C447" s="38"/>
      <c r="D447" s="35" t="s">
        <v>1030</v>
      </c>
      <c r="E447" s="34"/>
      <c r="F447" s="35"/>
      <c r="G447" s="39"/>
      <c r="H447" s="106" t="s">
        <v>892</v>
      </c>
      <c r="I447" s="19" t="s">
        <v>441</v>
      </c>
    </row>
    <row r="448" spans="2:9" x14ac:dyDescent="0.35">
      <c r="B448" s="4"/>
      <c r="C448" s="38"/>
      <c r="D448" s="35"/>
      <c r="E448" s="35" t="s">
        <v>1145</v>
      </c>
      <c r="F448" s="35"/>
      <c r="G448" s="39"/>
      <c r="H448" s="106" t="s">
        <v>896</v>
      </c>
      <c r="I448" s="19" t="s">
        <v>442</v>
      </c>
    </row>
    <row r="449" spans="2:9" x14ac:dyDescent="0.35">
      <c r="B449" s="4"/>
      <c r="C449" s="38"/>
      <c r="D449" s="35"/>
      <c r="E449" s="35" t="s">
        <v>1146</v>
      </c>
      <c r="F449" s="35"/>
      <c r="G449" s="39"/>
      <c r="H449" s="106" t="s">
        <v>892</v>
      </c>
      <c r="I449" s="19" t="s">
        <v>443</v>
      </c>
    </row>
    <row r="450" spans="2:9" x14ac:dyDescent="0.35">
      <c r="B450" s="4"/>
      <c r="C450" s="38"/>
      <c r="D450" s="35"/>
      <c r="E450" s="35"/>
      <c r="F450" s="35" t="s">
        <v>1147</v>
      </c>
      <c r="G450" s="39"/>
      <c r="H450" s="106" t="s">
        <v>896</v>
      </c>
      <c r="I450" s="19" t="s">
        <v>444</v>
      </c>
    </row>
    <row r="451" spans="2:9" x14ac:dyDescent="0.35">
      <c r="B451" s="4"/>
      <c r="C451" s="38"/>
      <c r="D451" s="35"/>
      <c r="E451" s="35"/>
      <c r="F451" s="35" t="s">
        <v>1034</v>
      </c>
      <c r="G451" s="39"/>
      <c r="H451" s="106" t="s">
        <v>896</v>
      </c>
      <c r="I451" s="19" t="s">
        <v>445</v>
      </c>
    </row>
    <row r="452" spans="2:9" x14ac:dyDescent="0.35">
      <c r="B452" s="4"/>
      <c r="C452" s="38"/>
      <c r="D452" s="35"/>
      <c r="E452" s="35" t="s">
        <v>1148</v>
      </c>
      <c r="F452" s="35"/>
      <c r="G452" s="39"/>
      <c r="H452" s="106" t="s">
        <v>896</v>
      </c>
      <c r="I452" s="19" t="s">
        <v>446</v>
      </c>
    </row>
    <row r="453" spans="2:9" x14ac:dyDescent="0.35">
      <c r="B453" s="4"/>
      <c r="C453" s="38"/>
      <c r="D453" s="35"/>
      <c r="E453" s="35" t="s">
        <v>1149</v>
      </c>
      <c r="F453" s="35"/>
      <c r="G453" s="39"/>
      <c r="H453" s="106" t="s">
        <v>896</v>
      </c>
      <c r="I453" s="19" t="s">
        <v>447</v>
      </c>
    </row>
    <row r="454" spans="2:9" x14ac:dyDescent="0.35">
      <c r="B454" s="4"/>
      <c r="C454" s="38"/>
      <c r="D454" s="35" t="s">
        <v>1150</v>
      </c>
      <c r="E454" s="34"/>
      <c r="F454" s="35"/>
      <c r="G454" s="39"/>
      <c r="H454" s="106" t="s">
        <v>892</v>
      </c>
      <c r="I454" s="19" t="s">
        <v>448</v>
      </c>
    </row>
    <row r="455" spans="2:9" x14ac:dyDescent="0.35">
      <c r="B455" s="4"/>
      <c r="C455" s="38"/>
      <c r="D455" s="35"/>
      <c r="E455" s="35" t="s">
        <v>1151</v>
      </c>
      <c r="F455" s="35"/>
      <c r="G455" s="39"/>
      <c r="H455" s="106" t="s">
        <v>896</v>
      </c>
      <c r="I455" s="19" t="s">
        <v>449</v>
      </c>
    </row>
    <row r="456" spans="2:9" x14ac:dyDescent="0.35">
      <c r="B456" s="4"/>
      <c r="C456" s="38"/>
      <c r="D456" s="35"/>
      <c r="E456" s="35" t="s">
        <v>1152</v>
      </c>
      <c r="F456" s="35"/>
      <c r="G456" s="39"/>
      <c r="H456" s="106" t="s">
        <v>896</v>
      </c>
      <c r="I456" s="19" t="s">
        <v>450</v>
      </c>
    </row>
    <row r="457" spans="2:9" x14ac:dyDescent="0.35">
      <c r="B457" s="4"/>
      <c r="C457" s="38"/>
      <c r="D457" s="35"/>
      <c r="E457" s="35" t="s">
        <v>1153</v>
      </c>
      <c r="F457" s="35"/>
      <c r="G457" s="39"/>
      <c r="H457" s="106" t="s">
        <v>896</v>
      </c>
      <c r="I457" s="19" t="s">
        <v>451</v>
      </c>
    </row>
    <row r="458" spans="2:9" x14ac:dyDescent="0.35">
      <c r="B458" s="4"/>
      <c r="C458" s="38"/>
      <c r="D458" s="35" t="s">
        <v>1154</v>
      </c>
      <c r="E458" s="34"/>
      <c r="F458" s="35"/>
      <c r="G458" s="39"/>
      <c r="H458" s="106" t="s">
        <v>892</v>
      </c>
      <c r="I458" s="19" t="s">
        <v>452</v>
      </c>
    </row>
    <row r="459" spans="2:9" x14ac:dyDescent="0.35">
      <c r="B459" s="4"/>
      <c r="C459" s="38"/>
      <c r="D459" s="35"/>
      <c r="E459" s="35" t="s">
        <v>1155</v>
      </c>
      <c r="F459" s="35"/>
      <c r="G459" s="39"/>
      <c r="H459" s="106" t="s">
        <v>896</v>
      </c>
      <c r="I459" s="19" t="s">
        <v>453</v>
      </c>
    </row>
    <row r="460" spans="2:9" x14ac:dyDescent="0.35">
      <c r="B460" s="4"/>
      <c r="C460" s="38"/>
      <c r="D460" s="35"/>
      <c r="E460" s="35" t="s">
        <v>1156</v>
      </c>
      <c r="F460" s="35"/>
      <c r="G460" s="39"/>
      <c r="H460" s="106" t="s">
        <v>896</v>
      </c>
      <c r="I460" s="19" t="s">
        <v>454</v>
      </c>
    </row>
    <row r="461" spans="2:9" x14ac:dyDescent="0.35">
      <c r="B461" s="4"/>
      <c r="C461" s="38"/>
      <c r="D461" s="35"/>
      <c r="E461" s="35" t="s">
        <v>1157</v>
      </c>
      <c r="F461" s="35"/>
      <c r="G461" s="39"/>
      <c r="H461" s="106" t="s">
        <v>896</v>
      </c>
      <c r="I461" s="19" t="s">
        <v>455</v>
      </c>
    </row>
    <row r="462" spans="2:9" x14ac:dyDescent="0.35">
      <c r="B462" s="4"/>
      <c r="C462" s="38"/>
      <c r="D462" s="35"/>
      <c r="E462" s="35" t="s">
        <v>1158</v>
      </c>
      <c r="F462" s="35"/>
      <c r="G462" s="39"/>
      <c r="H462" s="106" t="s">
        <v>896</v>
      </c>
      <c r="I462" s="19" t="s">
        <v>456</v>
      </c>
    </row>
    <row r="463" spans="2:9" x14ac:dyDescent="0.35">
      <c r="B463" s="4"/>
      <c r="C463" s="38"/>
      <c r="D463" s="35"/>
      <c r="E463" s="35" t="s">
        <v>1159</v>
      </c>
      <c r="F463" s="35"/>
      <c r="G463" s="39"/>
      <c r="H463" s="106" t="s">
        <v>896</v>
      </c>
      <c r="I463" s="19" t="s">
        <v>457</v>
      </c>
    </row>
    <row r="464" spans="2:9" x14ac:dyDescent="0.35">
      <c r="B464" s="4"/>
      <c r="C464" s="38"/>
      <c r="D464" s="35"/>
      <c r="E464" s="35" t="s">
        <v>1160</v>
      </c>
      <c r="F464" s="35"/>
      <c r="G464" s="39"/>
      <c r="H464" s="106" t="s">
        <v>896</v>
      </c>
      <c r="I464" s="19" t="s">
        <v>458</v>
      </c>
    </row>
    <row r="465" spans="2:9" x14ac:dyDescent="0.35">
      <c r="B465" s="4"/>
      <c r="C465" s="38"/>
      <c r="D465" s="35" t="s">
        <v>1161</v>
      </c>
      <c r="E465" s="35"/>
      <c r="F465" s="35"/>
      <c r="G465" s="39"/>
      <c r="H465" s="106" t="s">
        <v>896</v>
      </c>
      <c r="I465" s="19" t="s">
        <v>459</v>
      </c>
    </row>
    <row r="466" spans="2:9" x14ac:dyDescent="0.35">
      <c r="B466" s="4"/>
      <c r="C466" s="38"/>
      <c r="D466" s="35" t="s">
        <v>1162</v>
      </c>
      <c r="E466" s="35"/>
      <c r="F466" s="35"/>
      <c r="G466" s="39"/>
      <c r="H466" s="106" t="s">
        <v>896</v>
      </c>
      <c r="I466" s="19" t="s">
        <v>460</v>
      </c>
    </row>
    <row r="467" spans="2:9" x14ac:dyDescent="0.35">
      <c r="B467" s="4"/>
      <c r="C467" s="38"/>
      <c r="D467" s="35" t="s">
        <v>1163</v>
      </c>
      <c r="E467" s="35"/>
      <c r="F467" s="35"/>
      <c r="G467" s="39"/>
      <c r="H467" s="106" t="s">
        <v>896</v>
      </c>
      <c r="I467" s="19" t="s">
        <v>461</v>
      </c>
    </row>
    <row r="468" spans="2:9" x14ac:dyDescent="0.35">
      <c r="B468" s="4"/>
      <c r="C468" s="38"/>
      <c r="D468" s="35" t="s">
        <v>1164</v>
      </c>
      <c r="E468" s="35"/>
      <c r="F468" s="35"/>
      <c r="G468" s="39"/>
      <c r="H468" s="106" t="s">
        <v>896</v>
      </c>
      <c r="I468" s="19" t="s">
        <v>462</v>
      </c>
    </row>
    <row r="469" spans="2:9" x14ac:dyDescent="0.35">
      <c r="B469" s="4"/>
      <c r="C469" s="38"/>
      <c r="D469" s="35" t="s">
        <v>1165</v>
      </c>
      <c r="E469" s="35"/>
      <c r="F469" s="35"/>
      <c r="G469" s="39"/>
      <c r="H469" s="106" t="s">
        <v>896</v>
      </c>
      <c r="I469" s="19" t="s">
        <v>463</v>
      </c>
    </row>
    <row r="470" spans="2:9" x14ac:dyDescent="0.35">
      <c r="B470" s="4"/>
      <c r="C470" s="38" t="s">
        <v>1020</v>
      </c>
      <c r="D470" s="35"/>
      <c r="E470" s="35"/>
      <c r="F470" s="35"/>
      <c r="G470" s="39"/>
      <c r="H470" s="106" t="s">
        <v>896</v>
      </c>
      <c r="I470" s="19" t="s">
        <v>464</v>
      </c>
    </row>
    <row r="471" spans="2:9" x14ac:dyDescent="0.35">
      <c r="B471" s="4" t="s">
        <v>1166</v>
      </c>
      <c r="C471" s="34"/>
      <c r="D471" s="35"/>
      <c r="E471" s="35"/>
      <c r="F471" s="35"/>
      <c r="G471" s="39"/>
      <c r="H471" s="106" t="s">
        <v>892</v>
      </c>
      <c r="I471" s="19" t="s">
        <v>465</v>
      </c>
    </row>
    <row r="472" spans="2:9" x14ac:dyDescent="0.35">
      <c r="B472" s="4"/>
      <c r="C472" s="38" t="s">
        <v>1064</v>
      </c>
      <c r="D472" s="35"/>
      <c r="E472" s="35"/>
      <c r="F472" s="35"/>
      <c r="G472" s="39"/>
      <c r="H472" s="106" t="s">
        <v>896</v>
      </c>
      <c r="I472" s="19" t="s">
        <v>466</v>
      </c>
    </row>
    <row r="473" spans="2:9" x14ac:dyDescent="0.35">
      <c r="B473" s="4"/>
      <c r="C473" s="38" t="s">
        <v>1091</v>
      </c>
      <c r="D473" s="35"/>
      <c r="E473" s="35"/>
      <c r="F473" s="35"/>
      <c r="G473" s="39"/>
      <c r="H473" s="106" t="s">
        <v>896</v>
      </c>
      <c r="I473" s="19" t="s">
        <v>467</v>
      </c>
    </row>
    <row r="474" spans="2:9" x14ac:dyDescent="0.35">
      <c r="B474" s="4"/>
      <c r="C474" s="38" t="s">
        <v>1167</v>
      </c>
      <c r="D474" s="35"/>
      <c r="E474" s="35"/>
      <c r="F474" s="35"/>
      <c r="G474" s="39"/>
      <c r="H474" s="106" t="s">
        <v>896</v>
      </c>
      <c r="I474" s="19" t="s">
        <v>468</v>
      </c>
    </row>
    <row r="475" spans="2:9" x14ac:dyDescent="0.35">
      <c r="B475" s="4"/>
      <c r="C475" s="38" t="s">
        <v>1112</v>
      </c>
      <c r="D475" s="35"/>
      <c r="E475" s="35"/>
      <c r="F475" s="35"/>
      <c r="G475" s="39"/>
      <c r="H475" s="106" t="s">
        <v>896</v>
      </c>
      <c r="I475" s="19" t="s">
        <v>469</v>
      </c>
    </row>
    <row r="476" spans="2:9" x14ac:dyDescent="0.35">
      <c r="B476" s="4"/>
      <c r="C476" s="38" t="s">
        <v>1168</v>
      </c>
      <c r="D476" s="35"/>
      <c r="E476" s="35"/>
      <c r="F476" s="35"/>
      <c r="G476" s="39"/>
      <c r="H476" s="106" t="s">
        <v>896</v>
      </c>
      <c r="I476" s="19" t="s">
        <v>470</v>
      </c>
    </row>
    <row r="477" spans="2:9" x14ac:dyDescent="0.35">
      <c r="B477" s="4"/>
      <c r="C477" s="38" t="s">
        <v>1169</v>
      </c>
      <c r="D477" s="35"/>
      <c r="E477" s="35"/>
      <c r="F477" s="35"/>
      <c r="G477" s="39"/>
      <c r="H477" s="106" t="s">
        <v>896</v>
      </c>
      <c r="I477" s="19" t="s">
        <v>471</v>
      </c>
    </row>
    <row r="478" spans="2:9" x14ac:dyDescent="0.35">
      <c r="B478" s="4" t="s">
        <v>1170</v>
      </c>
      <c r="C478" s="84"/>
      <c r="D478" s="51"/>
      <c r="E478" s="51"/>
      <c r="F478" s="51"/>
      <c r="G478" s="51"/>
      <c r="H478" s="108" t="s">
        <v>896</v>
      </c>
      <c r="I478" s="19" t="s">
        <v>472</v>
      </c>
    </row>
    <row r="479" spans="2:9" x14ac:dyDescent="0.35">
      <c r="B479" s="3" t="s">
        <v>1171</v>
      </c>
      <c r="C479" s="85"/>
      <c r="D479" s="79"/>
      <c r="E479" s="79"/>
      <c r="F479" s="79"/>
      <c r="G479" s="79"/>
      <c r="H479" s="108" t="s">
        <v>896</v>
      </c>
      <c r="I479" s="18" t="s">
        <v>473</v>
      </c>
    </row>
    <row r="480" spans="2:9" x14ac:dyDescent="0.35">
      <c r="B480" s="4"/>
      <c r="C480" s="51"/>
      <c r="D480" s="51"/>
      <c r="E480" s="51"/>
      <c r="F480" s="51"/>
      <c r="G480" s="51"/>
      <c r="H480" s="106"/>
      <c r="I480" s="19"/>
    </row>
    <row r="481" spans="2:9" x14ac:dyDescent="0.35">
      <c r="B481" s="4" t="s">
        <v>1172</v>
      </c>
      <c r="C481" s="34"/>
      <c r="D481" s="35"/>
      <c r="E481" s="35"/>
      <c r="F481" s="35"/>
      <c r="G481" s="39"/>
      <c r="H481" s="106" t="s">
        <v>892</v>
      </c>
      <c r="I481" s="19" t="s">
        <v>474</v>
      </c>
    </row>
    <row r="482" spans="2:9" x14ac:dyDescent="0.35">
      <c r="B482" s="4" t="s">
        <v>1173</v>
      </c>
      <c r="C482" s="34"/>
      <c r="D482" s="38"/>
      <c r="E482" s="35"/>
      <c r="F482" s="35"/>
      <c r="G482" s="39"/>
      <c r="H482" s="106" t="s">
        <v>892</v>
      </c>
      <c r="I482" s="19" t="s">
        <v>475</v>
      </c>
    </row>
    <row r="483" spans="2:9" x14ac:dyDescent="0.35">
      <c r="B483" s="4"/>
      <c r="C483" s="38" t="s">
        <v>1174</v>
      </c>
      <c r="D483" s="35"/>
      <c r="E483" s="38"/>
      <c r="F483" s="35"/>
      <c r="G483" s="39"/>
      <c r="H483" s="106" t="s">
        <v>896</v>
      </c>
      <c r="I483" s="19" t="s">
        <v>476</v>
      </c>
    </row>
    <row r="484" spans="2:9" x14ac:dyDescent="0.35">
      <c r="B484" s="4"/>
      <c r="C484" s="38" t="s">
        <v>1175</v>
      </c>
      <c r="D484" s="35"/>
      <c r="E484" s="38"/>
      <c r="F484" s="35"/>
      <c r="G484" s="39"/>
      <c r="H484" s="106" t="s">
        <v>896</v>
      </c>
      <c r="I484" s="19" t="s">
        <v>477</v>
      </c>
    </row>
    <row r="485" spans="2:9" x14ac:dyDescent="0.35">
      <c r="B485" s="4"/>
      <c r="C485" s="38" t="s">
        <v>1176</v>
      </c>
      <c r="D485" s="35"/>
      <c r="E485" s="38"/>
      <c r="F485" s="35"/>
      <c r="G485" s="39"/>
      <c r="H485" s="106" t="s">
        <v>896</v>
      </c>
      <c r="I485" s="19" t="s">
        <v>478</v>
      </c>
    </row>
    <row r="486" spans="2:9" x14ac:dyDescent="0.35">
      <c r="B486" s="4"/>
      <c r="C486" s="38" t="s">
        <v>1177</v>
      </c>
      <c r="D486" s="35"/>
      <c r="E486" s="38"/>
      <c r="F486" s="35"/>
      <c r="G486" s="39"/>
      <c r="H486" s="106" t="s">
        <v>896</v>
      </c>
      <c r="I486" s="19" t="s">
        <v>479</v>
      </c>
    </row>
    <row r="487" spans="2:9" x14ac:dyDescent="0.35">
      <c r="B487" s="4" t="s">
        <v>1178</v>
      </c>
      <c r="C487" s="35"/>
      <c r="D487" s="38"/>
      <c r="E487" s="35"/>
      <c r="F487" s="35"/>
      <c r="G487" s="39"/>
      <c r="H487" s="106" t="s">
        <v>896</v>
      </c>
      <c r="I487" s="19" t="s">
        <v>480</v>
      </c>
    </row>
    <row r="488" spans="2:9" x14ac:dyDescent="0.35">
      <c r="B488" s="4" t="s">
        <v>1179</v>
      </c>
      <c r="C488" s="34"/>
      <c r="D488" s="38"/>
      <c r="E488" s="35"/>
      <c r="F488" s="35"/>
      <c r="G488" s="39"/>
      <c r="H488" s="106" t="s">
        <v>892</v>
      </c>
      <c r="I488" s="19" t="s">
        <v>481</v>
      </c>
    </row>
    <row r="489" spans="2:9" x14ac:dyDescent="0.35">
      <c r="B489" s="4"/>
      <c r="C489" s="38" t="s">
        <v>1174</v>
      </c>
      <c r="D489" s="35"/>
      <c r="E489" s="38"/>
      <c r="F489" s="35"/>
      <c r="G489" s="39"/>
      <c r="H489" s="106" t="s">
        <v>896</v>
      </c>
      <c r="I489" s="19" t="s">
        <v>482</v>
      </c>
    </row>
    <row r="490" spans="2:9" x14ac:dyDescent="0.35">
      <c r="B490" s="4"/>
      <c r="C490" s="38" t="s">
        <v>1175</v>
      </c>
      <c r="D490" s="35"/>
      <c r="E490" s="38"/>
      <c r="F490" s="35"/>
      <c r="G490" s="39"/>
      <c r="H490" s="106" t="s">
        <v>896</v>
      </c>
      <c r="I490" s="19" t="s">
        <v>483</v>
      </c>
    </row>
    <row r="491" spans="2:9" x14ac:dyDescent="0.35">
      <c r="B491" s="4" t="s">
        <v>1180</v>
      </c>
      <c r="C491" s="34"/>
      <c r="D491" s="38"/>
      <c r="E491" s="35"/>
      <c r="F491" s="35"/>
      <c r="G491" s="39"/>
      <c r="H491" s="106" t="s">
        <v>892</v>
      </c>
      <c r="I491" s="19" t="s">
        <v>484</v>
      </c>
    </row>
    <row r="492" spans="2:9" x14ac:dyDescent="0.35">
      <c r="B492" s="4"/>
      <c r="C492" s="38" t="s">
        <v>1181</v>
      </c>
      <c r="D492" s="35"/>
      <c r="E492" s="38"/>
      <c r="F492" s="35"/>
      <c r="G492" s="39"/>
      <c r="H492" s="106" t="s">
        <v>896</v>
      </c>
      <c r="I492" s="19" t="s">
        <v>485</v>
      </c>
    </row>
    <row r="493" spans="2:9" x14ac:dyDescent="0.35">
      <c r="B493" s="4"/>
      <c r="C493" s="38" t="s">
        <v>1182</v>
      </c>
      <c r="D493" s="34"/>
      <c r="E493" s="38"/>
      <c r="F493" s="35"/>
      <c r="G493" s="39"/>
      <c r="H493" s="106" t="s">
        <v>892</v>
      </c>
      <c r="I493" s="19" t="s">
        <v>486</v>
      </c>
    </row>
    <row r="494" spans="2:9" x14ac:dyDescent="0.35">
      <c r="B494" s="4"/>
      <c r="C494" s="38"/>
      <c r="D494" s="35" t="s">
        <v>1183</v>
      </c>
      <c r="E494" s="35"/>
      <c r="F494" s="38"/>
      <c r="G494" s="39"/>
      <c r="H494" s="106" t="s">
        <v>896</v>
      </c>
      <c r="I494" s="19" t="s">
        <v>487</v>
      </c>
    </row>
    <row r="495" spans="2:9" x14ac:dyDescent="0.35">
      <c r="B495" s="4"/>
      <c r="C495" s="35"/>
      <c r="D495" s="35" t="s">
        <v>1184</v>
      </c>
      <c r="E495" s="35"/>
      <c r="F495" s="38"/>
      <c r="G495" s="39"/>
      <c r="H495" s="106" t="s">
        <v>896</v>
      </c>
      <c r="I495" s="19" t="s">
        <v>488</v>
      </c>
    </row>
    <row r="496" spans="2:9" x14ac:dyDescent="0.35">
      <c r="B496" s="4"/>
      <c r="C496" s="35"/>
      <c r="D496" s="35" t="s">
        <v>1185</v>
      </c>
      <c r="E496" s="34"/>
      <c r="F496" s="38"/>
      <c r="G496" s="39"/>
      <c r="H496" s="106" t="s">
        <v>892</v>
      </c>
      <c r="I496" s="19" t="s">
        <v>489</v>
      </c>
    </row>
    <row r="497" spans="2:9" x14ac:dyDescent="0.35">
      <c r="B497" s="4"/>
      <c r="C497" s="86"/>
      <c r="D497" s="35"/>
      <c r="E497" s="35" t="s">
        <v>1186</v>
      </c>
      <c r="F497" s="35"/>
      <c r="G497" s="39"/>
      <c r="H497" s="106" t="s">
        <v>896</v>
      </c>
      <c r="I497" s="19" t="s">
        <v>490</v>
      </c>
    </row>
    <row r="498" spans="2:9" x14ac:dyDescent="0.35">
      <c r="B498" s="4"/>
      <c r="C498" s="38"/>
      <c r="D498" s="38"/>
      <c r="E498" s="38" t="s">
        <v>1187</v>
      </c>
      <c r="F498" s="35"/>
      <c r="G498" s="83"/>
      <c r="H498" s="117" t="s">
        <v>896</v>
      </c>
      <c r="I498" s="19" t="s">
        <v>491</v>
      </c>
    </row>
    <row r="499" spans="2:9" x14ac:dyDescent="0.35">
      <c r="B499" s="4" t="s">
        <v>1188</v>
      </c>
      <c r="C499" s="38"/>
      <c r="D499" s="38"/>
      <c r="E499" s="38" t="s">
        <v>1189</v>
      </c>
      <c r="F499" s="35"/>
      <c r="G499" s="39"/>
      <c r="H499" s="106" t="s">
        <v>896</v>
      </c>
      <c r="I499" s="19" t="s">
        <v>492</v>
      </c>
    </row>
    <row r="500" spans="2:9" x14ac:dyDescent="0.35">
      <c r="B500" s="4" t="s">
        <v>1188</v>
      </c>
      <c r="C500" s="38"/>
      <c r="D500" s="38"/>
      <c r="E500" s="38" t="s">
        <v>1190</v>
      </c>
      <c r="F500" s="35"/>
      <c r="G500" s="39"/>
      <c r="H500" s="106" t="s">
        <v>896</v>
      </c>
      <c r="I500" s="19" t="s">
        <v>493</v>
      </c>
    </row>
    <row r="501" spans="2:9" x14ac:dyDescent="0.35">
      <c r="B501" s="8" t="s">
        <v>1191</v>
      </c>
      <c r="C501" s="46"/>
      <c r="D501" s="46"/>
      <c r="E501" s="46" t="s">
        <v>1192</v>
      </c>
      <c r="F501" s="48"/>
      <c r="G501" s="49"/>
      <c r="H501" s="109" t="s">
        <v>896</v>
      </c>
      <c r="I501" s="24" t="s">
        <v>494</v>
      </c>
    </row>
    <row r="502" spans="2:9" x14ac:dyDescent="0.35">
      <c r="B502" s="4" t="s">
        <v>1188</v>
      </c>
      <c r="C502" s="38"/>
      <c r="D502" s="38" t="s">
        <v>1193</v>
      </c>
      <c r="E502" s="35"/>
      <c r="F502" s="86"/>
      <c r="G502" s="39"/>
      <c r="H502" s="106" t="s">
        <v>896</v>
      </c>
      <c r="I502" s="19" t="s">
        <v>495</v>
      </c>
    </row>
    <row r="503" spans="2:9" x14ac:dyDescent="0.35">
      <c r="B503" s="4" t="s">
        <v>1194</v>
      </c>
      <c r="C503" s="34"/>
      <c r="D503" s="38"/>
      <c r="E503" s="35"/>
      <c r="F503" s="35"/>
      <c r="G503" s="39"/>
      <c r="H503" s="106" t="s">
        <v>892</v>
      </c>
      <c r="I503" s="19" t="s">
        <v>496</v>
      </c>
    </row>
    <row r="504" spans="2:9" x14ac:dyDescent="0.35">
      <c r="B504" s="4"/>
      <c r="C504" s="38" t="s">
        <v>1195</v>
      </c>
      <c r="D504" s="35"/>
      <c r="E504" s="38"/>
      <c r="F504" s="35"/>
      <c r="G504" s="39"/>
      <c r="H504" s="106" t="s">
        <v>896</v>
      </c>
      <c r="I504" s="19" t="s">
        <v>497</v>
      </c>
    </row>
    <row r="505" spans="2:9" x14ac:dyDescent="0.35">
      <c r="B505" s="4"/>
      <c r="C505" s="38" t="s">
        <v>1196</v>
      </c>
      <c r="D505" s="35"/>
      <c r="E505" s="38"/>
      <c r="F505" s="35"/>
      <c r="G505" s="39"/>
      <c r="H505" s="106" t="s">
        <v>896</v>
      </c>
      <c r="I505" s="19" t="s">
        <v>498</v>
      </c>
    </row>
    <row r="506" spans="2:9" x14ac:dyDescent="0.35">
      <c r="B506" s="4"/>
      <c r="C506" s="38" t="s">
        <v>1197</v>
      </c>
      <c r="D506" s="35"/>
      <c r="E506" s="38"/>
      <c r="F506" s="35"/>
      <c r="G506" s="39"/>
      <c r="H506" s="106" t="s">
        <v>896</v>
      </c>
      <c r="I506" s="19" t="s">
        <v>499</v>
      </c>
    </row>
    <row r="507" spans="2:9" x14ac:dyDescent="0.35">
      <c r="B507" s="4"/>
      <c r="C507" s="38" t="s">
        <v>1198</v>
      </c>
      <c r="D507" s="35"/>
      <c r="E507" s="38"/>
      <c r="F507" s="35"/>
      <c r="G507" s="39"/>
      <c r="H507" s="106" t="s">
        <v>896</v>
      </c>
      <c r="I507" s="19" t="s">
        <v>500</v>
      </c>
    </row>
    <row r="508" spans="2:9" x14ac:dyDescent="0.35">
      <c r="B508" s="4"/>
      <c r="C508" s="38" t="s">
        <v>1199</v>
      </c>
      <c r="D508" s="35"/>
      <c r="E508" s="38"/>
      <c r="F508" s="35"/>
      <c r="G508" s="39"/>
      <c r="H508" s="106" t="s">
        <v>896</v>
      </c>
      <c r="I508" s="19" t="s">
        <v>501</v>
      </c>
    </row>
    <row r="509" spans="2:9" x14ac:dyDescent="0.35">
      <c r="B509" s="4"/>
      <c r="C509" s="38" t="s">
        <v>1200</v>
      </c>
      <c r="D509" s="35"/>
      <c r="E509" s="38"/>
      <c r="F509" s="35"/>
      <c r="G509" s="39"/>
      <c r="H509" s="106" t="s">
        <v>896</v>
      </c>
      <c r="I509" s="19" t="s">
        <v>502</v>
      </c>
    </row>
    <row r="510" spans="2:9" x14ac:dyDescent="0.35">
      <c r="B510" s="4"/>
      <c r="C510" s="38" t="s">
        <v>1201</v>
      </c>
      <c r="D510" s="35"/>
      <c r="E510" s="38"/>
      <c r="F510" s="35"/>
      <c r="G510" s="39"/>
      <c r="H510" s="106" t="s">
        <v>896</v>
      </c>
      <c r="I510" s="19" t="s">
        <v>503</v>
      </c>
    </row>
    <row r="511" spans="2:9" x14ac:dyDescent="0.35">
      <c r="B511" s="4"/>
      <c r="C511" s="38" t="s">
        <v>1202</v>
      </c>
      <c r="D511" s="35"/>
      <c r="E511" s="38"/>
      <c r="F511" s="35"/>
      <c r="G511" s="39"/>
      <c r="H511" s="106" t="s">
        <v>896</v>
      </c>
      <c r="I511" s="19" t="s">
        <v>504</v>
      </c>
    </row>
    <row r="512" spans="2:9" x14ac:dyDescent="0.35">
      <c r="B512" s="3"/>
      <c r="C512" s="43" t="s">
        <v>1203</v>
      </c>
      <c r="D512" s="42"/>
      <c r="E512" s="43"/>
      <c r="F512" s="42"/>
      <c r="G512" s="45"/>
      <c r="H512" s="108" t="s">
        <v>896</v>
      </c>
      <c r="I512" s="18" t="s">
        <v>505</v>
      </c>
    </row>
    <row r="513" spans="2:9" x14ac:dyDescent="0.35">
      <c r="B513" s="4" t="s">
        <v>1204</v>
      </c>
      <c r="C513" s="87"/>
      <c r="D513" s="38"/>
      <c r="E513" s="35"/>
      <c r="F513" s="35"/>
      <c r="G513" s="39"/>
      <c r="H513" s="106" t="s">
        <v>892</v>
      </c>
      <c r="I513" s="19" t="s">
        <v>506</v>
      </c>
    </row>
    <row r="514" spans="2:9" x14ac:dyDescent="0.35">
      <c r="B514" s="4"/>
      <c r="C514" s="35" t="s">
        <v>1205</v>
      </c>
      <c r="D514" s="35"/>
      <c r="E514" s="86"/>
      <c r="F514" s="35"/>
      <c r="G514" s="39"/>
      <c r="H514" s="106" t="s">
        <v>896</v>
      </c>
      <c r="I514" s="19" t="s">
        <v>507</v>
      </c>
    </row>
    <row r="515" spans="2:9" x14ac:dyDescent="0.35">
      <c r="B515" s="4"/>
      <c r="C515" s="38" t="s">
        <v>1206</v>
      </c>
      <c r="D515" s="34"/>
      <c r="E515" s="38"/>
      <c r="F515" s="35"/>
      <c r="G515" s="39"/>
      <c r="H515" s="106" t="s">
        <v>892</v>
      </c>
      <c r="I515" s="19" t="s">
        <v>508</v>
      </c>
    </row>
    <row r="516" spans="2:9" x14ac:dyDescent="0.35">
      <c r="B516" s="4"/>
      <c r="C516" s="38"/>
      <c r="D516" s="35" t="s">
        <v>1207</v>
      </c>
      <c r="E516" s="35"/>
      <c r="F516" s="38"/>
      <c r="G516" s="39"/>
      <c r="H516" s="106" t="s">
        <v>896</v>
      </c>
      <c r="I516" s="19" t="s">
        <v>509</v>
      </c>
    </row>
    <row r="517" spans="2:9" x14ac:dyDescent="0.35">
      <c r="B517" s="4"/>
      <c r="C517" s="38"/>
      <c r="D517" s="35" t="s">
        <v>1208</v>
      </c>
      <c r="E517" s="35"/>
      <c r="F517" s="38"/>
      <c r="G517" s="39"/>
      <c r="H517" s="106" t="s">
        <v>896</v>
      </c>
      <c r="I517" s="19" t="s">
        <v>510</v>
      </c>
    </row>
    <row r="518" spans="2:9" x14ac:dyDescent="0.35">
      <c r="B518" s="4" t="s">
        <v>1209</v>
      </c>
      <c r="C518" s="35"/>
      <c r="D518" s="38"/>
      <c r="E518" s="35"/>
      <c r="F518" s="35"/>
      <c r="G518" s="39"/>
      <c r="H518" s="106" t="s">
        <v>896</v>
      </c>
      <c r="I518" s="19" t="s">
        <v>511</v>
      </c>
    </row>
    <row r="519" spans="2:9" x14ac:dyDescent="0.35">
      <c r="B519" s="4" t="s">
        <v>1210</v>
      </c>
      <c r="C519" s="35"/>
      <c r="D519" s="38"/>
      <c r="E519" s="35"/>
      <c r="F519" s="35"/>
      <c r="G519" s="39"/>
      <c r="H519" s="106" t="s">
        <v>896</v>
      </c>
      <c r="I519" s="19" t="s">
        <v>512</v>
      </c>
    </row>
    <row r="520" spans="2:9" x14ac:dyDescent="0.35">
      <c r="B520" s="10"/>
      <c r="C520" s="51"/>
      <c r="D520" s="51"/>
      <c r="E520" s="51"/>
      <c r="F520" s="51"/>
      <c r="G520" s="51"/>
      <c r="H520" s="106"/>
      <c r="I520" s="26"/>
    </row>
    <row r="521" spans="2:9" x14ac:dyDescent="0.35">
      <c r="B521" s="11" t="s">
        <v>1211</v>
      </c>
      <c r="C521" s="88"/>
      <c r="D521" s="89"/>
      <c r="E521" s="89"/>
      <c r="F521" s="89"/>
      <c r="G521" s="90"/>
      <c r="H521" s="118" t="s">
        <v>892</v>
      </c>
      <c r="I521" s="27" t="s">
        <v>513</v>
      </c>
    </row>
    <row r="522" spans="2:9" x14ac:dyDescent="0.35">
      <c r="B522" s="4" t="s">
        <v>1212</v>
      </c>
      <c r="C522" s="87"/>
      <c r="D522" s="38"/>
      <c r="E522" s="38"/>
      <c r="F522" s="38"/>
      <c r="G522" s="83"/>
      <c r="H522" s="117" t="s">
        <v>892</v>
      </c>
      <c r="I522" s="19" t="s">
        <v>514</v>
      </c>
    </row>
    <row r="523" spans="2:9" x14ac:dyDescent="0.35">
      <c r="B523" s="4"/>
      <c r="C523" s="38" t="s">
        <v>1213</v>
      </c>
      <c r="D523" s="34"/>
      <c r="E523" s="38"/>
      <c r="F523" s="38"/>
      <c r="G523" s="83"/>
      <c r="H523" s="117" t="s">
        <v>892</v>
      </c>
      <c r="I523" s="19" t="s">
        <v>515</v>
      </c>
    </row>
    <row r="524" spans="2:9" x14ac:dyDescent="0.35">
      <c r="B524" s="4"/>
      <c r="C524" s="38"/>
      <c r="D524" s="38" t="s">
        <v>1214</v>
      </c>
      <c r="E524" s="34"/>
      <c r="F524" s="38"/>
      <c r="G524" s="83"/>
      <c r="H524" s="117" t="s">
        <v>892</v>
      </c>
      <c r="I524" s="19" t="s">
        <v>516</v>
      </c>
    </row>
    <row r="525" spans="2:9" x14ac:dyDescent="0.35">
      <c r="B525" s="4"/>
      <c r="C525" s="38"/>
      <c r="D525" s="38"/>
      <c r="E525" s="38" t="s">
        <v>1215</v>
      </c>
      <c r="F525" s="34"/>
      <c r="G525" s="83"/>
      <c r="H525" s="117" t="s">
        <v>892</v>
      </c>
      <c r="I525" s="19" t="s">
        <v>517</v>
      </c>
    </row>
    <row r="526" spans="2:9" x14ac:dyDescent="0.35">
      <c r="B526" s="4"/>
      <c r="C526" s="38"/>
      <c r="D526" s="38"/>
      <c r="E526" s="38"/>
      <c r="F526" s="38" t="s">
        <v>929</v>
      </c>
      <c r="G526" s="39"/>
      <c r="H526" s="106" t="s">
        <v>896</v>
      </c>
      <c r="I526" s="19" t="s">
        <v>518</v>
      </c>
    </row>
    <row r="527" spans="2:9" x14ac:dyDescent="0.35">
      <c r="B527" s="4"/>
      <c r="C527" s="38"/>
      <c r="D527" s="38"/>
      <c r="E527" s="38"/>
      <c r="F527" s="38" t="s">
        <v>930</v>
      </c>
      <c r="G527" s="39"/>
      <c r="H527" s="106" t="s">
        <v>896</v>
      </c>
      <c r="I527" s="19" t="s">
        <v>519</v>
      </c>
    </row>
    <row r="528" spans="2:9" x14ac:dyDescent="0.35">
      <c r="B528" s="4"/>
      <c r="C528" s="38"/>
      <c r="D528" s="38"/>
      <c r="E528" s="38"/>
      <c r="F528" s="38" t="s">
        <v>931</v>
      </c>
      <c r="G528" s="39"/>
      <c r="H528" s="106" t="s">
        <v>896</v>
      </c>
      <c r="I528" s="19" t="s">
        <v>520</v>
      </c>
    </row>
    <row r="529" spans="2:9" x14ac:dyDescent="0.35">
      <c r="B529" s="4"/>
      <c r="C529" s="38"/>
      <c r="D529" s="38"/>
      <c r="E529" s="38"/>
      <c r="F529" s="38" t="s">
        <v>932</v>
      </c>
      <c r="G529" s="39"/>
      <c r="H529" s="106" t="s">
        <v>896</v>
      </c>
      <c r="I529" s="19" t="s">
        <v>521</v>
      </c>
    </row>
    <row r="530" spans="2:9" x14ac:dyDescent="0.35">
      <c r="B530" s="4"/>
      <c r="C530" s="38"/>
      <c r="D530" s="38"/>
      <c r="E530" s="38"/>
      <c r="F530" s="38" t="s">
        <v>933</v>
      </c>
      <c r="G530" s="39"/>
      <c r="H530" s="106" t="s">
        <v>896</v>
      </c>
      <c r="I530" s="19" t="s">
        <v>522</v>
      </c>
    </row>
    <row r="531" spans="2:9" x14ac:dyDescent="0.35">
      <c r="B531" s="4"/>
      <c r="C531" s="38"/>
      <c r="D531" s="38"/>
      <c r="E531" s="38"/>
      <c r="F531" s="38" t="s">
        <v>934</v>
      </c>
      <c r="G531" s="39"/>
      <c r="H531" s="106" t="s">
        <v>896</v>
      </c>
      <c r="I531" s="19" t="s">
        <v>523</v>
      </c>
    </row>
    <row r="532" spans="2:9" x14ac:dyDescent="0.35">
      <c r="B532" s="12"/>
      <c r="C532" s="91"/>
      <c r="D532" s="91"/>
      <c r="E532" s="91"/>
      <c r="F532" s="86" t="s">
        <v>935</v>
      </c>
      <c r="G532" s="92"/>
      <c r="H532" s="106" t="s">
        <v>892</v>
      </c>
      <c r="I532" s="28" t="s">
        <v>524</v>
      </c>
    </row>
    <row r="533" spans="2:9" x14ac:dyDescent="0.35">
      <c r="B533" s="12"/>
      <c r="C533" s="35"/>
      <c r="D533" s="35"/>
      <c r="E533" s="35"/>
      <c r="F533" s="35"/>
      <c r="G533" s="93" t="s">
        <v>936</v>
      </c>
      <c r="H533" s="106" t="s">
        <v>896</v>
      </c>
      <c r="I533" s="19" t="s">
        <v>525</v>
      </c>
    </row>
    <row r="534" spans="2:9" x14ac:dyDescent="0.35">
      <c r="B534" s="12"/>
      <c r="C534" s="35"/>
      <c r="D534" s="35"/>
      <c r="E534" s="35"/>
      <c r="F534" s="35"/>
      <c r="G534" s="93" t="s">
        <v>937</v>
      </c>
      <c r="H534" s="106" t="s">
        <v>896</v>
      </c>
      <c r="I534" s="19" t="s">
        <v>526</v>
      </c>
    </row>
    <row r="535" spans="2:9" x14ac:dyDescent="0.35">
      <c r="B535" s="12"/>
      <c r="C535" s="35"/>
      <c r="D535" s="35"/>
      <c r="E535" s="35"/>
      <c r="F535" s="35"/>
      <c r="G535" s="93" t="s">
        <v>938</v>
      </c>
      <c r="H535" s="106" t="s">
        <v>896</v>
      </c>
      <c r="I535" s="19" t="s">
        <v>527</v>
      </c>
    </row>
    <row r="536" spans="2:9" x14ac:dyDescent="0.35">
      <c r="B536" s="12"/>
      <c r="C536" s="35"/>
      <c r="D536" s="35"/>
      <c r="E536" s="35"/>
      <c r="F536" s="35"/>
      <c r="G536" s="93" t="s">
        <v>939</v>
      </c>
      <c r="H536" s="106" t="s">
        <v>896</v>
      </c>
      <c r="I536" s="19" t="s">
        <v>528</v>
      </c>
    </row>
    <row r="537" spans="2:9" x14ac:dyDescent="0.35">
      <c r="B537" s="12"/>
      <c r="C537" s="35"/>
      <c r="D537" s="35"/>
      <c r="E537" s="35"/>
      <c r="F537" s="35"/>
      <c r="G537" s="93" t="s">
        <v>940</v>
      </c>
      <c r="H537" s="106" t="s">
        <v>896</v>
      </c>
      <c r="I537" s="19" t="s">
        <v>529</v>
      </c>
    </row>
    <row r="538" spans="2:9" x14ac:dyDescent="0.35">
      <c r="B538" s="4"/>
      <c r="C538" s="35"/>
      <c r="D538" s="35"/>
      <c r="E538" s="35"/>
      <c r="F538" s="35"/>
      <c r="G538" s="51" t="s">
        <v>941</v>
      </c>
      <c r="H538" s="106" t="s">
        <v>896</v>
      </c>
      <c r="I538" s="19" t="s">
        <v>530</v>
      </c>
    </row>
    <row r="539" spans="2:9" x14ac:dyDescent="0.35">
      <c r="B539" s="4"/>
      <c r="C539" s="35"/>
      <c r="D539" s="35"/>
      <c r="E539" s="35"/>
      <c r="F539" s="38" t="s">
        <v>1124</v>
      </c>
      <c r="G539" s="50"/>
      <c r="H539" s="117" t="s">
        <v>892</v>
      </c>
      <c r="I539" s="19" t="s">
        <v>531</v>
      </c>
    </row>
    <row r="540" spans="2:9" x14ac:dyDescent="0.35">
      <c r="B540" s="4"/>
      <c r="C540" s="35"/>
      <c r="D540" s="35"/>
      <c r="E540" s="35"/>
      <c r="F540" s="35"/>
      <c r="G540" s="51" t="s">
        <v>943</v>
      </c>
      <c r="H540" s="106" t="s">
        <v>896</v>
      </c>
      <c r="I540" s="19" t="s">
        <v>532</v>
      </c>
    </row>
    <row r="541" spans="2:9" x14ac:dyDescent="0.35">
      <c r="B541" s="4"/>
      <c r="C541" s="35"/>
      <c r="D541" s="35"/>
      <c r="E541" s="35"/>
      <c r="F541" s="35"/>
      <c r="G541" s="51" t="s">
        <v>1216</v>
      </c>
      <c r="H541" s="106" t="s">
        <v>896</v>
      </c>
      <c r="I541" s="19" t="s">
        <v>533</v>
      </c>
    </row>
    <row r="542" spans="2:9" x14ac:dyDescent="0.35">
      <c r="B542" s="4"/>
      <c r="C542" s="35"/>
      <c r="D542" s="35"/>
      <c r="E542" s="35"/>
      <c r="F542" s="35"/>
      <c r="G542" s="51" t="s">
        <v>1217</v>
      </c>
      <c r="H542" s="106" t="s">
        <v>896</v>
      </c>
      <c r="I542" s="19" t="s">
        <v>534</v>
      </c>
    </row>
    <row r="543" spans="2:9" x14ac:dyDescent="0.35">
      <c r="B543" s="4"/>
      <c r="C543" s="35"/>
      <c r="D543" s="35"/>
      <c r="E543" s="35"/>
      <c r="F543" s="35"/>
      <c r="G543" s="51" t="s">
        <v>944</v>
      </c>
      <c r="H543" s="106" t="s">
        <v>896</v>
      </c>
      <c r="I543" s="19" t="s">
        <v>535</v>
      </c>
    </row>
    <row r="544" spans="2:9" x14ac:dyDescent="0.35">
      <c r="B544" s="4"/>
      <c r="C544" s="35"/>
      <c r="D544" s="35"/>
      <c r="E544" s="35" t="s">
        <v>1218</v>
      </c>
      <c r="F544" s="34"/>
      <c r="G544" s="51"/>
      <c r="H544" s="106" t="s">
        <v>892</v>
      </c>
      <c r="I544" s="19" t="s">
        <v>536</v>
      </c>
    </row>
    <row r="545" spans="2:9" x14ac:dyDescent="0.35">
      <c r="B545" s="11"/>
      <c r="C545" s="89"/>
      <c r="D545" s="76"/>
      <c r="E545" s="76"/>
      <c r="F545" s="76" t="s">
        <v>946</v>
      </c>
      <c r="G545" s="39"/>
      <c r="H545" s="106" t="s">
        <v>896</v>
      </c>
      <c r="I545" s="27" t="s">
        <v>537</v>
      </c>
    </row>
    <row r="546" spans="2:9" x14ac:dyDescent="0.35">
      <c r="B546" s="4"/>
      <c r="C546" s="38"/>
      <c r="D546" s="35"/>
      <c r="E546" s="35"/>
      <c r="F546" s="35" t="s">
        <v>945</v>
      </c>
      <c r="G546" s="39"/>
      <c r="H546" s="106" t="s">
        <v>896</v>
      </c>
      <c r="I546" s="19" t="s">
        <v>538</v>
      </c>
    </row>
    <row r="547" spans="2:9" x14ac:dyDescent="0.35">
      <c r="B547" s="4"/>
      <c r="C547" s="38"/>
      <c r="D547" s="38" t="s">
        <v>907</v>
      </c>
      <c r="E547" s="34"/>
      <c r="F547" s="38"/>
      <c r="G547" s="83"/>
      <c r="H547" s="117" t="s">
        <v>892</v>
      </c>
      <c r="I547" s="19" t="s">
        <v>539</v>
      </c>
    </row>
    <row r="548" spans="2:9" x14ac:dyDescent="0.35">
      <c r="B548" s="4"/>
      <c r="C548" s="38"/>
      <c r="D548" s="38"/>
      <c r="E548" s="38" t="s">
        <v>1219</v>
      </c>
      <c r="F548" s="34"/>
      <c r="G548" s="83"/>
      <c r="H548" s="117" t="s">
        <v>892</v>
      </c>
      <c r="I548" s="19" t="s">
        <v>540</v>
      </c>
    </row>
    <row r="549" spans="2:9" x14ac:dyDescent="0.35">
      <c r="B549" s="4"/>
      <c r="C549" s="38"/>
      <c r="D549" s="38"/>
      <c r="E549" s="38"/>
      <c r="F549" s="38" t="s">
        <v>929</v>
      </c>
      <c r="G549" s="39"/>
      <c r="H549" s="117" t="s">
        <v>896</v>
      </c>
      <c r="I549" s="19" t="s">
        <v>541</v>
      </c>
    </row>
    <row r="550" spans="2:9" x14ac:dyDescent="0.35">
      <c r="B550" s="4"/>
      <c r="C550" s="38"/>
      <c r="D550" s="38"/>
      <c r="E550" s="38"/>
      <c r="F550" s="38" t="s">
        <v>930</v>
      </c>
      <c r="G550" s="39"/>
      <c r="H550" s="117" t="s">
        <v>896</v>
      </c>
      <c r="I550" s="19" t="s">
        <v>542</v>
      </c>
    </row>
    <row r="551" spans="2:9" x14ac:dyDescent="0.35">
      <c r="B551" s="4"/>
      <c r="C551" s="38"/>
      <c r="D551" s="38"/>
      <c r="E551" s="38" t="s">
        <v>945</v>
      </c>
      <c r="F551" s="35"/>
      <c r="G551" s="83"/>
      <c r="H551" s="117" t="s">
        <v>896</v>
      </c>
      <c r="I551" s="19" t="s">
        <v>543</v>
      </c>
    </row>
    <row r="552" spans="2:9" x14ac:dyDescent="0.35">
      <c r="B552" s="4"/>
      <c r="C552" s="38"/>
      <c r="D552" s="35" t="s">
        <v>1220</v>
      </c>
      <c r="E552" s="34"/>
      <c r="F552" s="35"/>
      <c r="G552" s="39"/>
      <c r="H552" s="106" t="s">
        <v>892</v>
      </c>
      <c r="I552" s="19" t="s">
        <v>544</v>
      </c>
    </row>
    <row r="553" spans="2:9" x14ac:dyDescent="0.35">
      <c r="B553" s="4"/>
      <c r="C553" s="38"/>
      <c r="D553" s="35"/>
      <c r="E553" s="35" t="s">
        <v>1221</v>
      </c>
      <c r="F553" s="34"/>
      <c r="G553" s="39"/>
      <c r="H553" s="106" t="s">
        <v>892</v>
      </c>
      <c r="I553" s="19" t="s">
        <v>545</v>
      </c>
    </row>
    <row r="554" spans="2:9" x14ac:dyDescent="0.35">
      <c r="B554" s="4"/>
      <c r="C554" s="38"/>
      <c r="D554" s="35"/>
      <c r="E554" s="35"/>
      <c r="F554" s="35" t="s">
        <v>1222</v>
      </c>
      <c r="G554" s="39"/>
      <c r="H554" s="106" t="s">
        <v>896</v>
      </c>
      <c r="I554" s="19" t="s">
        <v>546</v>
      </c>
    </row>
    <row r="555" spans="2:9" x14ac:dyDescent="0.35">
      <c r="B555" s="4"/>
      <c r="C555" s="38"/>
      <c r="D555" s="35"/>
      <c r="E555" s="35"/>
      <c r="F555" s="35" t="s">
        <v>1223</v>
      </c>
      <c r="G555" s="39"/>
      <c r="H555" s="106" t="s">
        <v>896</v>
      </c>
      <c r="I555" s="19" t="s">
        <v>547</v>
      </c>
    </row>
    <row r="556" spans="2:9" x14ac:dyDescent="0.35">
      <c r="B556" s="4"/>
      <c r="C556" s="38"/>
      <c r="D556" s="35"/>
      <c r="E556" s="35"/>
      <c r="F556" s="35" t="s">
        <v>945</v>
      </c>
      <c r="G556" s="39"/>
      <c r="H556" s="106" t="s">
        <v>896</v>
      </c>
      <c r="I556" s="19" t="s">
        <v>548</v>
      </c>
    </row>
    <row r="557" spans="2:9" x14ac:dyDescent="0.35">
      <c r="B557" s="4"/>
      <c r="C557" s="38"/>
      <c r="D557" s="35"/>
      <c r="E557" s="35" t="s">
        <v>1224</v>
      </c>
      <c r="F557" s="34"/>
      <c r="G557" s="39"/>
      <c r="H557" s="106" t="s">
        <v>892</v>
      </c>
      <c r="I557" s="19" t="s">
        <v>549</v>
      </c>
    </row>
    <row r="558" spans="2:9" x14ac:dyDescent="0.35">
      <c r="B558" s="4"/>
      <c r="C558" s="38"/>
      <c r="D558" s="35"/>
      <c r="E558" s="35"/>
      <c r="F558" s="35" t="s">
        <v>1223</v>
      </c>
      <c r="G558" s="39"/>
      <c r="H558" s="106" t="s">
        <v>896</v>
      </c>
      <c r="I558" s="19" t="s">
        <v>550</v>
      </c>
    </row>
    <row r="559" spans="2:9" x14ac:dyDescent="0.35">
      <c r="B559" s="4"/>
      <c r="C559" s="38"/>
      <c r="D559" s="35"/>
      <c r="E559" s="35"/>
      <c r="F559" s="35" t="s">
        <v>1225</v>
      </c>
      <c r="G559" s="39"/>
      <c r="H559" s="106" t="s">
        <v>896</v>
      </c>
      <c r="I559" s="19" t="s">
        <v>551</v>
      </c>
    </row>
    <row r="560" spans="2:9" x14ac:dyDescent="0.35">
      <c r="B560" s="3"/>
      <c r="C560" s="43"/>
      <c r="D560" s="42" t="s">
        <v>1226</v>
      </c>
      <c r="E560" s="42"/>
      <c r="F560" s="42"/>
      <c r="G560" s="45"/>
      <c r="H560" s="109" t="s">
        <v>896</v>
      </c>
      <c r="I560" s="18" t="s">
        <v>552</v>
      </c>
    </row>
    <row r="561" spans="2:9" x14ac:dyDescent="0.35">
      <c r="B561" s="8"/>
      <c r="C561" s="46"/>
      <c r="D561" s="42" t="s">
        <v>1227</v>
      </c>
      <c r="E561" s="48"/>
      <c r="F561" s="48"/>
      <c r="G561" s="49"/>
      <c r="H561" s="109" t="s">
        <v>896</v>
      </c>
      <c r="I561" s="24" t="s">
        <v>553</v>
      </c>
    </row>
    <row r="562" spans="2:9" x14ac:dyDescent="0.35">
      <c r="B562" s="8"/>
      <c r="C562" s="46"/>
      <c r="D562" s="48" t="s">
        <v>945</v>
      </c>
      <c r="E562" s="48"/>
      <c r="F562" s="48"/>
      <c r="G562" s="49"/>
      <c r="H562" s="109" t="s">
        <v>896</v>
      </c>
      <c r="I562" s="24" t="s">
        <v>554</v>
      </c>
    </row>
    <row r="563" spans="2:9" x14ac:dyDescent="0.35">
      <c r="B563" s="8"/>
      <c r="C563" s="46" t="s">
        <v>1228</v>
      </c>
      <c r="D563" s="47"/>
      <c r="E563" s="46"/>
      <c r="F563" s="46"/>
      <c r="G563" s="94"/>
      <c r="H563" s="119" t="s">
        <v>892</v>
      </c>
      <c r="I563" s="24" t="s">
        <v>555</v>
      </c>
    </row>
    <row r="564" spans="2:9" x14ac:dyDescent="0.35">
      <c r="B564" s="8"/>
      <c r="C564" s="46"/>
      <c r="D564" s="48" t="s">
        <v>1214</v>
      </c>
      <c r="E564" s="48"/>
      <c r="F564" s="48"/>
      <c r="G564" s="49"/>
      <c r="H564" s="119" t="s">
        <v>896</v>
      </c>
      <c r="I564" s="24" t="s">
        <v>556</v>
      </c>
    </row>
    <row r="565" spans="2:9" x14ac:dyDescent="0.35">
      <c r="B565" s="4"/>
      <c r="C565" s="38"/>
      <c r="D565" s="35" t="s">
        <v>1229</v>
      </c>
      <c r="E565" s="35"/>
      <c r="F565" s="35"/>
      <c r="G565" s="39"/>
      <c r="H565" s="117" t="s">
        <v>896</v>
      </c>
      <c r="I565" s="19" t="s">
        <v>557</v>
      </c>
    </row>
    <row r="566" spans="2:9" x14ac:dyDescent="0.35">
      <c r="B566" s="4"/>
      <c r="C566" s="38"/>
      <c r="D566" s="35" t="s">
        <v>1230</v>
      </c>
      <c r="E566" s="35"/>
      <c r="F566" s="35"/>
      <c r="G566" s="39"/>
      <c r="H566" s="117" t="s">
        <v>896</v>
      </c>
      <c r="I566" s="19" t="s">
        <v>558</v>
      </c>
    </row>
    <row r="567" spans="2:9" x14ac:dyDescent="0.35">
      <c r="B567" s="4"/>
      <c r="C567" s="38"/>
      <c r="D567" s="35" t="s">
        <v>1231</v>
      </c>
      <c r="E567" s="35"/>
      <c r="F567" s="35"/>
      <c r="G567" s="39"/>
      <c r="H567" s="117" t="s">
        <v>896</v>
      </c>
      <c r="I567" s="19" t="s">
        <v>559</v>
      </c>
    </row>
    <row r="568" spans="2:9" x14ac:dyDescent="0.35">
      <c r="B568" s="4"/>
      <c r="C568" s="38"/>
      <c r="D568" s="35" t="s">
        <v>1232</v>
      </c>
      <c r="E568" s="35"/>
      <c r="F568" s="35"/>
      <c r="G568" s="39"/>
      <c r="H568" s="117" t="s">
        <v>896</v>
      </c>
      <c r="I568" s="19" t="s">
        <v>560</v>
      </c>
    </row>
    <row r="569" spans="2:9" x14ac:dyDescent="0.35">
      <c r="B569" s="4"/>
      <c r="C569" s="38"/>
      <c r="D569" s="35" t="s">
        <v>1233</v>
      </c>
      <c r="E569" s="35"/>
      <c r="F569" s="35"/>
      <c r="G569" s="39"/>
      <c r="H569" s="117" t="s">
        <v>896</v>
      </c>
      <c r="I569" s="19" t="s">
        <v>561</v>
      </c>
    </row>
    <row r="570" spans="2:9" x14ac:dyDescent="0.35">
      <c r="B570" s="4"/>
      <c r="C570" s="38"/>
      <c r="D570" s="35" t="s">
        <v>1234</v>
      </c>
      <c r="E570" s="35"/>
      <c r="F570" s="35"/>
      <c r="G570" s="39"/>
      <c r="H570" s="120" t="s">
        <v>896</v>
      </c>
      <c r="I570" s="19" t="s">
        <v>562</v>
      </c>
    </row>
    <row r="571" spans="2:9" x14ac:dyDescent="0.35">
      <c r="B571" s="4"/>
      <c r="C571" s="38"/>
      <c r="D571" s="35" t="s">
        <v>1235</v>
      </c>
      <c r="E571" s="35"/>
      <c r="F571" s="35"/>
      <c r="G571" s="39"/>
      <c r="H571" s="120" t="s">
        <v>896</v>
      </c>
      <c r="I571" s="19" t="s">
        <v>563</v>
      </c>
    </row>
    <row r="572" spans="2:9" x14ac:dyDescent="0.35">
      <c r="B572" s="4"/>
      <c r="C572" s="38"/>
      <c r="D572" s="35" t="s">
        <v>1236</v>
      </c>
      <c r="E572" s="35"/>
      <c r="F572" s="35"/>
      <c r="G572" s="39"/>
      <c r="H572" s="117" t="s">
        <v>896</v>
      </c>
      <c r="I572" s="19" t="s">
        <v>564</v>
      </c>
    </row>
    <row r="573" spans="2:9" x14ac:dyDescent="0.35">
      <c r="B573" s="4"/>
      <c r="C573" s="38"/>
      <c r="D573" s="35" t="s">
        <v>1237</v>
      </c>
      <c r="E573" s="35"/>
      <c r="F573" s="35"/>
      <c r="G573" s="39"/>
      <c r="H573" s="118" t="s">
        <v>896</v>
      </c>
      <c r="I573" s="19" t="s">
        <v>565</v>
      </c>
    </row>
    <row r="574" spans="2:9" x14ac:dyDescent="0.35">
      <c r="B574" s="4"/>
      <c r="C574" s="38"/>
      <c r="D574" s="35" t="s">
        <v>945</v>
      </c>
      <c r="E574" s="35"/>
      <c r="F574" s="35"/>
      <c r="G574" s="39"/>
      <c r="H574" s="117" t="s">
        <v>896</v>
      </c>
      <c r="I574" s="19" t="s">
        <v>566</v>
      </c>
    </row>
    <row r="575" spans="2:9" x14ac:dyDescent="0.35">
      <c r="B575" s="4"/>
      <c r="C575" s="38" t="s">
        <v>1238</v>
      </c>
      <c r="D575" s="34"/>
      <c r="E575" s="38"/>
      <c r="F575" s="38"/>
      <c r="G575" s="83"/>
      <c r="H575" s="117" t="s">
        <v>892</v>
      </c>
      <c r="I575" s="19" t="s">
        <v>567</v>
      </c>
    </row>
    <row r="576" spans="2:9" x14ac:dyDescent="0.35">
      <c r="B576" s="4"/>
      <c r="C576" s="38"/>
      <c r="D576" s="35" t="s">
        <v>1239</v>
      </c>
      <c r="E576" s="35"/>
      <c r="F576" s="35"/>
      <c r="G576" s="39"/>
      <c r="H576" s="117" t="s">
        <v>896</v>
      </c>
      <c r="I576" s="19" t="s">
        <v>568</v>
      </c>
    </row>
    <row r="577" spans="2:9" x14ac:dyDescent="0.35">
      <c r="B577" s="4"/>
      <c r="C577" s="38"/>
      <c r="D577" s="35" t="s">
        <v>951</v>
      </c>
      <c r="E577" s="35"/>
      <c r="F577" s="35"/>
      <c r="G577" s="39"/>
      <c r="H577" s="117" t="s">
        <v>896</v>
      </c>
      <c r="I577" s="19" t="s">
        <v>569</v>
      </c>
    </row>
    <row r="578" spans="2:9" x14ac:dyDescent="0.35">
      <c r="B578" s="4"/>
      <c r="C578" s="38"/>
      <c r="D578" s="35" t="s">
        <v>1240</v>
      </c>
      <c r="E578" s="35"/>
      <c r="F578" s="35"/>
      <c r="G578" s="39"/>
      <c r="H578" s="117" t="s">
        <v>896</v>
      </c>
      <c r="I578" s="19" t="s">
        <v>570</v>
      </c>
    </row>
    <row r="579" spans="2:9" x14ac:dyDescent="0.35">
      <c r="B579" s="4"/>
      <c r="C579" s="38"/>
      <c r="D579" s="35" t="s">
        <v>945</v>
      </c>
      <c r="E579" s="35"/>
      <c r="F579" s="35"/>
      <c r="G579" s="39"/>
      <c r="H579" s="117" t="s">
        <v>896</v>
      </c>
      <c r="I579" s="19" t="s">
        <v>571</v>
      </c>
    </row>
    <row r="580" spans="2:9" x14ac:dyDescent="0.35">
      <c r="B580" s="4"/>
      <c r="C580" s="38" t="s">
        <v>1241</v>
      </c>
      <c r="D580" s="34"/>
      <c r="E580" s="38"/>
      <c r="F580" s="38"/>
      <c r="G580" s="83"/>
      <c r="H580" s="117" t="s">
        <v>896</v>
      </c>
      <c r="I580" s="19" t="s">
        <v>572</v>
      </c>
    </row>
    <row r="581" spans="2:9" x14ac:dyDescent="0.35">
      <c r="B581" s="4" t="s">
        <v>1242</v>
      </c>
      <c r="C581" s="34"/>
      <c r="D581" s="35"/>
      <c r="E581" s="35"/>
      <c r="F581" s="35"/>
      <c r="G581" s="39"/>
      <c r="H581" s="106" t="s">
        <v>892</v>
      </c>
      <c r="I581" s="19" t="s">
        <v>573</v>
      </c>
    </row>
    <row r="582" spans="2:9" x14ac:dyDescent="0.35">
      <c r="B582" s="4"/>
      <c r="C582" s="38" t="s">
        <v>1243</v>
      </c>
      <c r="D582" s="35"/>
      <c r="E582" s="35"/>
      <c r="F582" s="35"/>
      <c r="G582" s="35"/>
      <c r="H582" s="106" t="s">
        <v>896</v>
      </c>
      <c r="I582" s="19" t="s">
        <v>574</v>
      </c>
    </row>
    <row r="583" spans="2:9" x14ac:dyDescent="0.35">
      <c r="B583" s="4"/>
      <c r="C583" s="38" t="s">
        <v>1244</v>
      </c>
      <c r="D583" s="35"/>
      <c r="E583" s="35"/>
      <c r="F583" s="35"/>
      <c r="G583" s="35"/>
      <c r="H583" s="106" t="s">
        <v>896</v>
      </c>
      <c r="I583" s="19" t="s">
        <v>575</v>
      </c>
    </row>
    <row r="584" spans="2:9" x14ac:dyDescent="0.35">
      <c r="B584" s="4"/>
      <c r="C584" s="38" t="s">
        <v>1245</v>
      </c>
      <c r="D584" s="35"/>
      <c r="E584" s="35"/>
      <c r="F584" s="35"/>
      <c r="G584" s="35"/>
      <c r="H584" s="106" t="s">
        <v>896</v>
      </c>
      <c r="I584" s="19" t="s">
        <v>576</v>
      </c>
    </row>
    <row r="585" spans="2:9" x14ac:dyDescent="0.35">
      <c r="B585" s="4"/>
      <c r="C585" s="38" t="s">
        <v>1246</v>
      </c>
      <c r="D585" s="35"/>
      <c r="E585" s="35"/>
      <c r="F585" s="35"/>
      <c r="G585" s="35"/>
      <c r="H585" s="106" t="s">
        <v>896</v>
      </c>
      <c r="I585" s="19" t="s">
        <v>577</v>
      </c>
    </row>
    <row r="586" spans="2:9" x14ac:dyDescent="0.35">
      <c r="B586" s="4" t="s">
        <v>1247</v>
      </c>
      <c r="C586" s="38"/>
      <c r="D586" s="38"/>
      <c r="E586" s="38"/>
      <c r="F586" s="38"/>
      <c r="G586" s="38"/>
      <c r="H586" s="117" t="s">
        <v>896</v>
      </c>
      <c r="I586" s="19" t="s">
        <v>578</v>
      </c>
    </row>
    <row r="587" spans="2:9" x14ac:dyDescent="0.35">
      <c r="B587" s="4" t="s">
        <v>1248</v>
      </c>
      <c r="C587" s="38"/>
      <c r="D587" s="38"/>
      <c r="E587" s="38"/>
      <c r="F587" s="38"/>
      <c r="G587" s="38"/>
      <c r="H587" s="117" t="s">
        <v>896</v>
      </c>
      <c r="I587" s="19" t="s">
        <v>579</v>
      </c>
    </row>
    <row r="588" spans="2:9" x14ac:dyDescent="0.35">
      <c r="B588" s="4" t="s">
        <v>1249</v>
      </c>
      <c r="C588" s="87"/>
      <c r="D588" s="38"/>
      <c r="E588" s="38"/>
      <c r="F588" s="38"/>
      <c r="G588" s="38"/>
      <c r="H588" s="117" t="s">
        <v>892</v>
      </c>
      <c r="I588" s="19" t="s">
        <v>580</v>
      </c>
    </row>
    <row r="589" spans="2:9" x14ac:dyDescent="0.35">
      <c r="B589" s="4"/>
      <c r="C589" s="38" t="s">
        <v>1250</v>
      </c>
      <c r="D589" s="35"/>
      <c r="E589" s="35"/>
      <c r="F589" s="35"/>
      <c r="G589" s="35"/>
      <c r="H589" s="106" t="s">
        <v>896</v>
      </c>
      <c r="I589" s="19" t="s">
        <v>581</v>
      </c>
    </row>
    <row r="590" spans="2:9" x14ac:dyDescent="0.35">
      <c r="B590" s="4"/>
      <c r="C590" s="38" t="s">
        <v>1251</v>
      </c>
      <c r="D590" s="35"/>
      <c r="E590" s="35"/>
      <c r="F590" s="35"/>
      <c r="G590" s="35"/>
      <c r="H590" s="106" t="s">
        <v>896</v>
      </c>
      <c r="I590" s="19" t="s">
        <v>582</v>
      </c>
    </row>
    <row r="591" spans="2:9" x14ac:dyDescent="0.35">
      <c r="B591" s="4"/>
      <c r="C591" s="38" t="s">
        <v>1252</v>
      </c>
      <c r="D591" s="35"/>
      <c r="E591" s="35"/>
      <c r="F591" s="35"/>
      <c r="G591" s="35"/>
      <c r="H591" s="106" t="s">
        <v>896</v>
      </c>
      <c r="I591" s="19" t="s">
        <v>583</v>
      </c>
    </row>
    <row r="592" spans="2:9" x14ac:dyDescent="0.35">
      <c r="B592" s="4"/>
      <c r="C592" s="38" t="s">
        <v>1253</v>
      </c>
      <c r="D592" s="35"/>
      <c r="E592" s="35"/>
      <c r="F592" s="35"/>
      <c r="G592" s="35"/>
      <c r="H592" s="106" t="s">
        <v>896</v>
      </c>
      <c r="I592" s="19" t="s">
        <v>584</v>
      </c>
    </row>
    <row r="593" spans="2:9" x14ac:dyDescent="0.35">
      <c r="B593" s="4" t="s">
        <v>1254</v>
      </c>
      <c r="C593" s="34"/>
      <c r="D593" s="35"/>
      <c r="E593" s="35"/>
      <c r="F593" s="35"/>
      <c r="G593" s="35"/>
      <c r="H593" s="106" t="s">
        <v>892</v>
      </c>
      <c r="I593" s="19" t="s">
        <v>585</v>
      </c>
    </row>
    <row r="594" spans="2:9" x14ac:dyDescent="0.35">
      <c r="B594" s="4"/>
      <c r="C594" s="38" t="s">
        <v>1255</v>
      </c>
      <c r="D594" s="35"/>
      <c r="E594" s="35"/>
      <c r="F594" s="35"/>
      <c r="G594" s="35"/>
      <c r="H594" s="106" t="s">
        <v>896</v>
      </c>
      <c r="I594" s="19" t="s">
        <v>586</v>
      </c>
    </row>
    <row r="595" spans="2:9" x14ac:dyDescent="0.35">
      <c r="B595" s="4"/>
      <c r="C595" s="38" t="s">
        <v>1256</v>
      </c>
      <c r="D595" s="35"/>
      <c r="E595" s="35"/>
      <c r="F595" s="35"/>
      <c r="G595" s="35"/>
      <c r="H595" s="106" t="s">
        <v>896</v>
      </c>
      <c r="I595" s="19" t="s">
        <v>587</v>
      </c>
    </row>
    <row r="596" spans="2:9" x14ac:dyDescent="0.35">
      <c r="B596" s="4"/>
      <c r="C596" s="38" t="s">
        <v>1257</v>
      </c>
      <c r="D596" s="35"/>
      <c r="E596" s="35"/>
      <c r="F596" s="35"/>
      <c r="G596" s="35"/>
      <c r="H596" s="106" t="s">
        <v>896</v>
      </c>
      <c r="I596" s="19" t="s">
        <v>588</v>
      </c>
    </row>
    <row r="597" spans="2:9" x14ac:dyDescent="0.35">
      <c r="B597" s="4"/>
      <c r="C597" s="38" t="s">
        <v>1258</v>
      </c>
      <c r="D597" s="35"/>
      <c r="E597" s="35"/>
      <c r="F597" s="35"/>
      <c r="G597" s="35"/>
      <c r="H597" s="106" t="s">
        <v>896</v>
      </c>
      <c r="I597" s="19" t="s">
        <v>589</v>
      </c>
    </row>
    <row r="598" spans="2:9" x14ac:dyDescent="0.35">
      <c r="B598" s="4"/>
      <c r="C598" s="38" t="s">
        <v>945</v>
      </c>
      <c r="D598" s="34"/>
      <c r="E598" s="35"/>
      <c r="F598" s="35"/>
      <c r="G598" s="35"/>
      <c r="H598" s="106" t="s">
        <v>892</v>
      </c>
      <c r="I598" s="19" t="s">
        <v>590</v>
      </c>
    </row>
    <row r="599" spans="2:9" x14ac:dyDescent="0.35">
      <c r="B599" s="4"/>
      <c r="C599" s="38"/>
      <c r="D599" s="35" t="s">
        <v>1259</v>
      </c>
      <c r="E599" s="35"/>
      <c r="F599" s="38"/>
      <c r="G599" s="83"/>
      <c r="H599" s="117" t="s">
        <v>896</v>
      </c>
      <c r="I599" s="19" t="s">
        <v>591</v>
      </c>
    </row>
    <row r="600" spans="2:9" x14ac:dyDescent="0.35">
      <c r="B600" s="4"/>
      <c r="C600" s="38"/>
      <c r="D600" s="35" t="s">
        <v>1260</v>
      </c>
      <c r="E600" s="35"/>
      <c r="F600" s="38"/>
      <c r="G600" s="83"/>
      <c r="H600" s="117" t="s">
        <v>896</v>
      </c>
      <c r="I600" s="19" t="s">
        <v>592</v>
      </c>
    </row>
    <row r="601" spans="2:9" x14ac:dyDescent="0.35">
      <c r="B601" s="4"/>
      <c r="C601" s="38"/>
      <c r="D601" s="35" t="s">
        <v>1261</v>
      </c>
      <c r="E601" s="38"/>
      <c r="F601" s="74"/>
      <c r="G601" s="74"/>
      <c r="H601" s="117" t="s">
        <v>896</v>
      </c>
      <c r="I601" s="19" t="s">
        <v>593</v>
      </c>
    </row>
    <row r="602" spans="2:9" x14ac:dyDescent="0.35">
      <c r="B602" s="4"/>
      <c r="C602" s="38"/>
      <c r="D602" s="35" t="s">
        <v>1262</v>
      </c>
      <c r="E602" s="35"/>
      <c r="F602" s="38"/>
      <c r="G602" s="83"/>
      <c r="H602" s="117" t="s">
        <v>896</v>
      </c>
      <c r="I602" s="19" t="s">
        <v>594</v>
      </c>
    </row>
    <row r="603" spans="2:9" x14ac:dyDescent="0.35">
      <c r="B603" s="4"/>
      <c r="C603" s="38"/>
      <c r="D603" s="35" t="s">
        <v>1263</v>
      </c>
      <c r="E603" s="35"/>
      <c r="F603" s="38"/>
      <c r="G603" s="83"/>
      <c r="H603" s="117" t="s">
        <v>896</v>
      </c>
      <c r="I603" s="19" t="s">
        <v>595</v>
      </c>
    </row>
    <row r="604" spans="2:9" x14ac:dyDescent="0.35">
      <c r="B604" s="4"/>
      <c r="C604" s="38"/>
      <c r="D604" s="35" t="s">
        <v>1264</v>
      </c>
      <c r="E604" s="35"/>
      <c r="F604" s="38"/>
      <c r="G604" s="83"/>
      <c r="H604" s="117" t="s">
        <v>896</v>
      </c>
      <c r="I604" s="19" t="s">
        <v>596</v>
      </c>
    </row>
    <row r="605" spans="2:9" x14ac:dyDescent="0.35">
      <c r="B605" s="4"/>
      <c r="C605" s="38"/>
      <c r="D605" s="35" t="s">
        <v>1265</v>
      </c>
      <c r="E605" s="35"/>
      <c r="F605" s="38"/>
      <c r="G605" s="83"/>
      <c r="H605" s="117" t="s">
        <v>896</v>
      </c>
      <c r="I605" s="19" t="s">
        <v>597</v>
      </c>
    </row>
    <row r="606" spans="2:9" x14ac:dyDescent="0.35">
      <c r="B606" s="4"/>
      <c r="C606" s="38"/>
      <c r="D606" s="35" t="s">
        <v>1266</v>
      </c>
      <c r="E606" s="35"/>
      <c r="F606" s="38"/>
      <c r="G606" s="83"/>
      <c r="H606" s="117" t="s">
        <v>896</v>
      </c>
      <c r="I606" s="19" t="s">
        <v>598</v>
      </c>
    </row>
    <row r="607" spans="2:9" x14ac:dyDescent="0.35">
      <c r="B607" s="4"/>
      <c r="C607" s="38"/>
      <c r="D607" s="35" t="s">
        <v>945</v>
      </c>
      <c r="E607" s="35"/>
      <c r="F607" s="38"/>
      <c r="G607" s="83"/>
      <c r="H607" s="117" t="s">
        <v>896</v>
      </c>
      <c r="I607" s="19" t="s">
        <v>599</v>
      </c>
    </row>
    <row r="608" spans="2:9" x14ac:dyDescent="0.35">
      <c r="B608" s="4" t="s">
        <v>1267</v>
      </c>
      <c r="C608" s="38"/>
      <c r="D608" s="38"/>
      <c r="E608" s="38"/>
      <c r="F608" s="38"/>
      <c r="G608" s="83"/>
      <c r="H608" s="117" t="s">
        <v>896</v>
      </c>
      <c r="I608" s="19" t="s">
        <v>600</v>
      </c>
    </row>
    <row r="609" spans="2:9" x14ac:dyDescent="0.35">
      <c r="B609" s="4" t="s">
        <v>1268</v>
      </c>
      <c r="C609" s="87"/>
      <c r="D609" s="38"/>
      <c r="E609" s="38"/>
      <c r="F609" s="38"/>
      <c r="G609" s="83"/>
      <c r="H609" s="117" t="s">
        <v>892</v>
      </c>
      <c r="I609" s="19" t="s">
        <v>601</v>
      </c>
    </row>
    <row r="610" spans="2:9" x14ac:dyDescent="0.35">
      <c r="B610" s="4"/>
      <c r="C610" s="38" t="s">
        <v>1269</v>
      </c>
      <c r="D610" s="38"/>
      <c r="E610" s="38"/>
      <c r="F610" s="38"/>
      <c r="G610" s="83"/>
      <c r="H610" s="117" t="s">
        <v>896</v>
      </c>
      <c r="I610" s="19" t="s">
        <v>602</v>
      </c>
    </row>
    <row r="611" spans="2:9" x14ac:dyDescent="0.35">
      <c r="B611" s="4"/>
      <c r="C611" s="38" t="s">
        <v>1270</v>
      </c>
      <c r="D611" s="38"/>
      <c r="E611" s="38"/>
      <c r="F611" s="38"/>
      <c r="G611" s="83"/>
      <c r="H611" s="117" t="s">
        <v>896</v>
      </c>
      <c r="I611" s="19" t="s">
        <v>603</v>
      </c>
    </row>
    <row r="612" spans="2:9" x14ac:dyDescent="0.35">
      <c r="B612" s="10"/>
      <c r="C612" s="93"/>
      <c r="D612" s="93"/>
      <c r="E612" s="93"/>
      <c r="F612" s="93"/>
      <c r="G612" s="93"/>
      <c r="H612" s="117"/>
      <c r="I612" s="26"/>
    </row>
    <row r="613" spans="2:9" x14ac:dyDescent="0.35">
      <c r="B613" s="11" t="s">
        <v>1271</v>
      </c>
      <c r="C613" s="88"/>
      <c r="D613" s="89"/>
      <c r="E613" s="89"/>
      <c r="F613" s="89"/>
      <c r="G613" s="90"/>
      <c r="H613" s="118" t="s">
        <v>892</v>
      </c>
      <c r="I613" s="27" t="s">
        <v>604</v>
      </c>
    </row>
    <row r="614" spans="2:9" x14ac:dyDescent="0.35">
      <c r="B614" s="4" t="s">
        <v>1272</v>
      </c>
      <c r="C614" s="34"/>
      <c r="D614" s="35"/>
      <c r="E614" s="35"/>
      <c r="F614" s="35"/>
      <c r="G614" s="39"/>
      <c r="H614" s="106" t="s">
        <v>892</v>
      </c>
      <c r="I614" s="19" t="s">
        <v>605</v>
      </c>
    </row>
    <row r="615" spans="2:9" x14ac:dyDescent="0.35">
      <c r="B615" s="4"/>
      <c r="C615" s="38" t="s">
        <v>1273</v>
      </c>
      <c r="D615" s="34"/>
      <c r="E615" s="35"/>
      <c r="F615" s="35"/>
      <c r="G615" s="39"/>
      <c r="H615" s="106" t="s">
        <v>892</v>
      </c>
      <c r="I615" s="19" t="s">
        <v>606</v>
      </c>
    </row>
    <row r="616" spans="2:9" x14ac:dyDescent="0.35">
      <c r="B616" s="4"/>
      <c r="C616" s="38"/>
      <c r="D616" s="35" t="s">
        <v>907</v>
      </c>
      <c r="E616" s="34"/>
      <c r="F616" s="35"/>
      <c r="G616" s="39"/>
      <c r="H616" s="106" t="s">
        <v>892</v>
      </c>
      <c r="I616" s="19" t="s">
        <v>607</v>
      </c>
    </row>
    <row r="617" spans="2:9" x14ac:dyDescent="0.35">
      <c r="B617" s="4"/>
      <c r="C617" s="38"/>
      <c r="D617" s="35"/>
      <c r="E617" s="35" t="s">
        <v>1274</v>
      </c>
      <c r="F617" s="34"/>
      <c r="G617" s="39"/>
      <c r="H617" s="106" t="s">
        <v>892</v>
      </c>
      <c r="I617" s="19" t="s">
        <v>608</v>
      </c>
    </row>
    <row r="618" spans="2:9" x14ac:dyDescent="0.35">
      <c r="B618" s="4"/>
      <c r="C618" s="38"/>
      <c r="D618" s="35"/>
      <c r="E618" s="35"/>
      <c r="F618" s="35" t="s">
        <v>1275</v>
      </c>
      <c r="G618" s="39"/>
      <c r="H618" s="106" t="s">
        <v>896</v>
      </c>
      <c r="I618" s="19" t="s">
        <v>609</v>
      </c>
    </row>
    <row r="619" spans="2:9" x14ac:dyDescent="0.35">
      <c r="B619" s="4"/>
      <c r="C619" s="38"/>
      <c r="D619" s="35"/>
      <c r="E619" s="35"/>
      <c r="F619" s="35" t="s">
        <v>1276</v>
      </c>
      <c r="G619" s="39"/>
      <c r="H619" s="106" t="s">
        <v>896</v>
      </c>
      <c r="I619" s="19" t="s">
        <v>610</v>
      </c>
    </row>
    <row r="620" spans="2:9" x14ac:dyDescent="0.35">
      <c r="B620" s="4"/>
      <c r="C620" s="38"/>
      <c r="D620" s="35"/>
      <c r="E620" s="35" t="s">
        <v>929</v>
      </c>
      <c r="F620" s="34"/>
      <c r="G620" s="39"/>
      <c r="H620" s="106" t="s">
        <v>892</v>
      </c>
      <c r="I620" s="19" t="s">
        <v>611</v>
      </c>
    </row>
    <row r="621" spans="2:9" x14ac:dyDescent="0.35">
      <c r="B621" s="4"/>
      <c r="C621" s="38"/>
      <c r="D621" s="35"/>
      <c r="E621" s="35"/>
      <c r="F621" s="35" t="s">
        <v>1275</v>
      </c>
      <c r="G621" s="39"/>
      <c r="H621" s="106" t="s">
        <v>896</v>
      </c>
      <c r="I621" s="19" t="s">
        <v>612</v>
      </c>
    </row>
    <row r="622" spans="2:9" x14ac:dyDescent="0.35">
      <c r="B622" s="4"/>
      <c r="C622" s="38"/>
      <c r="D622" s="35"/>
      <c r="E622" s="35"/>
      <c r="F622" s="35" t="s">
        <v>1276</v>
      </c>
      <c r="G622" s="39"/>
      <c r="H622" s="106" t="s">
        <v>896</v>
      </c>
      <c r="I622" s="19" t="s">
        <v>613</v>
      </c>
    </row>
    <row r="623" spans="2:9" x14ac:dyDescent="0.35">
      <c r="B623" s="4"/>
      <c r="C623" s="38"/>
      <c r="D623" s="35"/>
      <c r="E623" s="35" t="s">
        <v>1277</v>
      </c>
      <c r="F623" s="34"/>
      <c r="G623" s="39"/>
      <c r="H623" s="106" t="s">
        <v>892</v>
      </c>
      <c r="I623" s="19" t="s">
        <v>614</v>
      </c>
    </row>
    <row r="624" spans="2:9" x14ac:dyDescent="0.35">
      <c r="B624" s="4"/>
      <c r="C624" s="38"/>
      <c r="D624" s="35"/>
      <c r="E624" s="35"/>
      <c r="F624" s="35" t="s">
        <v>1275</v>
      </c>
      <c r="G624" s="39"/>
      <c r="H624" s="106" t="s">
        <v>896</v>
      </c>
      <c r="I624" s="19" t="s">
        <v>615</v>
      </c>
    </row>
    <row r="625" spans="2:9" x14ac:dyDescent="0.35">
      <c r="B625" s="4"/>
      <c r="C625" s="38"/>
      <c r="D625" s="35"/>
      <c r="E625" s="35"/>
      <c r="F625" s="35" t="s">
        <v>1276</v>
      </c>
      <c r="G625" s="39"/>
      <c r="H625" s="106" t="s">
        <v>896</v>
      </c>
      <c r="I625" s="19" t="s">
        <v>616</v>
      </c>
    </row>
    <row r="626" spans="2:9" x14ac:dyDescent="0.35">
      <c r="B626" s="4"/>
      <c r="C626" s="38"/>
      <c r="D626" s="35"/>
      <c r="E626" s="35" t="s">
        <v>1124</v>
      </c>
      <c r="F626" s="34"/>
      <c r="G626" s="39"/>
      <c r="H626" s="106" t="s">
        <v>892</v>
      </c>
      <c r="I626" s="19" t="s">
        <v>617</v>
      </c>
    </row>
    <row r="627" spans="2:9" x14ac:dyDescent="0.35">
      <c r="B627" s="4"/>
      <c r="C627" s="38"/>
      <c r="D627" s="35"/>
      <c r="E627" s="35"/>
      <c r="F627" s="35" t="s">
        <v>1275</v>
      </c>
      <c r="G627" s="39"/>
      <c r="H627" s="106" t="s">
        <v>896</v>
      </c>
      <c r="I627" s="19" t="s">
        <v>618</v>
      </c>
    </row>
    <row r="628" spans="2:9" x14ac:dyDescent="0.35">
      <c r="B628" s="4"/>
      <c r="C628" s="38"/>
      <c r="D628" s="35"/>
      <c r="E628" s="35"/>
      <c r="F628" s="35" t="s">
        <v>1276</v>
      </c>
      <c r="G628" s="39"/>
      <c r="H628" s="106" t="s">
        <v>896</v>
      </c>
      <c r="I628" s="19" t="s">
        <v>619</v>
      </c>
    </row>
    <row r="629" spans="2:9" x14ac:dyDescent="0.35">
      <c r="B629" s="4"/>
      <c r="C629" s="38"/>
      <c r="D629" s="35"/>
      <c r="E629" s="35" t="s">
        <v>1278</v>
      </c>
      <c r="F629" s="34"/>
      <c r="G629" s="39"/>
      <c r="H629" s="106" t="s">
        <v>892</v>
      </c>
      <c r="I629" s="19" t="s">
        <v>620</v>
      </c>
    </row>
    <row r="630" spans="2:9" x14ac:dyDescent="0.35">
      <c r="B630" s="4"/>
      <c r="C630" s="38"/>
      <c r="D630" s="35"/>
      <c r="E630" s="35"/>
      <c r="F630" s="35" t="s">
        <v>1275</v>
      </c>
      <c r="G630" s="39"/>
      <c r="H630" s="106" t="s">
        <v>896</v>
      </c>
      <c r="I630" s="19" t="s">
        <v>621</v>
      </c>
    </row>
    <row r="631" spans="2:9" x14ac:dyDescent="0.35">
      <c r="B631" s="4"/>
      <c r="C631" s="38"/>
      <c r="D631" s="35"/>
      <c r="E631" s="35"/>
      <c r="F631" s="35" t="s">
        <v>1276</v>
      </c>
      <c r="G631" s="39"/>
      <c r="H631" s="106" t="s">
        <v>896</v>
      </c>
      <c r="I631" s="19" t="s">
        <v>622</v>
      </c>
    </row>
    <row r="632" spans="2:9" x14ac:dyDescent="0.35">
      <c r="B632" s="4"/>
      <c r="C632" s="38"/>
      <c r="D632" s="35"/>
      <c r="E632" s="35" t="s">
        <v>946</v>
      </c>
      <c r="F632" s="34"/>
      <c r="G632" s="39"/>
      <c r="H632" s="106" t="s">
        <v>892</v>
      </c>
      <c r="I632" s="19" t="s">
        <v>623</v>
      </c>
    </row>
    <row r="633" spans="2:9" x14ac:dyDescent="0.35">
      <c r="B633" s="4"/>
      <c r="C633" s="38"/>
      <c r="D633" s="35"/>
      <c r="E633" s="35"/>
      <c r="F633" s="35" t="s">
        <v>1275</v>
      </c>
      <c r="G633" s="39"/>
      <c r="H633" s="106" t="s">
        <v>896</v>
      </c>
      <c r="I633" s="19" t="s">
        <v>624</v>
      </c>
    </row>
    <row r="634" spans="2:9" x14ac:dyDescent="0.35">
      <c r="B634" s="4"/>
      <c r="C634" s="38"/>
      <c r="D634" s="35"/>
      <c r="E634" s="35"/>
      <c r="F634" s="35" t="s">
        <v>1276</v>
      </c>
      <c r="G634" s="39"/>
      <c r="H634" s="106" t="s">
        <v>896</v>
      </c>
      <c r="I634" s="19" t="s">
        <v>625</v>
      </c>
    </row>
    <row r="635" spans="2:9" x14ac:dyDescent="0.35">
      <c r="B635" s="4"/>
      <c r="C635" s="38"/>
      <c r="D635" s="35" t="s">
        <v>1279</v>
      </c>
      <c r="E635" s="34"/>
      <c r="F635" s="35"/>
      <c r="G635" s="39"/>
      <c r="H635" s="106" t="s">
        <v>892</v>
      </c>
      <c r="I635" s="19" t="s">
        <v>626</v>
      </c>
    </row>
    <row r="636" spans="2:9" x14ac:dyDescent="0.35">
      <c r="B636" s="4"/>
      <c r="C636" s="38"/>
      <c r="D636" s="35"/>
      <c r="E636" s="35" t="s">
        <v>1274</v>
      </c>
      <c r="F636" s="35"/>
      <c r="G636" s="39"/>
      <c r="H636" s="106" t="s">
        <v>896</v>
      </c>
      <c r="I636" s="19" t="s">
        <v>627</v>
      </c>
    </row>
    <row r="637" spans="2:9" x14ac:dyDescent="0.35">
      <c r="B637" s="4"/>
      <c r="C637" s="38"/>
      <c r="D637" s="35"/>
      <c r="E637" s="35" t="s">
        <v>929</v>
      </c>
      <c r="F637" s="35"/>
      <c r="G637" s="39"/>
      <c r="H637" s="106" t="s">
        <v>896</v>
      </c>
      <c r="I637" s="19" t="s">
        <v>628</v>
      </c>
    </row>
    <row r="638" spans="2:9" x14ac:dyDescent="0.35">
      <c r="B638" s="4"/>
      <c r="C638" s="38"/>
      <c r="D638" s="35"/>
      <c r="E638" s="35" t="s">
        <v>1280</v>
      </c>
      <c r="F638" s="35"/>
      <c r="G638" s="39"/>
      <c r="H638" s="106" t="s">
        <v>896</v>
      </c>
      <c r="I638" s="19" t="s">
        <v>629</v>
      </c>
    </row>
    <row r="639" spans="2:9" x14ac:dyDescent="0.35">
      <c r="B639" s="4"/>
      <c r="C639" s="38"/>
      <c r="D639" s="35" t="s">
        <v>1281</v>
      </c>
      <c r="E639" s="34"/>
      <c r="F639" s="35"/>
      <c r="G639" s="39"/>
      <c r="H639" s="106" t="s">
        <v>892</v>
      </c>
      <c r="I639" s="19" t="s">
        <v>630</v>
      </c>
    </row>
    <row r="640" spans="2:9" x14ac:dyDescent="0.35">
      <c r="B640" s="4"/>
      <c r="C640" s="38"/>
      <c r="D640" s="35"/>
      <c r="E640" s="35" t="s">
        <v>1274</v>
      </c>
      <c r="F640" s="35"/>
      <c r="G640" s="39"/>
      <c r="H640" s="106" t="s">
        <v>896</v>
      </c>
      <c r="I640" s="19" t="s">
        <v>631</v>
      </c>
    </row>
    <row r="641" spans="2:9" x14ac:dyDescent="0.35">
      <c r="B641" s="4"/>
      <c r="C641" s="38"/>
      <c r="D641" s="35"/>
      <c r="E641" s="35" t="s">
        <v>929</v>
      </c>
      <c r="F641" s="35"/>
      <c r="G641" s="39"/>
      <c r="H641" s="106" t="s">
        <v>896</v>
      </c>
      <c r="I641" s="19" t="s">
        <v>632</v>
      </c>
    </row>
    <row r="642" spans="2:9" x14ac:dyDescent="0.35">
      <c r="B642" s="4"/>
      <c r="C642" s="38"/>
      <c r="D642" s="35"/>
      <c r="E642" s="35" t="s">
        <v>1280</v>
      </c>
      <c r="F642" s="35"/>
      <c r="G642" s="39"/>
      <c r="H642" s="106" t="s">
        <v>896</v>
      </c>
      <c r="I642" s="19" t="s">
        <v>633</v>
      </c>
    </row>
    <row r="643" spans="2:9" x14ac:dyDescent="0.35">
      <c r="B643" s="3"/>
      <c r="C643" s="43"/>
      <c r="D643" s="42" t="s">
        <v>1282</v>
      </c>
      <c r="E643" s="42"/>
      <c r="F643" s="42"/>
      <c r="G643" s="45"/>
      <c r="H643" s="109" t="s">
        <v>896</v>
      </c>
      <c r="I643" s="18" t="s">
        <v>634</v>
      </c>
    </row>
    <row r="644" spans="2:9" x14ac:dyDescent="0.35">
      <c r="B644" s="8"/>
      <c r="C644" s="46"/>
      <c r="D644" s="48" t="s">
        <v>1112</v>
      </c>
      <c r="E644" s="48"/>
      <c r="F644" s="48"/>
      <c r="G644" s="49"/>
      <c r="H644" s="109" t="s">
        <v>896</v>
      </c>
      <c r="I644" s="24" t="s">
        <v>635</v>
      </c>
    </row>
    <row r="645" spans="2:9" x14ac:dyDescent="0.35">
      <c r="B645" s="8"/>
      <c r="C645" s="46"/>
      <c r="D645" s="48" t="s">
        <v>945</v>
      </c>
      <c r="E645" s="48"/>
      <c r="F645" s="48"/>
      <c r="G645" s="49"/>
      <c r="H645" s="119" t="s">
        <v>896</v>
      </c>
      <c r="I645" s="24" t="s">
        <v>636</v>
      </c>
    </row>
    <row r="646" spans="2:9" x14ac:dyDescent="0.35">
      <c r="B646" s="4"/>
      <c r="C646" s="38" t="s">
        <v>1283</v>
      </c>
      <c r="D646" s="34"/>
      <c r="E646" s="38"/>
      <c r="F646" s="38"/>
      <c r="G646" s="83"/>
      <c r="H646" s="117" t="s">
        <v>892</v>
      </c>
      <c r="I646" s="19" t="s">
        <v>637</v>
      </c>
    </row>
    <row r="647" spans="2:9" x14ac:dyDescent="0.35">
      <c r="B647" s="4"/>
      <c r="C647" s="38"/>
      <c r="D647" s="35" t="s">
        <v>1284</v>
      </c>
      <c r="E647" s="34"/>
      <c r="F647" s="35"/>
      <c r="G647" s="83"/>
      <c r="H647" s="117" t="s">
        <v>892</v>
      </c>
      <c r="I647" s="19" t="s">
        <v>638</v>
      </c>
    </row>
    <row r="648" spans="2:9" x14ac:dyDescent="0.35">
      <c r="B648" s="4"/>
      <c r="C648" s="38"/>
      <c r="D648" s="35"/>
      <c r="E648" s="35" t="s">
        <v>1285</v>
      </c>
      <c r="F648" s="35"/>
      <c r="G648" s="83"/>
      <c r="H648" s="117" t="s">
        <v>896</v>
      </c>
      <c r="I648" s="19" t="s">
        <v>639</v>
      </c>
    </row>
    <row r="649" spans="2:9" x14ac:dyDescent="0.35">
      <c r="B649" s="4"/>
      <c r="C649" s="38"/>
      <c r="D649" s="35"/>
      <c r="E649" s="35" t="s">
        <v>1286</v>
      </c>
      <c r="F649" s="35"/>
      <c r="G649" s="83"/>
      <c r="H649" s="117" t="s">
        <v>896</v>
      </c>
      <c r="I649" s="19" t="s">
        <v>640</v>
      </c>
    </row>
    <row r="650" spans="2:9" x14ac:dyDescent="0.35">
      <c r="B650" s="4"/>
      <c r="C650" s="38"/>
      <c r="D650" s="35" t="s">
        <v>1229</v>
      </c>
      <c r="E650" s="35"/>
      <c r="F650" s="35"/>
      <c r="G650" s="39"/>
      <c r="H650" s="106" t="s">
        <v>896</v>
      </c>
      <c r="I650" s="19" t="s">
        <v>641</v>
      </c>
    </row>
    <row r="651" spans="2:9" x14ac:dyDescent="0.35">
      <c r="B651" s="4"/>
      <c r="C651" s="38"/>
      <c r="D651" s="35" t="s">
        <v>1230</v>
      </c>
      <c r="E651" s="35"/>
      <c r="F651" s="35"/>
      <c r="G651" s="39"/>
      <c r="H651" s="106" t="s">
        <v>896</v>
      </c>
      <c r="I651" s="19" t="s">
        <v>642</v>
      </c>
    </row>
    <row r="652" spans="2:9" x14ac:dyDescent="0.35">
      <c r="B652" s="4"/>
      <c r="C652" s="38"/>
      <c r="D652" s="35" t="s">
        <v>1231</v>
      </c>
      <c r="E652" s="35"/>
      <c r="F652" s="35"/>
      <c r="G652" s="39"/>
      <c r="H652" s="106" t="s">
        <v>896</v>
      </c>
      <c r="I652" s="19" t="s">
        <v>643</v>
      </c>
    </row>
    <row r="653" spans="2:9" x14ac:dyDescent="0.35">
      <c r="B653" s="4"/>
      <c r="C653" s="38"/>
      <c r="D653" s="35" t="s">
        <v>1233</v>
      </c>
      <c r="E653" s="35"/>
      <c r="F653" s="35"/>
      <c r="G653" s="39"/>
      <c r="H653" s="106" t="s">
        <v>896</v>
      </c>
      <c r="I653" s="19" t="s">
        <v>644</v>
      </c>
    </row>
    <row r="654" spans="2:9" x14ac:dyDescent="0.35">
      <c r="B654" s="4"/>
      <c r="C654" s="38"/>
      <c r="D654" s="35" t="s">
        <v>1287</v>
      </c>
      <c r="E654" s="35"/>
      <c r="F654" s="35"/>
      <c r="G654" s="39"/>
      <c r="H654" s="106" t="s">
        <v>896</v>
      </c>
      <c r="I654" s="19" t="s">
        <v>645</v>
      </c>
    </row>
    <row r="655" spans="2:9" x14ac:dyDescent="0.35">
      <c r="B655" s="4"/>
      <c r="C655" s="38"/>
      <c r="D655" s="35" t="s">
        <v>1235</v>
      </c>
      <c r="E655" s="35"/>
      <c r="F655" s="35"/>
      <c r="G655" s="39"/>
      <c r="H655" s="106" t="s">
        <v>896</v>
      </c>
      <c r="I655" s="19" t="s">
        <v>646</v>
      </c>
    </row>
    <row r="656" spans="2:9" x14ac:dyDescent="0.35">
      <c r="B656" s="4"/>
      <c r="C656" s="38"/>
      <c r="D656" s="35" t="s">
        <v>1236</v>
      </c>
      <c r="E656" s="35"/>
      <c r="F656" s="35"/>
      <c r="G656" s="39"/>
      <c r="H656" s="106" t="s">
        <v>896</v>
      </c>
      <c r="I656" s="19" t="s">
        <v>647</v>
      </c>
    </row>
    <row r="657" spans="2:9" x14ac:dyDescent="0.35">
      <c r="B657" s="4"/>
      <c r="C657" s="38"/>
      <c r="D657" s="35" t="s">
        <v>1288</v>
      </c>
      <c r="E657" s="35"/>
      <c r="F657" s="35"/>
      <c r="G657" s="39"/>
      <c r="H657" s="106" t="s">
        <v>896</v>
      </c>
      <c r="I657" s="19" t="s">
        <v>648</v>
      </c>
    </row>
    <row r="658" spans="2:9" x14ac:dyDescent="0.35">
      <c r="B658" s="4"/>
      <c r="C658" s="38"/>
      <c r="D658" s="35" t="s">
        <v>945</v>
      </c>
      <c r="E658" s="35"/>
      <c r="F658" s="35"/>
      <c r="G658" s="39"/>
      <c r="H658" s="106" t="s">
        <v>896</v>
      </c>
      <c r="I658" s="19" t="s">
        <v>649</v>
      </c>
    </row>
    <row r="659" spans="2:9" x14ac:dyDescent="0.35">
      <c r="B659" s="4" t="s">
        <v>1289</v>
      </c>
      <c r="C659" s="87"/>
      <c r="D659" s="38"/>
      <c r="E659" s="38"/>
      <c r="F659" s="38"/>
      <c r="G659" s="83"/>
      <c r="H659" s="117" t="s">
        <v>892</v>
      </c>
      <c r="I659" s="19" t="s">
        <v>650</v>
      </c>
    </row>
    <row r="660" spans="2:9" x14ac:dyDescent="0.35">
      <c r="B660" s="4"/>
      <c r="C660" s="38" t="s">
        <v>1290</v>
      </c>
      <c r="D660" s="35"/>
      <c r="E660" s="35"/>
      <c r="F660" s="35"/>
      <c r="G660" s="39"/>
      <c r="H660" s="117" t="s">
        <v>896</v>
      </c>
      <c r="I660" s="19" t="s">
        <v>651</v>
      </c>
    </row>
    <row r="661" spans="2:9" x14ac:dyDescent="0.35">
      <c r="B661" s="4"/>
      <c r="C661" s="38" t="s">
        <v>1291</v>
      </c>
      <c r="D661" s="35"/>
      <c r="E661" s="35"/>
      <c r="F661" s="35"/>
      <c r="G661" s="39"/>
      <c r="H661" s="106" t="s">
        <v>896</v>
      </c>
      <c r="I661" s="19" t="s">
        <v>652</v>
      </c>
    </row>
    <row r="662" spans="2:9" x14ac:dyDescent="0.35">
      <c r="B662" s="4"/>
      <c r="C662" s="38" t="s">
        <v>1292</v>
      </c>
      <c r="D662" s="35"/>
      <c r="E662" s="35"/>
      <c r="F662" s="35"/>
      <c r="G662" s="39"/>
      <c r="H662" s="106" t="s">
        <v>896</v>
      </c>
      <c r="I662" s="19" t="s">
        <v>653</v>
      </c>
    </row>
    <row r="663" spans="2:9" x14ac:dyDescent="0.35">
      <c r="B663" s="4"/>
      <c r="C663" s="38" t="s">
        <v>1293</v>
      </c>
      <c r="D663" s="35"/>
      <c r="E663" s="35"/>
      <c r="F663" s="35"/>
      <c r="G663" s="39"/>
      <c r="H663" s="117" t="s">
        <v>896</v>
      </c>
      <c r="I663" s="19" t="s">
        <v>654</v>
      </c>
    </row>
    <row r="664" spans="2:9" x14ac:dyDescent="0.35">
      <c r="B664" s="4" t="s">
        <v>1294</v>
      </c>
      <c r="C664" s="87"/>
      <c r="D664" s="38"/>
      <c r="E664" s="38"/>
      <c r="F664" s="38"/>
      <c r="G664" s="83"/>
      <c r="H664" s="117" t="s">
        <v>892</v>
      </c>
      <c r="I664" s="19" t="s">
        <v>655</v>
      </c>
    </row>
    <row r="665" spans="2:9" x14ac:dyDescent="0.35">
      <c r="B665" s="4"/>
      <c r="C665" s="38" t="s">
        <v>1295</v>
      </c>
      <c r="D665" s="35"/>
      <c r="E665" s="38"/>
      <c r="F665" s="38"/>
      <c r="G665" s="83"/>
      <c r="H665" s="117" t="s">
        <v>896</v>
      </c>
      <c r="I665" s="19" t="s">
        <v>656</v>
      </c>
    </row>
    <row r="666" spans="2:9" x14ac:dyDescent="0.35">
      <c r="B666" s="4"/>
      <c r="C666" s="38" t="s">
        <v>1296</v>
      </c>
      <c r="D666" s="35"/>
      <c r="E666" s="38"/>
      <c r="F666" s="38"/>
      <c r="G666" s="83"/>
      <c r="H666" s="117" t="s">
        <v>896</v>
      </c>
      <c r="I666" s="19" t="s">
        <v>657</v>
      </c>
    </row>
    <row r="667" spans="2:9" x14ac:dyDescent="0.35">
      <c r="B667" s="4"/>
      <c r="C667" s="38" t="s">
        <v>1297</v>
      </c>
      <c r="D667" s="35"/>
      <c r="E667" s="38"/>
      <c r="F667" s="38"/>
      <c r="G667" s="83"/>
      <c r="H667" s="117" t="s">
        <v>896</v>
      </c>
      <c r="I667" s="19" t="s">
        <v>658</v>
      </c>
    </row>
    <row r="668" spans="2:9" x14ac:dyDescent="0.35">
      <c r="B668" s="4"/>
      <c r="C668" s="38" t="s">
        <v>1298</v>
      </c>
      <c r="D668" s="35"/>
      <c r="E668" s="38"/>
      <c r="F668" s="38"/>
      <c r="G668" s="83"/>
      <c r="H668" s="117" t="s">
        <v>896</v>
      </c>
      <c r="I668" s="19" t="s">
        <v>659</v>
      </c>
    </row>
    <row r="669" spans="2:9" x14ac:dyDescent="0.35">
      <c r="B669" s="4" t="s">
        <v>1299</v>
      </c>
      <c r="C669" s="38"/>
      <c r="D669" s="38"/>
      <c r="E669" s="38"/>
      <c r="F669" s="38"/>
      <c r="G669" s="83"/>
      <c r="H669" s="117" t="s">
        <v>896</v>
      </c>
      <c r="I669" s="19" t="s">
        <v>660</v>
      </c>
    </row>
    <row r="670" spans="2:9" x14ac:dyDescent="0.35">
      <c r="B670" s="4" t="s">
        <v>1300</v>
      </c>
      <c r="C670" s="87"/>
      <c r="D670" s="38"/>
      <c r="E670" s="38"/>
      <c r="F670" s="38"/>
      <c r="G670" s="83"/>
      <c r="H670" s="117" t="s">
        <v>892</v>
      </c>
      <c r="I670" s="19" t="s">
        <v>661</v>
      </c>
    </row>
    <row r="671" spans="2:9" x14ac:dyDescent="0.35">
      <c r="B671" s="4"/>
      <c r="C671" s="38" t="s">
        <v>1301</v>
      </c>
      <c r="D671" s="38"/>
      <c r="E671" s="38"/>
      <c r="F671" s="38"/>
      <c r="G671" s="83"/>
      <c r="H671" s="117" t="s">
        <v>896</v>
      </c>
      <c r="I671" s="19" t="s">
        <v>662</v>
      </c>
    </row>
    <row r="672" spans="2:9" x14ac:dyDescent="0.35">
      <c r="B672" s="4"/>
      <c r="C672" s="38" t="s">
        <v>1302</v>
      </c>
      <c r="D672" s="38"/>
      <c r="E672" s="38"/>
      <c r="F672" s="38"/>
      <c r="G672" s="83"/>
      <c r="H672" s="117" t="s">
        <v>896</v>
      </c>
      <c r="I672" s="19" t="s">
        <v>663</v>
      </c>
    </row>
    <row r="673" spans="2:9" x14ac:dyDescent="0.35">
      <c r="B673" s="4" t="s">
        <v>1303</v>
      </c>
      <c r="C673" s="38"/>
      <c r="D673" s="38"/>
      <c r="E673" s="38"/>
      <c r="F673" s="38"/>
      <c r="G673" s="83"/>
      <c r="H673" s="117" t="s">
        <v>896</v>
      </c>
      <c r="I673" s="19" t="s">
        <v>664</v>
      </c>
    </row>
    <row r="674" spans="2:9" x14ac:dyDescent="0.35">
      <c r="B674" s="4" t="s">
        <v>1304</v>
      </c>
      <c r="C674" s="87"/>
      <c r="D674" s="38"/>
      <c r="E674" s="38"/>
      <c r="F674" s="38"/>
      <c r="G674" s="83"/>
      <c r="H674" s="117" t="s">
        <v>892</v>
      </c>
      <c r="I674" s="19" t="s">
        <v>665</v>
      </c>
    </row>
    <row r="675" spans="2:9" x14ac:dyDescent="0.35">
      <c r="B675" s="4"/>
      <c r="C675" s="38" t="s">
        <v>1305</v>
      </c>
      <c r="D675" s="34"/>
      <c r="E675" s="35"/>
      <c r="F675" s="35"/>
      <c r="G675" s="39"/>
      <c r="H675" s="106" t="s">
        <v>892</v>
      </c>
      <c r="I675" s="19" t="s">
        <v>666</v>
      </c>
    </row>
    <row r="676" spans="2:9" x14ac:dyDescent="0.35">
      <c r="B676" s="4"/>
      <c r="C676" s="38"/>
      <c r="D676" s="35" t="s">
        <v>1306</v>
      </c>
      <c r="E676" s="34"/>
      <c r="F676" s="35"/>
      <c r="G676" s="39"/>
      <c r="H676" s="106" t="s">
        <v>892</v>
      </c>
      <c r="I676" s="19" t="s">
        <v>667</v>
      </c>
    </row>
    <row r="677" spans="2:9" x14ac:dyDescent="0.35">
      <c r="B677" s="4"/>
      <c r="C677" s="38"/>
      <c r="D677" s="35"/>
      <c r="E677" s="35" t="s">
        <v>1307</v>
      </c>
      <c r="F677" s="35"/>
      <c r="G677" s="39"/>
      <c r="H677" s="106" t="s">
        <v>896</v>
      </c>
      <c r="I677" s="19" t="s">
        <v>668</v>
      </c>
    </row>
    <row r="678" spans="2:9" x14ac:dyDescent="0.35">
      <c r="B678" s="4"/>
      <c r="C678" s="38"/>
      <c r="D678" s="35"/>
      <c r="E678" s="35" t="s">
        <v>1308</v>
      </c>
      <c r="F678" s="35"/>
      <c r="G678" s="39"/>
      <c r="H678" s="106" t="s">
        <v>896</v>
      </c>
      <c r="I678" s="19" t="s">
        <v>669</v>
      </c>
    </row>
    <row r="679" spans="2:9" x14ac:dyDescent="0.35">
      <c r="B679" s="4"/>
      <c r="C679" s="38"/>
      <c r="D679" s="35"/>
      <c r="E679" s="35" t="s">
        <v>1309</v>
      </c>
      <c r="F679" s="35"/>
      <c r="G679" s="39"/>
      <c r="H679" s="106" t="s">
        <v>896</v>
      </c>
      <c r="I679" s="19" t="s">
        <v>670</v>
      </c>
    </row>
    <row r="680" spans="2:9" x14ac:dyDescent="0.35">
      <c r="B680" s="4"/>
      <c r="C680" s="38"/>
      <c r="D680" s="35"/>
      <c r="E680" s="35" t="s">
        <v>1310</v>
      </c>
      <c r="F680" s="35"/>
      <c r="G680" s="39"/>
      <c r="H680" s="106" t="s">
        <v>896</v>
      </c>
      <c r="I680" s="19" t="s">
        <v>671</v>
      </c>
    </row>
    <row r="681" spans="2:9" x14ac:dyDescent="0.35">
      <c r="B681" s="4"/>
      <c r="C681" s="38"/>
      <c r="D681" s="35"/>
      <c r="E681" s="35" t="s">
        <v>1311</v>
      </c>
      <c r="F681" s="35"/>
      <c r="G681" s="39"/>
      <c r="H681" s="106" t="s">
        <v>896</v>
      </c>
      <c r="I681" s="19" t="s">
        <v>672</v>
      </c>
    </row>
    <row r="682" spans="2:9" x14ac:dyDescent="0.35">
      <c r="B682" s="4"/>
      <c r="C682" s="38"/>
      <c r="D682" s="35"/>
      <c r="E682" s="35" t="s">
        <v>1312</v>
      </c>
      <c r="F682" s="35"/>
      <c r="G682" s="39"/>
      <c r="H682" s="106" t="s">
        <v>896</v>
      </c>
      <c r="I682" s="19" t="s">
        <v>673</v>
      </c>
    </row>
    <row r="683" spans="2:9" x14ac:dyDescent="0.35">
      <c r="B683" s="4"/>
      <c r="C683" s="38"/>
      <c r="D683" s="35"/>
      <c r="E683" s="35" t="s">
        <v>1313</v>
      </c>
      <c r="F683" s="35"/>
      <c r="G683" s="39"/>
      <c r="H683" s="106" t="s">
        <v>896</v>
      </c>
      <c r="I683" s="19" t="s">
        <v>674</v>
      </c>
    </row>
    <row r="684" spans="2:9" x14ac:dyDescent="0.35">
      <c r="B684" s="4"/>
      <c r="C684" s="38"/>
      <c r="D684" s="35" t="s">
        <v>1141</v>
      </c>
      <c r="E684" s="35"/>
      <c r="F684" s="35"/>
      <c r="G684" s="39"/>
      <c r="H684" s="106" t="s">
        <v>896</v>
      </c>
      <c r="I684" s="19" t="s">
        <v>675</v>
      </c>
    </row>
    <row r="685" spans="2:9" x14ac:dyDescent="0.35">
      <c r="B685" s="4"/>
      <c r="C685" s="38"/>
      <c r="D685" s="35" t="s">
        <v>1314</v>
      </c>
      <c r="E685" s="35"/>
      <c r="F685" s="35"/>
      <c r="G685" s="39"/>
      <c r="H685" s="106" t="s">
        <v>896</v>
      </c>
      <c r="I685" s="19" t="s">
        <v>676</v>
      </c>
    </row>
    <row r="686" spans="2:9" x14ac:dyDescent="0.35">
      <c r="B686" s="4"/>
      <c r="C686" s="38"/>
      <c r="D686" s="35" t="s">
        <v>1315</v>
      </c>
      <c r="E686" s="35"/>
      <c r="F686" s="35"/>
      <c r="G686" s="39"/>
      <c r="H686" s="106" t="s">
        <v>896</v>
      </c>
      <c r="I686" s="19" t="s">
        <v>677</v>
      </c>
    </row>
    <row r="687" spans="2:9" x14ac:dyDescent="0.35">
      <c r="B687" s="4"/>
      <c r="C687" s="38"/>
      <c r="D687" s="35" t="s">
        <v>1316</v>
      </c>
      <c r="E687" s="35"/>
      <c r="F687" s="35"/>
      <c r="G687" s="39"/>
      <c r="H687" s="106" t="s">
        <v>896</v>
      </c>
      <c r="I687" s="19" t="s">
        <v>678</v>
      </c>
    </row>
    <row r="688" spans="2:9" x14ac:dyDescent="0.35">
      <c r="B688" s="4"/>
      <c r="C688" s="38"/>
      <c r="D688" s="35" t="s">
        <v>1317</v>
      </c>
      <c r="E688" s="35"/>
      <c r="F688" s="35"/>
      <c r="G688" s="39"/>
      <c r="H688" s="106" t="s">
        <v>896</v>
      </c>
      <c r="I688" s="19" t="s">
        <v>679</v>
      </c>
    </row>
    <row r="689" spans="2:9" x14ac:dyDescent="0.35">
      <c r="B689" s="4"/>
      <c r="C689" s="38"/>
      <c r="D689" s="35" t="s">
        <v>1318</v>
      </c>
      <c r="E689" s="35"/>
      <c r="F689" s="35"/>
      <c r="G689" s="39"/>
      <c r="H689" s="106" t="s">
        <v>896</v>
      </c>
      <c r="I689" s="19" t="s">
        <v>680</v>
      </c>
    </row>
    <row r="690" spans="2:9" x14ac:dyDescent="0.35">
      <c r="B690" s="4"/>
      <c r="C690" s="38"/>
      <c r="D690" s="35" t="s">
        <v>1319</v>
      </c>
      <c r="E690" s="35"/>
      <c r="F690" s="35"/>
      <c r="G690" s="39"/>
      <c r="H690" s="106" t="s">
        <v>896</v>
      </c>
      <c r="I690" s="19" t="s">
        <v>681</v>
      </c>
    </row>
    <row r="691" spans="2:9" x14ac:dyDescent="0.35">
      <c r="B691" s="4"/>
      <c r="C691" s="38"/>
      <c r="D691" s="35" t="s">
        <v>1320</v>
      </c>
      <c r="E691" s="35"/>
      <c r="F691" s="35"/>
      <c r="G691" s="39"/>
      <c r="H691" s="106" t="s">
        <v>896</v>
      </c>
      <c r="I691" s="19" t="s">
        <v>682</v>
      </c>
    </row>
    <row r="692" spans="2:9" x14ac:dyDescent="0.35">
      <c r="B692" s="4"/>
      <c r="C692" s="38"/>
      <c r="D692" s="35" t="s">
        <v>1321</v>
      </c>
      <c r="E692" s="34"/>
      <c r="F692" s="35"/>
      <c r="G692" s="39"/>
      <c r="H692" s="106" t="s">
        <v>892</v>
      </c>
      <c r="I692" s="19" t="s">
        <v>683</v>
      </c>
    </row>
    <row r="693" spans="2:9" x14ac:dyDescent="0.35">
      <c r="B693" s="4"/>
      <c r="C693" s="38"/>
      <c r="D693" s="35"/>
      <c r="E693" s="35" t="s">
        <v>1322</v>
      </c>
      <c r="F693" s="35"/>
      <c r="G693" s="39"/>
      <c r="H693" s="106" t="s">
        <v>896</v>
      </c>
      <c r="I693" s="19" t="s">
        <v>684</v>
      </c>
    </row>
    <row r="694" spans="2:9" x14ac:dyDescent="0.35">
      <c r="B694" s="4"/>
      <c r="C694" s="38"/>
      <c r="D694" s="35"/>
      <c r="E694" s="35" t="s">
        <v>1323</v>
      </c>
      <c r="F694" s="35"/>
      <c r="G694" s="39"/>
      <c r="H694" s="106" t="s">
        <v>896</v>
      </c>
      <c r="I694" s="19" t="s">
        <v>685</v>
      </c>
    </row>
    <row r="695" spans="2:9" x14ac:dyDescent="0.35">
      <c r="B695" s="4"/>
      <c r="C695" s="38"/>
      <c r="D695" s="35"/>
      <c r="E695" s="35" t="s">
        <v>1324</v>
      </c>
      <c r="F695" s="35"/>
      <c r="G695" s="39"/>
      <c r="H695" s="106" t="s">
        <v>896</v>
      </c>
      <c r="I695" s="19" t="s">
        <v>686</v>
      </c>
    </row>
    <row r="696" spans="2:9" x14ac:dyDescent="0.35">
      <c r="B696" s="4"/>
      <c r="C696" s="38" t="s">
        <v>1325</v>
      </c>
      <c r="D696" s="35"/>
      <c r="E696" s="35"/>
      <c r="F696" s="35"/>
      <c r="G696" s="39"/>
      <c r="H696" s="106" t="s">
        <v>892</v>
      </c>
      <c r="I696" s="19" t="s">
        <v>687</v>
      </c>
    </row>
    <row r="697" spans="2:9" x14ac:dyDescent="0.35">
      <c r="B697" s="4"/>
      <c r="C697" s="38"/>
      <c r="D697" s="35" t="s">
        <v>1326</v>
      </c>
      <c r="E697" s="35"/>
      <c r="F697" s="35"/>
      <c r="G697" s="39"/>
      <c r="H697" s="106" t="s">
        <v>896</v>
      </c>
      <c r="I697" s="19" t="s">
        <v>688</v>
      </c>
    </row>
    <row r="698" spans="2:9" x14ac:dyDescent="0.35">
      <c r="B698" s="4"/>
      <c r="C698" s="38"/>
      <c r="D698" s="35" t="s">
        <v>1327</v>
      </c>
      <c r="E698" s="35"/>
      <c r="F698" s="35"/>
      <c r="G698" s="39"/>
      <c r="H698" s="106" t="s">
        <v>896</v>
      </c>
      <c r="I698" s="19" t="s">
        <v>689</v>
      </c>
    </row>
    <row r="699" spans="2:9" x14ac:dyDescent="0.35">
      <c r="B699" s="4"/>
      <c r="C699" s="38"/>
      <c r="D699" s="35" t="s">
        <v>1328</v>
      </c>
      <c r="E699" s="35"/>
      <c r="F699" s="35"/>
      <c r="G699" s="39"/>
      <c r="H699" s="106" t="s">
        <v>896</v>
      </c>
      <c r="I699" s="19" t="s">
        <v>690</v>
      </c>
    </row>
    <row r="700" spans="2:9" x14ac:dyDescent="0.35">
      <c r="B700" s="4"/>
      <c r="C700" s="38"/>
      <c r="D700" s="35" t="s">
        <v>1329</v>
      </c>
      <c r="E700" s="35"/>
      <c r="F700" s="35"/>
      <c r="G700" s="39"/>
      <c r="H700" s="106" t="s">
        <v>896</v>
      </c>
      <c r="I700" s="19" t="s">
        <v>691</v>
      </c>
    </row>
    <row r="701" spans="2:9" x14ac:dyDescent="0.35">
      <c r="B701" s="4"/>
      <c r="C701" s="38"/>
      <c r="D701" s="35" t="s">
        <v>1330</v>
      </c>
      <c r="E701" s="35"/>
      <c r="F701" s="35"/>
      <c r="G701" s="39"/>
      <c r="H701" s="106" t="s">
        <v>896</v>
      </c>
      <c r="I701" s="19" t="s">
        <v>692</v>
      </c>
    </row>
    <row r="702" spans="2:9" x14ac:dyDescent="0.35">
      <c r="B702" s="4"/>
      <c r="C702" s="38"/>
      <c r="D702" s="35" t="s">
        <v>1331</v>
      </c>
      <c r="E702" s="35"/>
      <c r="F702" s="35"/>
      <c r="G702" s="39"/>
      <c r="H702" s="106" t="s">
        <v>896</v>
      </c>
      <c r="I702" s="19" t="s">
        <v>693</v>
      </c>
    </row>
    <row r="703" spans="2:9" x14ac:dyDescent="0.35">
      <c r="B703" s="4"/>
      <c r="C703" s="38"/>
      <c r="D703" s="35" t="s">
        <v>1332</v>
      </c>
      <c r="E703" s="35"/>
      <c r="F703" s="35"/>
      <c r="G703" s="39"/>
      <c r="H703" s="106" t="s">
        <v>896</v>
      </c>
      <c r="I703" s="19" t="s">
        <v>694</v>
      </c>
    </row>
    <row r="704" spans="2:9" x14ac:dyDescent="0.35">
      <c r="B704" s="4"/>
      <c r="C704" s="38"/>
      <c r="D704" s="35" t="s">
        <v>945</v>
      </c>
      <c r="E704" s="35"/>
      <c r="F704" s="35"/>
      <c r="G704" s="39"/>
      <c r="H704" s="106" t="s">
        <v>896</v>
      </c>
      <c r="I704" s="19" t="s">
        <v>695</v>
      </c>
    </row>
    <row r="705" spans="2:9" x14ac:dyDescent="0.35">
      <c r="B705" s="4" t="s">
        <v>1333</v>
      </c>
      <c r="C705" s="34"/>
      <c r="D705" s="35"/>
      <c r="E705" s="35"/>
      <c r="F705" s="35"/>
      <c r="G705" s="39"/>
      <c r="H705" s="106" t="s">
        <v>892</v>
      </c>
      <c r="I705" s="19" t="s">
        <v>696</v>
      </c>
    </row>
    <row r="706" spans="2:9" x14ac:dyDescent="0.35">
      <c r="B706" s="4"/>
      <c r="C706" s="38" t="s">
        <v>1334</v>
      </c>
      <c r="D706" s="34"/>
      <c r="E706" s="35"/>
      <c r="F706" s="35"/>
      <c r="G706" s="39"/>
      <c r="H706" s="106" t="s">
        <v>892</v>
      </c>
      <c r="I706" s="19" t="s">
        <v>697</v>
      </c>
    </row>
    <row r="707" spans="2:9" x14ac:dyDescent="0.35">
      <c r="B707" s="4"/>
      <c r="C707" s="38"/>
      <c r="D707" s="35" t="s">
        <v>1335</v>
      </c>
      <c r="E707" s="35"/>
      <c r="F707" s="35"/>
      <c r="G707" s="39"/>
      <c r="H707" s="106" t="s">
        <v>896</v>
      </c>
      <c r="I707" s="19" t="s">
        <v>698</v>
      </c>
    </row>
    <row r="708" spans="2:9" x14ac:dyDescent="0.35">
      <c r="B708" s="4"/>
      <c r="C708" s="38"/>
      <c r="D708" s="35" t="s">
        <v>1336</v>
      </c>
      <c r="E708" s="35"/>
      <c r="F708" s="35"/>
      <c r="G708" s="39"/>
      <c r="H708" s="106" t="s">
        <v>896</v>
      </c>
      <c r="I708" s="19" t="s">
        <v>699</v>
      </c>
    </row>
    <row r="709" spans="2:9" x14ac:dyDescent="0.35">
      <c r="B709" s="4"/>
      <c r="C709" s="38"/>
      <c r="D709" s="35" t="s">
        <v>1337</v>
      </c>
      <c r="E709" s="35"/>
      <c r="F709" s="35"/>
      <c r="G709" s="39"/>
      <c r="H709" s="106" t="s">
        <v>896</v>
      </c>
      <c r="I709" s="19" t="s">
        <v>700</v>
      </c>
    </row>
    <row r="710" spans="2:9" x14ac:dyDescent="0.35">
      <c r="B710" s="4"/>
      <c r="C710" s="38"/>
      <c r="D710" s="35" t="s">
        <v>1338</v>
      </c>
      <c r="E710" s="35"/>
      <c r="F710" s="35"/>
      <c r="G710" s="39"/>
      <c r="H710" s="106" t="s">
        <v>896</v>
      </c>
      <c r="I710" s="19" t="s">
        <v>701</v>
      </c>
    </row>
    <row r="711" spans="2:9" x14ac:dyDescent="0.35">
      <c r="B711" s="4"/>
      <c r="C711" s="38"/>
      <c r="D711" s="35" t="s">
        <v>945</v>
      </c>
      <c r="E711" s="35"/>
      <c r="F711" s="35"/>
      <c r="G711" s="39"/>
      <c r="H711" s="106" t="s">
        <v>896</v>
      </c>
      <c r="I711" s="19" t="s">
        <v>702</v>
      </c>
    </row>
    <row r="712" spans="2:9" x14ac:dyDescent="0.35">
      <c r="B712" s="4"/>
      <c r="C712" s="38" t="s">
        <v>1339</v>
      </c>
      <c r="D712" s="34"/>
      <c r="E712" s="35"/>
      <c r="F712" s="35"/>
      <c r="G712" s="39"/>
      <c r="H712" s="106" t="s">
        <v>892</v>
      </c>
      <c r="I712" s="19" t="s">
        <v>703</v>
      </c>
    </row>
    <row r="713" spans="2:9" x14ac:dyDescent="0.35">
      <c r="B713" s="4"/>
      <c r="C713" s="38"/>
      <c r="D713" s="35" t="s">
        <v>1340</v>
      </c>
      <c r="E713" s="35"/>
      <c r="F713" s="35"/>
      <c r="G713" s="39"/>
      <c r="H713" s="106" t="s">
        <v>896</v>
      </c>
      <c r="I713" s="19" t="s">
        <v>704</v>
      </c>
    </row>
    <row r="714" spans="2:9" x14ac:dyDescent="0.35">
      <c r="B714" s="4"/>
      <c r="C714" s="38"/>
      <c r="D714" s="35" t="s">
        <v>1341</v>
      </c>
      <c r="E714" s="34"/>
      <c r="F714" s="35"/>
      <c r="G714" s="39"/>
      <c r="H714" s="106" t="s">
        <v>892</v>
      </c>
      <c r="I714" s="19" t="s">
        <v>705</v>
      </c>
    </row>
    <row r="715" spans="2:9" x14ac:dyDescent="0.35">
      <c r="B715" s="4"/>
      <c r="C715" s="38"/>
      <c r="D715" s="35"/>
      <c r="E715" s="35" t="s">
        <v>1342</v>
      </c>
      <c r="F715" s="35"/>
      <c r="G715" s="39"/>
      <c r="H715" s="106" t="s">
        <v>896</v>
      </c>
      <c r="I715" s="19" t="s">
        <v>706</v>
      </c>
    </row>
    <row r="716" spans="2:9" x14ac:dyDescent="0.35">
      <c r="B716" s="4"/>
      <c r="C716" s="38"/>
      <c r="D716" s="35"/>
      <c r="E716" s="35" t="s">
        <v>1343</v>
      </c>
      <c r="F716" s="35"/>
      <c r="G716" s="39"/>
      <c r="H716" s="106" t="s">
        <v>896</v>
      </c>
      <c r="I716" s="19" t="s">
        <v>707</v>
      </c>
    </row>
    <row r="717" spans="2:9" x14ac:dyDescent="0.35">
      <c r="B717" s="4"/>
      <c r="C717" s="38"/>
      <c r="D717" s="35" t="s">
        <v>1344</v>
      </c>
      <c r="E717" s="35"/>
      <c r="F717" s="35"/>
      <c r="G717" s="39"/>
      <c r="H717" s="106" t="s">
        <v>896</v>
      </c>
      <c r="I717" s="19" t="s">
        <v>708</v>
      </c>
    </row>
    <row r="718" spans="2:9" x14ac:dyDescent="0.35">
      <c r="B718" s="4"/>
      <c r="C718" s="38"/>
      <c r="D718" s="35" t="s">
        <v>1345</v>
      </c>
      <c r="E718" s="35"/>
      <c r="F718" s="35"/>
      <c r="G718" s="39"/>
      <c r="H718" s="106" t="s">
        <v>896</v>
      </c>
      <c r="I718" s="19" t="s">
        <v>709</v>
      </c>
    </row>
    <row r="719" spans="2:9" x14ac:dyDescent="0.35">
      <c r="B719" s="4"/>
      <c r="C719" s="38"/>
      <c r="D719" s="35" t="s">
        <v>1346</v>
      </c>
      <c r="E719" s="35"/>
      <c r="F719" s="35"/>
      <c r="G719" s="39"/>
      <c r="H719" s="106" t="s">
        <v>896</v>
      </c>
      <c r="I719" s="19" t="s">
        <v>710</v>
      </c>
    </row>
    <row r="720" spans="2:9" x14ac:dyDescent="0.35">
      <c r="B720" s="4"/>
      <c r="C720" s="38"/>
      <c r="D720" s="35" t="s">
        <v>1347</v>
      </c>
      <c r="E720" s="35"/>
      <c r="F720" s="35"/>
      <c r="G720" s="39"/>
      <c r="H720" s="106" t="s">
        <v>896</v>
      </c>
      <c r="I720" s="19" t="s">
        <v>711</v>
      </c>
    </row>
    <row r="721" spans="2:9" x14ac:dyDescent="0.35">
      <c r="B721" s="4"/>
      <c r="C721" s="38"/>
      <c r="D721" s="35" t="s">
        <v>1348</v>
      </c>
      <c r="E721" s="35"/>
      <c r="F721" s="35"/>
      <c r="G721" s="39"/>
      <c r="H721" s="106" t="s">
        <v>896</v>
      </c>
      <c r="I721" s="19" t="s">
        <v>712</v>
      </c>
    </row>
    <row r="722" spans="2:9" x14ac:dyDescent="0.35">
      <c r="B722" s="4"/>
      <c r="C722" s="38"/>
      <c r="D722" s="35" t="s">
        <v>1349</v>
      </c>
      <c r="E722" s="35"/>
      <c r="F722" s="35"/>
      <c r="G722" s="39"/>
      <c r="H722" s="106" t="s">
        <v>896</v>
      </c>
      <c r="I722" s="19" t="s">
        <v>713</v>
      </c>
    </row>
    <row r="723" spans="2:9" x14ac:dyDescent="0.35">
      <c r="B723" s="4"/>
      <c r="C723" s="38"/>
      <c r="D723" s="35" t="s">
        <v>945</v>
      </c>
      <c r="E723" s="35"/>
      <c r="F723" s="35"/>
      <c r="G723" s="39"/>
      <c r="H723" s="106" t="s">
        <v>896</v>
      </c>
      <c r="I723" s="19" t="s">
        <v>714</v>
      </c>
    </row>
    <row r="724" spans="2:9" x14ac:dyDescent="0.35">
      <c r="B724" s="4"/>
      <c r="C724" s="38" t="s">
        <v>1350</v>
      </c>
      <c r="D724" s="34"/>
      <c r="E724" s="35"/>
      <c r="F724" s="35"/>
      <c r="G724" s="39"/>
      <c r="H724" s="106" t="s">
        <v>892</v>
      </c>
      <c r="I724" s="19" t="s">
        <v>715</v>
      </c>
    </row>
    <row r="725" spans="2:9" x14ac:dyDescent="0.35">
      <c r="B725" s="4"/>
      <c r="C725" s="38"/>
      <c r="D725" s="35" t="s">
        <v>1351</v>
      </c>
      <c r="E725" s="35"/>
      <c r="F725" s="35"/>
      <c r="G725" s="39"/>
      <c r="H725" s="106" t="s">
        <v>896</v>
      </c>
      <c r="I725" s="19" t="s">
        <v>716</v>
      </c>
    </row>
    <row r="726" spans="2:9" x14ac:dyDescent="0.35">
      <c r="B726" s="4"/>
      <c r="C726" s="38"/>
      <c r="D726" s="35" t="s">
        <v>1352</v>
      </c>
      <c r="E726" s="35"/>
      <c r="F726" s="35"/>
      <c r="G726" s="39"/>
      <c r="H726" s="106" t="s">
        <v>896</v>
      </c>
      <c r="I726" s="19" t="s">
        <v>717</v>
      </c>
    </row>
    <row r="727" spans="2:9" x14ac:dyDescent="0.35">
      <c r="B727" s="4"/>
      <c r="C727" s="38"/>
      <c r="D727" s="35" t="s">
        <v>1353</v>
      </c>
      <c r="E727" s="35"/>
      <c r="F727" s="35"/>
      <c r="G727" s="39"/>
      <c r="H727" s="106" t="s">
        <v>896</v>
      </c>
      <c r="I727" s="19" t="s">
        <v>718</v>
      </c>
    </row>
    <row r="728" spans="2:9" x14ac:dyDescent="0.35">
      <c r="B728" s="4"/>
      <c r="C728" s="38"/>
      <c r="D728" s="35" t="s">
        <v>1354</v>
      </c>
      <c r="E728" s="35"/>
      <c r="F728" s="35"/>
      <c r="G728" s="39"/>
      <c r="H728" s="106" t="s">
        <v>896</v>
      </c>
      <c r="I728" s="19" t="s">
        <v>719</v>
      </c>
    </row>
    <row r="729" spans="2:9" x14ac:dyDescent="0.35">
      <c r="B729" s="4"/>
      <c r="C729" s="38"/>
      <c r="D729" s="35" t="s">
        <v>1355</v>
      </c>
      <c r="E729" s="35"/>
      <c r="F729" s="35"/>
      <c r="G729" s="39"/>
      <c r="H729" s="106" t="s">
        <v>896</v>
      </c>
      <c r="I729" s="19" t="s">
        <v>720</v>
      </c>
    </row>
    <row r="730" spans="2:9" x14ac:dyDescent="0.35">
      <c r="B730" s="4"/>
      <c r="C730" s="38"/>
      <c r="D730" s="35" t="s">
        <v>1356</v>
      </c>
      <c r="E730" s="35"/>
      <c r="F730" s="35"/>
      <c r="G730" s="39"/>
      <c r="H730" s="106" t="s">
        <v>896</v>
      </c>
      <c r="I730" s="19" t="s">
        <v>721</v>
      </c>
    </row>
    <row r="731" spans="2:9" x14ac:dyDescent="0.35">
      <c r="B731" s="4"/>
      <c r="C731" s="38"/>
      <c r="D731" s="35" t="s">
        <v>1357</v>
      </c>
      <c r="E731" s="35"/>
      <c r="F731" s="35"/>
      <c r="G731" s="39"/>
      <c r="H731" s="106" t="s">
        <v>896</v>
      </c>
      <c r="I731" s="19" t="s">
        <v>722</v>
      </c>
    </row>
    <row r="732" spans="2:9" x14ac:dyDescent="0.35">
      <c r="B732" s="4"/>
      <c r="C732" s="38"/>
      <c r="D732" s="35" t="s">
        <v>1358</v>
      </c>
      <c r="E732" s="35"/>
      <c r="F732" s="35"/>
      <c r="G732" s="39"/>
      <c r="H732" s="106" t="s">
        <v>896</v>
      </c>
      <c r="I732" s="19" t="s">
        <v>723</v>
      </c>
    </row>
    <row r="733" spans="2:9" x14ac:dyDescent="0.35">
      <c r="B733" s="4"/>
      <c r="C733" s="38"/>
      <c r="D733" s="35" t="s">
        <v>1359</v>
      </c>
      <c r="E733" s="35"/>
      <c r="F733" s="35"/>
      <c r="G733" s="39"/>
      <c r="H733" s="106" t="s">
        <v>896</v>
      </c>
      <c r="I733" s="19" t="s">
        <v>724</v>
      </c>
    </row>
    <row r="734" spans="2:9" x14ac:dyDescent="0.35">
      <c r="B734" s="4"/>
      <c r="C734" s="38"/>
      <c r="D734" s="35" t="s">
        <v>1360</v>
      </c>
      <c r="E734" s="35"/>
      <c r="F734" s="35"/>
      <c r="G734" s="39"/>
      <c r="H734" s="106" t="s">
        <v>896</v>
      </c>
      <c r="I734" s="19" t="s">
        <v>725</v>
      </c>
    </row>
    <row r="735" spans="2:9" x14ac:dyDescent="0.35">
      <c r="B735" s="4"/>
      <c r="C735" s="38"/>
      <c r="D735" s="35" t="s">
        <v>1361</v>
      </c>
      <c r="E735" s="35"/>
      <c r="F735" s="35"/>
      <c r="G735" s="39"/>
      <c r="H735" s="106" t="s">
        <v>896</v>
      </c>
      <c r="I735" s="19" t="s">
        <v>726</v>
      </c>
    </row>
    <row r="736" spans="2:9" x14ac:dyDescent="0.35">
      <c r="B736" s="4"/>
      <c r="C736" s="38"/>
      <c r="D736" s="35" t="s">
        <v>1362</v>
      </c>
      <c r="E736" s="35"/>
      <c r="F736" s="35"/>
      <c r="G736" s="39"/>
      <c r="H736" s="106" t="s">
        <v>896</v>
      </c>
      <c r="I736" s="19" t="s">
        <v>727</v>
      </c>
    </row>
    <row r="737" spans="2:9" x14ac:dyDescent="0.35">
      <c r="B737" s="4"/>
      <c r="C737" s="38"/>
      <c r="D737" s="35" t="s">
        <v>1363</v>
      </c>
      <c r="E737" s="35"/>
      <c r="F737" s="35"/>
      <c r="G737" s="39"/>
      <c r="H737" s="106" t="s">
        <v>896</v>
      </c>
      <c r="I737" s="19" t="s">
        <v>728</v>
      </c>
    </row>
    <row r="738" spans="2:9" x14ac:dyDescent="0.35">
      <c r="B738" s="4"/>
      <c r="C738" s="38"/>
      <c r="D738" s="35" t="s">
        <v>1364</v>
      </c>
      <c r="E738" s="35"/>
      <c r="F738" s="35"/>
      <c r="G738" s="39"/>
      <c r="H738" s="106" t="s">
        <v>896</v>
      </c>
      <c r="I738" s="19" t="s">
        <v>729</v>
      </c>
    </row>
    <row r="739" spans="2:9" x14ac:dyDescent="0.35">
      <c r="B739" s="4"/>
      <c r="C739" s="38"/>
      <c r="D739" s="35" t="s">
        <v>1365</v>
      </c>
      <c r="E739" s="35"/>
      <c r="F739" s="35"/>
      <c r="G739" s="39"/>
      <c r="H739" s="106" t="s">
        <v>896</v>
      </c>
      <c r="I739" s="19" t="s">
        <v>730</v>
      </c>
    </row>
    <row r="740" spans="2:9" x14ac:dyDescent="0.35">
      <c r="B740" s="4"/>
      <c r="C740" s="38"/>
      <c r="D740" s="35" t="s">
        <v>1366</v>
      </c>
      <c r="E740" s="34"/>
      <c r="F740" s="35"/>
      <c r="G740" s="39"/>
      <c r="H740" s="106" t="s">
        <v>892</v>
      </c>
      <c r="I740" s="19" t="s">
        <v>731</v>
      </c>
    </row>
    <row r="741" spans="2:9" x14ac:dyDescent="0.35">
      <c r="B741" s="4"/>
      <c r="C741" s="38"/>
      <c r="D741" s="35"/>
      <c r="E741" s="35" t="s">
        <v>1367</v>
      </c>
      <c r="F741" s="35"/>
      <c r="G741" s="39"/>
      <c r="H741" s="106" t="s">
        <v>896</v>
      </c>
      <c r="I741" s="19" t="s">
        <v>732</v>
      </c>
    </row>
    <row r="742" spans="2:9" x14ac:dyDescent="0.35">
      <c r="B742" s="4"/>
      <c r="C742" s="38"/>
      <c r="D742" s="35"/>
      <c r="E742" s="35" t="s">
        <v>1368</v>
      </c>
      <c r="F742" s="35"/>
      <c r="G742" s="39"/>
      <c r="H742" s="106" t="s">
        <v>896</v>
      </c>
      <c r="I742" s="19" t="s">
        <v>733</v>
      </c>
    </row>
    <row r="743" spans="2:9" x14ac:dyDescent="0.35">
      <c r="B743" s="4"/>
      <c r="C743" s="38"/>
      <c r="D743" s="35"/>
      <c r="E743" s="35" t="s">
        <v>1369</v>
      </c>
      <c r="F743" s="35"/>
      <c r="G743" s="39"/>
      <c r="H743" s="106" t="s">
        <v>896</v>
      </c>
      <c r="I743" s="19" t="s">
        <v>734</v>
      </c>
    </row>
    <row r="744" spans="2:9" x14ac:dyDescent="0.35">
      <c r="B744" s="4"/>
      <c r="C744" s="38"/>
      <c r="D744" s="35" t="s">
        <v>945</v>
      </c>
      <c r="E744" s="34"/>
      <c r="F744" s="35"/>
      <c r="G744" s="39"/>
      <c r="H744" s="106" t="s">
        <v>892</v>
      </c>
      <c r="I744" s="19" t="s">
        <v>735</v>
      </c>
    </row>
    <row r="745" spans="2:9" x14ac:dyDescent="0.35">
      <c r="B745" s="4"/>
      <c r="C745" s="38"/>
      <c r="D745" s="35"/>
      <c r="E745" s="35" t="s">
        <v>1370</v>
      </c>
      <c r="F745" s="35"/>
      <c r="G745" s="39"/>
      <c r="H745" s="106" t="s">
        <v>896</v>
      </c>
      <c r="I745" s="19" t="s">
        <v>736</v>
      </c>
    </row>
    <row r="746" spans="2:9" x14ac:dyDescent="0.35">
      <c r="B746" s="11"/>
      <c r="C746" s="38"/>
      <c r="D746" s="35"/>
      <c r="E746" s="35" t="s">
        <v>1371</v>
      </c>
      <c r="F746" s="35"/>
      <c r="G746" s="39"/>
      <c r="H746" s="106" t="s">
        <v>896</v>
      </c>
      <c r="I746" s="27" t="s">
        <v>737</v>
      </c>
    </row>
    <row r="747" spans="2:9" x14ac:dyDescent="0.35">
      <c r="B747" s="4"/>
      <c r="C747" s="38"/>
      <c r="D747" s="35"/>
      <c r="E747" s="35" t="s">
        <v>1372</v>
      </c>
      <c r="F747" s="35"/>
      <c r="G747" s="39"/>
      <c r="H747" s="106" t="s">
        <v>896</v>
      </c>
      <c r="I747" s="19" t="s">
        <v>738</v>
      </c>
    </row>
    <row r="748" spans="2:9" x14ac:dyDescent="0.35">
      <c r="B748" s="4"/>
      <c r="C748" s="38"/>
      <c r="D748" s="35"/>
      <c r="E748" s="35" t="s">
        <v>1373</v>
      </c>
      <c r="F748" s="35"/>
      <c r="G748" s="39"/>
      <c r="H748" s="106" t="s">
        <v>896</v>
      </c>
      <c r="I748" s="19" t="s">
        <v>739</v>
      </c>
    </row>
    <row r="749" spans="2:9" x14ac:dyDescent="0.35">
      <c r="B749" s="4"/>
      <c r="C749" s="38"/>
      <c r="D749" s="35"/>
      <c r="E749" s="35" t="s">
        <v>1374</v>
      </c>
      <c r="F749" s="35"/>
      <c r="G749" s="39"/>
      <c r="H749" s="106" t="s">
        <v>896</v>
      </c>
      <c r="I749" s="19" t="s">
        <v>740</v>
      </c>
    </row>
    <row r="750" spans="2:9" x14ac:dyDescent="0.35">
      <c r="B750" s="4"/>
      <c r="C750" s="38"/>
      <c r="D750" s="35"/>
      <c r="E750" s="35" t="s">
        <v>945</v>
      </c>
      <c r="F750" s="35"/>
      <c r="G750" s="39"/>
      <c r="H750" s="106" t="s">
        <v>896</v>
      </c>
      <c r="I750" s="19" t="s">
        <v>741</v>
      </c>
    </row>
    <row r="751" spans="2:9" x14ac:dyDescent="0.35">
      <c r="B751" s="4" t="s">
        <v>1375</v>
      </c>
      <c r="C751" s="34"/>
      <c r="D751" s="35"/>
      <c r="E751" s="35"/>
      <c r="F751" s="35"/>
      <c r="G751" s="39"/>
      <c r="H751" s="106" t="s">
        <v>892</v>
      </c>
      <c r="I751" s="19" t="s">
        <v>742</v>
      </c>
    </row>
    <row r="752" spans="2:9" x14ac:dyDescent="0.35">
      <c r="B752" s="4"/>
      <c r="C752" s="38" t="s">
        <v>1376</v>
      </c>
      <c r="D752" s="35"/>
      <c r="E752" s="35"/>
      <c r="F752" s="35"/>
      <c r="G752" s="35"/>
      <c r="H752" s="108" t="s">
        <v>892</v>
      </c>
      <c r="I752" s="19" t="s">
        <v>743</v>
      </c>
    </row>
    <row r="753" spans="2:9" x14ac:dyDescent="0.35">
      <c r="B753" s="8"/>
      <c r="C753" s="46"/>
      <c r="D753" s="70" t="s">
        <v>1377</v>
      </c>
      <c r="E753" s="48"/>
      <c r="F753" s="48"/>
      <c r="G753" s="48"/>
      <c r="H753" s="115" t="s">
        <v>896</v>
      </c>
      <c r="I753" s="23" t="s">
        <v>744</v>
      </c>
    </row>
    <row r="754" spans="2:9" x14ac:dyDescent="0.35">
      <c r="B754" s="8"/>
      <c r="C754" s="46"/>
      <c r="D754" s="70" t="s">
        <v>1378</v>
      </c>
      <c r="E754" s="48"/>
      <c r="F754" s="48"/>
      <c r="G754" s="48"/>
      <c r="H754" s="115" t="s">
        <v>896</v>
      </c>
      <c r="I754" s="23" t="s">
        <v>745</v>
      </c>
    </row>
    <row r="755" spans="2:9" x14ac:dyDescent="0.35">
      <c r="B755" s="95"/>
      <c r="C755" s="96"/>
      <c r="D755" s="97" t="s">
        <v>1379</v>
      </c>
      <c r="E755" s="97"/>
      <c r="F755" s="97"/>
      <c r="G755" s="98"/>
      <c r="H755" s="121" t="s">
        <v>896</v>
      </c>
      <c r="I755" s="13" t="s">
        <v>746</v>
      </c>
    </row>
    <row r="756" spans="2:9" x14ac:dyDescent="0.35">
      <c r="B756" s="4"/>
      <c r="C756" s="38" t="s">
        <v>1380</v>
      </c>
      <c r="D756" s="35"/>
      <c r="E756" s="35"/>
      <c r="F756" s="35"/>
      <c r="G756" s="35"/>
      <c r="H756" s="106" t="s">
        <v>896</v>
      </c>
      <c r="I756" s="19" t="s">
        <v>747</v>
      </c>
    </row>
    <row r="757" spans="2:9" x14ac:dyDescent="0.35">
      <c r="B757" s="4"/>
      <c r="C757" s="38" t="s">
        <v>1381</v>
      </c>
      <c r="D757" s="35"/>
      <c r="E757" s="35"/>
      <c r="F757" s="35"/>
      <c r="G757" s="35"/>
      <c r="H757" s="106" t="s">
        <v>896</v>
      </c>
      <c r="I757" s="19" t="s">
        <v>748</v>
      </c>
    </row>
    <row r="758" spans="2:9" x14ac:dyDescent="0.35">
      <c r="B758" s="4"/>
      <c r="C758" s="38" t="s">
        <v>1382</v>
      </c>
      <c r="D758" s="35"/>
      <c r="E758" s="35"/>
      <c r="F758" s="35"/>
      <c r="G758" s="35"/>
      <c r="H758" s="106" t="s">
        <v>896</v>
      </c>
      <c r="I758" s="19" t="s">
        <v>749</v>
      </c>
    </row>
    <row r="759" spans="2:9" x14ac:dyDescent="0.35">
      <c r="B759" s="4"/>
      <c r="C759" s="38" t="s">
        <v>1383</v>
      </c>
      <c r="D759" s="35"/>
      <c r="E759" s="35"/>
      <c r="F759" s="35"/>
      <c r="G759" s="35"/>
      <c r="H759" s="106" t="s">
        <v>896</v>
      </c>
      <c r="I759" s="19" t="s">
        <v>750</v>
      </c>
    </row>
    <row r="760" spans="2:9" x14ac:dyDescent="0.35">
      <c r="B760" s="14"/>
      <c r="C760" s="99" t="s">
        <v>1384</v>
      </c>
      <c r="D760" s="100"/>
      <c r="E760" s="100"/>
      <c r="F760" s="100"/>
      <c r="G760" s="101"/>
      <c r="H760" s="122" t="s">
        <v>892</v>
      </c>
      <c r="I760" s="29" t="s">
        <v>751</v>
      </c>
    </row>
    <row r="761" spans="2:9" x14ac:dyDescent="0.35">
      <c r="B761" s="14"/>
      <c r="C761" s="99"/>
      <c r="D761" s="99" t="s">
        <v>1385</v>
      </c>
      <c r="E761" s="99"/>
      <c r="F761" s="99"/>
      <c r="G761" s="101"/>
      <c r="H761" s="122" t="s">
        <v>896</v>
      </c>
      <c r="I761" s="29" t="s">
        <v>752</v>
      </c>
    </row>
    <row r="762" spans="2:9" x14ac:dyDescent="0.35">
      <c r="B762" s="14"/>
      <c r="C762" s="99"/>
      <c r="D762" s="99" t="s">
        <v>1386</v>
      </c>
      <c r="E762" s="99"/>
      <c r="F762" s="99"/>
      <c r="G762" s="101"/>
      <c r="H762" s="122" t="s">
        <v>896</v>
      </c>
      <c r="I762" s="29" t="s">
        <v>753</v>
      </c>
    </row>
    <row r="763" spans="2:9" x14ac:dyDescent="0.35">
      <c r="B763" s="4" t="s">
        <v>1387</v>
      </c>
      <c r="C763" s="34"/>
      <c r="D763" s="35"/>
      <c r="E763" s="35"/>
      <c r="F763" s="35"/>
      <c r="G763" s="39"/>
      <c r="H763" s="106" t="s">
        <v>892</v>
      </c>
      <c r="I763" s="19" t="s">
        <v>754</v>
      </c>
    </row>
    <row r="764" spans="2:9" x14ac:dyDescent="0.35">
      <c r="B764" s="4"/>
      <c r="C764" s="38" t="s">
        <v>1388</v>
      </c>
      <c r="D764" s="35"/>
      <c r="E764" s="35"/>
      <c r="F764" s="35"/>
      <c r="G764" s="39"/>
      <c r="H764" s="106" t="s">
        <v>896</v>
      </c>
      <c r="I764" s="19" t="s">
        <v>755</v>
      </c>
    </row>
    <row r="765" spans="2:9" x14ac:dyDescent="0.35">
      <c r="B765" s="4"/>
      <c r="C765" s="38" t="s">
        <v>1389</v>
      </c>
      <c r="D765" s="35"/>
      <c r="E765" s="35"/>
      <c r="F765" s="35"/>
      <c r="G765" s="39"/>
      <c r="H765" s="106" t="s">
        <v>896</v>
      </c>
      <c r="I765" s="19" t="s">
        <v>756</v>
      </c>
    </row>
    <row r="766" spans="2:9" x14ac:dyDescent="0.35">
      <c r="B766" s="4"/>
      <c r="C766" s="38" t="s">
        <v>1390</v>
      </c>
      <c r="D766" s="35"/>
      <c r="E766" s="35"/>
      <c r="F766" s="35"/>
      <c r="G766" s="39"/>
      <c r="H766" s="106" t="s">
        <v>896</v>
      </c>
      <c r="I766" s="19" t="s">
        <v>757</v>
      </c>
    </row>
    <row r="767" spans="2:9" x14ac:dyDescent="0.35">
      <c r="B767" s="4"/>
      <c r="C767" s="38" t="s">
        <v>1391</v>
      </c>
      <c r="D767" s="35"/>
      <c r="E767" s="35"/>
      <c r="F767" s="35"/>
      <c r="G767" s="39"/>
      <c r="H767" s="106" t="s">
        <v>896</v>
      </c>
      <c r="I767" s="19" t="s">
        <v>758</v>
      </c>
    </row>
    <row r="768" spans="2:9" x14ac:dyDescent="0.35">
      <c r="B768" s="3"/>
      <c r="C768" s="43" t="s">
        <v>1392</v>
      </c>
      <c r="D768" s="42"/>
      <c r="E768" s="42"/>
      <c r="F768" s="42"/>
      <c r="G768" s="45"/>
      <c r="H768" s="123" t="s">
        <v>896</v>
      </c>
      <c r="I768" s="18" t="s">
        <v>759</v>
      </c>
    </row>
    <row r="769" spans="2:9" x14ac:dyDescent="0.35">
      <c r="B769" s="8" t="s">
        <v>1393</v>
      </c>
      <c r="C769" s="48"/>
      <c r="D769" s="48"/>
      <c r="E769" s="48"/>
      <c r="F769" s="48"/>
      <c r="G769" s="49"/>
      <c r="H769" s="109" t="s">
        <v>896</v>
      </c>
      <c r="I769" s="24" t="s">
        <v>760</v>
      </c>
    </row>
    <row r="770" spans="2:9" x14ac:dyDescent="0.35">
      <c r="B770" s="8" t="s">
        <v>1394</v>
      </c>
      <c r="C770" s="102"/>
      <c r="D770" s="48"/>
      <c r="E770" s="48"/>
      <c r="F770" s="48"/>
      <c r="G770" s="49"/>
      <c r="H770" s="109" t="s">
        <v>896</v>
      </c>
      <c r="I770" s="24" t="s">
        <v>761</v>
      </c>
    </row>
    <row r="771" spans="2:9" x14ac:dyDescent="0.35">
      <c r="B771" s="8" t="s">
        <v>1395</v>
      </c>
      <c r="C771" s="46"/>
      <c r="D771" s="46"/>
      <c r="E771" s="46"/>
      <c r="F771" s="46"/>
      <c r="G771" s="94"/>
      <c r="H771" s="119" t="s">
        <v>896</v>
      </c>
      <c r="I771" s="24" t="s">
        <v>762</v>
      </c>
    </row>
    <row r="772" spans="2:9" x14ac:dyDescent="0.35">
      <c r="B772" s="8" t="s">
        <v>1267</v>
      </c>
      <c r="C772" s="46"/>
      <c r="D772" s="46"/>
      <c r="E772" s="46"/>
      <c r="F772" s="46"/>
      <c r="G772" s="94"/>
      <c r="H772" s="119" t="s">
        <v>896</v>
      </c>
      <c r="I772" s="24" t="s">
        <v>763</v>
      </c>
    </row>
    <row r="773" spans="2:9" x14ac:dyDescent="0.35">
      <c r="B773" s="15"/>
      <c r="C773" s="86"/>
      <c r="D773" s="86"/>
      <c r="E773" s="86"/>
      <c r="F773" s="86"/>
      <c r="G773" s="86"/>
      <c r="H773" s="124"/>
      <c r="I773" s="30"/>
    </row>
    <row r="774" spans="2:9" x14ac:dyDescent="0.35">
      <c r="B774" s="4" t="s">
        <v>1424</v>
      </c>
      <c r="C774" s="34"/>
      <c r="D774" s="35"/>
      <c r="E774" s="35"/>
      <c r="F774" s="35"/>
      <c r="G774" s="39"/>
      <c r="H774" s="106" t="s">
        <v>892</v>
      </c>
      <c r="I774" s="19" t="s">
        <v>793</v>
      </c>
    </row>
    <row r="775" spans="2:9" x14ac:dyDescent="0.35">
      <c r="B775" s="4" t="s">
        <v>1425</v>
      </c>
      <c r="C775" s="34"/>
      <c r="D775" s="35"/>
      <c r="E775" s="35"/>
      <c r="F775" s="35"/>
      <c r="G775" s="39"/>
      <c r="H775" s="106" t="s">
        <v>892</v>
      </c>
      <c r="I775" s="19" t="s">
        <v>794</v>
      </c>
    </row>
    <row r="776" spans="2:9" x14ac:dyDescent="0.35">
      <c r="B776" s="4"/>
      <c r="C776" s="38" t="s">
        <v>1426</v>
      </c>
      <c r="D776" s="35"/>
      <c r="E776" s="74"/>
      <c r="F776" s="35"/>
      <c r="G776" s="39"/>
      <c r="H776" s="106" t="s">
        <v>892</v>
      </c>
      <c r="I776" s="19" t="s">
        <v>795</v>
      </c>
    </row>
    <row r="777" spans="2:9" x14ac:dyDescent="0.35">
      <c r="B777" s="4"/>
      <c r="C777" s="38"/>
      <c r="D777" s="35"/>
      <c r="E777" s="35" t="s">
        <v>1427</v>
      </c>
      <c r="F777" s="35"/>
      <c r="G777" s="39"/>
      <c r="H777" s="106" t="s">
        <v>896</v>
      </c>
      <c r="I777" s="19" t="s">
        <v>796</v>
      </c>
    </row>
    <row r="778" spans="2:9" x14ac:dyDescent="0.35">
      <c r="B778" s="4"/>
      <c r="C778" s="38"/>
      <c r="D778" s="35"/>
      <c r="E778" s="35" t="s">
        <v>1428</v>
      </c>
      <c r="F778" s="35"/>
      <c r="G778" s="39"/>
      <c r="H778" s="106" t="s">
        <v>896</v>
      </c>
      <c r="I778" s="19" t="s">
        <v>797</v>
      </c>
    </row>
    <row r="779" spans="2:9" x14ac:dyDescent="0.35">
      <c r="B779" s="4"/>
      <c r="C779" s="38" t="s">
        <v>1429</v>
      </c>
      <c r="D779" s="35"/>
      <c r="E779" s="35"/>
      <c r="F779" s="74"/>
      <c r="G779" s="39"/>
      <c r="H779" s="106" t="s">
        <v>892</v>
      </c>
      <c r="I779" s="19" t="s">
        <v>798</v>
      </c>
    </row>
    <row r="780" spans="2:9" x14ac:dyDescent="0.35">
      <c r="B780" s="4"/>
      <c r="C780" s="38"/>
      <c r="D780" s="35"/>
      <c r="E780" s="35" t="s">
        <v>1430</v>
      </c>
      <c r="F780" s="35"/>
      <c r="G780" s="39"/>
      <c r="H780" s="106" t="s">
        <v>896</v>
      </c>
      <c r="I780" s="19" t="s">
        <v>799</v>
      </c>
    </row>
    <row r="781" spans="2:9" x14ac:dyDescent="0.35">
      <c r="B781" s="4"/>
      <c r="C781" s="38"/>
      <c r="D781" s="35"/>
      <c r="E781" s="35" t="s">
        <v>1431</v>
      </c>
      <c r="F781" s="35"/>
      <c r="G781" s="39"/>
      <c r="H781" s="106" t="s">
        <v>896</v>
      </c>
      <c r="I781" s="19" t="s">
        <v>800</v>
      </c>
    </row>
    <row r="782" spans="2:9" x14ac:dyDescent="0.35">
      <c r="B782" s="4" t="s">
        <v>1432</v>
      </c>
      <c r="C782" s="34"/>
      <c r="D782" s="35"/>
      <c r="E782" s="35"/>
      <c r="F782" s="35"/>
      <c r="G782" s="39"/>
      <c r="H782" s="106" t="s">
        <v>892</v>
      </c>
      <c r="I782" s="19" t="s">
        <v>801</v>
      </c>
    </row>
    <row r="783" spans="2:9" x14ac:dyDescent="0.35">
      <c r="B783" s="4"/>
      <c r="C783" s="38" t="s">
        <v>1433</v>
      </c>
      <c r="D783" s="34"/>
      <c r="E783" s="35"/>
      <c r="F783" s="35"/>
      <c r="G783" s="39"/>
      <c r="H783" s="106" t="s">
        <v>892</v>
      </c>
      <c r="I783" s="19" t="s">
        <v>802</v>
      </c>
    </row>
    <row r="784" spans="2:9" x14ac:dyDescent="0.35">
      <c r="B784" s="4"/>
      <c r="C784" s="38"/>
      <c r="D784" s="35" t="s">
        <v>1124</v>
      </c>
      <c r="E784" s="35"/>
      <c r="F784" s="35"/>
      <c r="G784" s="39"/>
      <c r="H784" s="106" t="s">
        <v>896</v>
      </c>
      <c r="I784" s="19" t="s">
        <v>803</v>
      </c>
    </row>
    <row r="785" spans="2:9" x14ac:dyDescent="0.35">
      <c r="B785" s="4"/>
      <c r="C785" s="38"/>
      <c r="D785" s="35" t="s">
        <v>1434</v>
      </c>
      <c r="E785" s="34"/>
      <c r="F785" s="35"/>
      <c r="G785" s="39"/>
      <c r="H785" s="106" t="s">
        <v>892</v>
      </c>
      <c r="I785" s="19" t="s">
        <v>804</v>
      </c>
    </row>
    <row r="786" spans="2:9" x14ac:dyDescent="0.35">
      <c r="B786" s="4"/>
      <c r="C786" s="38"/>
      <c r="D786" s="35"/>
      <c r="E786" s="35" t="s">
        <v>929</v>
      </c>
      <c r="F786" s="35"/>
      <c r="G786" s="39"/>
      <c r="H786" s="106" t="s">
        <v>896</v>
      </c>
      <c r="I786" s="19" t="s">
        <v>805</v>
      </c>
    </row>
    <row r="787" spans="2:9" x14ac:dyDescent="0.35">
      <c r="B787" s="4"/>
      <c r="C787" s="38"/>
      <c r="D787" s="35"/>
      <c r="E787" s="35" t="s">
        <v>930</v>
      </c>
      <c r="F787" s="35"/>
      <c r="G787" s="39"/>
      <c r="H787" s="106" t="s">
        <v>896</v>
      </c>
      <c r="I787" s="19" t="s">
        <v>806</v>
      </c>
    </row>
    <row r="788" spans="2:9" x14ac:dyDescent="0.35">
      <c r="B788" s="4"/>
      <c r="C788" s="38"/>
      <c r="D788" s="35"/>
      <c r="E788" s="35" t="s">
        <v>934</v>
      </c>
      <c r="F788" s="35"/>
      <c r="G788" s="39"/>
      <c r="H788" s="106" t="s">
        <v>896</v>
      </c>
      <c r="I788" s="19" t="s">
        <v>807</v>
      </c>
    </row>
    <row r="789" spans="2:9" x14ac:dyDescent="0.35">
      <c r="B789" s="4" t="s">
        <v>1435</v>
      </c>
      <c r="C789" s="34"/>
      <c r="D789" s="35"/>
      <c r="E789" s="35"/>
      <c r="F789" s="35"/>
      <c r="G789" s="39"/>
      <c r="H789" s="106" t="s">
        <v>892</v>
      </c>
      <c r="I789" s="19" t="s">
        <v>808</v>
      </c>
    </row>
    <row r="790" spans="2:9" x14ac:dyDescent="0.35">
      <c r="B790" s="4"/>
      <c r="C790" s="38" t="s">
        <v>1436</v>
      </c>
      <c r="D790" s="34"/>
      <c r="E790" s="35"/>
      <c r="F790" s="35"/>
      <c r="G790" s="39"/>
      <c r="H790" s="106" t="s">
        <v>892</v>
      </c>
      <c r="I790" s="19" t="s">
        <v>809</v>
      </c>
    </row>
    <row r="791" spans="2:9" x14ac:dyDescent="0.35">
      <c r="B791" s="4"/>
      <c r="C791" s="38"/>
      <c r="D791" s="35" t="s">
        <v>1437</v>
      </c>
      <c r="E791" s="35"/>
      <c r="F791" s="35"/>
      <c r="G791" s="39"/>
      <c r="H791" s="106" t="s">
        <v>896</v>
      </c>
      <c r="I791" s="19" t="s">
        <v>810</v>
      </c>
    </row>
    <row r="792" spans="2:9" x14ac:dyDescent="0.35">
      <c r="B792" s="4"/>
      <c r="C792" s="38"/>
      <c r="D792" s="35" t="s">
        <v>1434</v>
      </c>
      <c r="E792" s="34"/>
      <c r="F792" s="35"/>
      <c r="G792" s="39"/>
      <c r="H792" s="106" t="s">
        <v>892</v>
      </c>
      <c r="I792" s="19" t="s">
        <v>811</v>
      </c>
    </row>
    <row r="793" spans="2:9" x14ac:dyDescent="0.35">
      <c r="B793" s="4"/>
      <c r="C793" s="38"/>
      <c r="D793" s="35"/>
      <c r="E793" s="35" t="s">
        <v>929</v>
      </c>
      <c r="F793" s="35"/>
      <c r="G793" s="39"/>
      <c r="H793" s="106" t="s">
        <v>896</v>
      </c>
      <c r="I793" s="19" t="s">
        <v>812</v>
      </c>
    </row>
    <row r="794" spans="2:9" x14ac:dyDescent="0.35">
      <c r="B794" s="4"/>
      <c r="C794" s="38"/>
      <c r="D794" s="35"/>
      <c r="E794" s="35" t="s">
        <v>930</v>
      </c>
      <c r="F794" s="35"/>
      <c r="G794" s="39"/>
      <c r="H794" s="106" t="s">
        <v>896</v>
      </c>
      <c r="I794" s="19" t="s">
        <v>813</v>
      </c>
    </row>
    <row r="795" spans="2:9" x14ac:dyDescent="0.35">
      <c r="B795" s="4"/>
      <c r="C795" s="38"/>
      <c r="D795" s="35"/>
      <c r="E795" s="35" t="s">
        <v>934</v>
      </c>
      <c r="F795" s="35"/>
      <c r="G795" s="39"/>
      <c r="H795" s="106" t="s">
        <v>896</v>
      </c>
      <c r="I795" s="19" t="s">
        <v>814</v>
      </c>
    </row>
    <row r="796" spans="2:9" x14ac:dyDescent="0.35">
      <c r="B796" s="4"/>
      <c r="C796" s="34" t="s">
        <v>1438</v>
      </c>
      <c r="D796" s="34"/>
      <c r="E796" s="35"/>
      <c r="F796" s="35"/>
      <c r="G796" s="39"/>
      <c r="H796" s="106" t="s">
        <v>892</v>
      </c>
      <c r="I796" s="19" t="s">
        <v>815</v>
      </c>
    </row>
    <row r="797" spans="2:9" x14ac:dyDescent="0.35">
      <c r="B797" s="4"/>
      <c r="C797" s="38"/>
      <c r="D797" s="35" t="s">
        <v>1437</v>
      </c>
      <c r="E797" s="35"/>
      <c r="F797" s="35"/>
      <c r="G797" s="39"/>
      <c r="H797" s="106" t="s">
        <v>896</v>
      </c>
      <c r="I797" s="19" t="s">
        <v>816</v>
      </c>
    </row>
    <row r="798" spans="2:9" x14ac:dyDescent="0.35">
      <c r="B798" s="4"/>
      <c r="C798" s="38"/>
      <c r="D798" s="34" t="s">
        <v>1434</v>
      </c>
      <c r="E798" s="34"/>
      <c r="F798" s="35"/>
      <c r="G798" s="39"/>
      <c r="H798" s="106" t="s">
        <v>892</v>
      </c>
      <c r="I798" s="19" t="s">
        <v>817</v>
      </c>
    </row>
    <row r="799" spans="2:9" x14ac:dyDescent="0.35">
      <c r="B799" s="4"/>
      <c r="C799" s="38"/>
      <c r="D799" s="35"/>
      <c r="E799" s="35" t="s">
        <v>929</v>
      </c>
      <c r="F799" s="35"/>
      <c r="G799" s="39"/>
      <c r="H799" s="106" t="s">
        <v>896</v>
      </c>
      <c r="I799" s="19" t="s">
        <v>818</v>
      </c>
    </row>
    <row r="800" spans="2:9" x14ac:dyDescent="0.35">
      <c r="B800" s="4"/>
      <c r="C800" s="38"/>
      <c r="D800" s="35"/>
      <c r="E800" s="35" t="s">
        <v>930</v>
      </c>
      <c r="F800" s="35"/>
      <c r="G800" s="39"/>
      <c r="H800" s="106" t="s">
        <v>896</v>
      </c>
      <c r="I800" s="19" t="s">
        <v>819</v>
      </c>
    </row>
    <row r="801" spans="2:9" x14ac:dyDescent="0.35">
      <c r="B801" s="4"/>
      <c r="C801" s="38"/>
      <c r="D801" s="35"/>
      <c r="E801" s="35" t="s">
        <v>934</v>
      </c>
      <c r="F801" s="35"/>
      <c r="G801" s="39"/>
      <c r="H801" s="106" t="s">
        <v>896</v>
      </c>
      <c r="I801" s="19" t="s">
        <v>820</v>
      </c>
    </row>
    <row r="802" spans="2:9" x14ac:dyDescent="0.35">
      <c r="B802" s="4" t="s">
        <v>1439</v>
      </c>
      <c r="C802" s="35"/>
      <c r="D802" s="35"/>
      <c r="E802" s="35"/>
      <c r="F802" s="35"/>
      <c r="G802" s="39"/>
      <c r="H802" s="106" t="s">
        <v>892</v>
      </c>
      <c r="I802" s="19" t="s">
        <v>821</v>
      </c>
    </row>
    <row r="803" spans="2:9" x14ac:dyDescent="0.35">
      <c r="B803" s="4"/>
      <c r="C803" s="38" t="s">
        <v>1440</v>
      </c>
      <c r="D803" s="35"/>
      <c r="E803" s="35"/>
      <c r="F803" s="35"/>
      <c r="G803" s="39"/>
      <c r="H803" s="106" t="s">
        <v>896</v>
      </c>
      <c r="I803" s="19" t="s">
        <v>822</v>
      </c>
    </row>
    <row r="804" spans="2:9" x14ac:dyDescent="0.35">
      <c r="B804" s="4"/>
      <c r="C804" s="38" t="s">
        <v>1441</v>
      </c>
      <c r="D804" s="35"/>
      <c r="E804" s="35"/>
      <c r="F804" s="35"/>
      <c r="G804" s="39"/>
      <c r="H804" s="106" t="s">
        <v>896</v>
      </c>
      <c r="I804" s="19" t="s">
        <v>823</v>
      </c>
    </row>
    <row r="805" spans="2:9" x14ac:dyDescent="0.35">
      <c r="B805" s="4"/>
      <c r="C805" s="38" t="s">
        <v>1442</v>
      </c>
      <c r="D805" s="35"/>
      <c r="E805" s="35"/>
      <c r="F805" s="35"/>
      <c r="G805" s="39"/>
      <c r="H805" s="106" t="s">
        <v>896</v>
      </c>
      <c r="I805" s="19" t="s">
        <v>824</v>
      </c>
    </row>
    <row r="806" spans="2:9" x14ac:dyDescent="0.35">
      <c r="B806" s="4"/>
      <c r="C806" s="38" t="s">
        <v>1443</v>
      </c>
      <c r="D806" s="35"/>
      <c r="E806" s="35"/>
      <c r="F806" s="35"/>
      <c r="G806" s="39"/>
      <c r="H806" s="106" t="s">
        <v>896</v>
      </c>
      <c r="I806" s="19" t="s">
        <v>825</v>
      </c>
    </row>
    <row r="807" spans="2:9" x14ac:dyDescent="0.35">
      <c r="B807" s="4"/>
      <c r="C807" s="38" t="s">
        <v>1444</v>
      </c>
      <c r="D807" s="35"/>
      <c r="E807" s="35"/>
      <c r="F807" s="35"/>
      <c r="G807" s="39"/>
      <c r="H807" s="106" t="s">
        <v>896</v>
      </c>
      <c r="I807" s="19" t="s">
        <v>826</v>
      </c>
    </row>
    <row r="808" spans="2:9" x14ac:dyDescent="0.35">
      <c r="B808" s="4"/>
      <c r="C808" s="38" t="s">
        <v>1445</v>
      </c>
      <c r="D808" s="35"/>
      <c r="E808" s="35"/>
      <c r="F808" s="35"/>
      <c r="G808" s="39"/>
      <c r="H808" s="106" t="s">
        <v>896</v>
      </c>
      <c r="I808" s="19" t="s">
        <v>827</v>
      </c>
    </row>
    <row r="809" spans="2:9" x14ac:dyDescent="0.35">
      <c r="B809" s="4"/>
      <c r="C809" s="35" t="s">
        <v>1446</v>
      </c>
      <c r="D809" s="35"/>
      <c r="E809" s="35"/>
      <c r="F809" s="35"/>
      <c r="G809" s="39"/>
      <c r="H809" s="106" t="s">
        <v>896</v>
      </c>
      <c r="I809" s="19" t="s">
        <v>828</v>
      </c>
    </row>
    <row r="810" spans="2:9" x14ac:dyDescent="0.35">
      <c r="B810" s="4" t="s">
        <v>1447</v>
      </c>
      <c r="C810" s="103"/>
      <c r="D810" s="35"/>
      <c r="E810" s="35"/>
      <c r="F810" s="35"/>
      <c r="G810" s="39"/>
      <c r="H810" s="106" t="s">
        <v>896</v>
      </c>
      <c r="I810" s="19" t="s">
        <v>829</v>
      </c>
    </row>
    <row r="811" spans="2:9" x14ac:dyDescent="0.35">
      <c r="B811" s="4" t="s">
        <v>1448</v>
      </c>
      <c r="C811" s="35"/>
      <c r="D811" s="35"/>
      <c r="E811" s="35"/>
      <c r="F811" s="35"/>
      <c r="G811" s="39"/>
      <c r="H811" s="106" t="s">
        <v>892</v>
      </c>
      <c r="I811" s="19" t="s">
        <v>830</v>
      </c>
    </row>
    <row r="812" spans="2:9" x14ac:dyDescent="0.35">
      <c r="B812" s="4"/>
      <c r="C812" s="38" t="s">
        <v>1449</v>
      </c>
      <c r="D812" s="35"/>
      <c r="E812" s="35"/>
      <c r="F812" s="35"/>
      <c r="G812" s="39"/>
      <c r="H812" s="106" t="s">
        <v>896</v>
      </c>
      <c r="I812" s="19" t="s">
        <v>831</v>
      </c>
    </row>
    <row r="813" spans="2:9" x14ac:dyDescent="0.35">
      <c r="B813" s="4"/>
      <c r="C813" s="38" t="s">
        <v>1450</v>
      </c>
      <c r="D813" s="35"/>
      <c r="E813" s="35"/>
      <c r="F813" s="35"/>
      <c r="G813" s="39"/>
      <c r="H813" s="106" t="s">
        <v>896</v>
      </c>
      <c r="I813" s="19" t="s">
        <v>832</v>
      </c>
    </row>
    <row r="814" spans="2:9" x14ac:dyDescent="0.35">
      <c r="B814" s="4"/>
      <c r="C814" s="38" t="s">
        <v>1451</v>
      </c>
      <c r="D814" s="35"/>
      <c r="E814" s="35"/>
      <c r="F814" s="35"/>
      <c r="G814" s="39"/>
      <c r="H814" s="106" t="s">
        <v>896</v>
      </c>
      <c r="I814" s="19" t="s">
        <v>833</v>
      </c>
    </row>
    <row r="815" spans="2:9" x14ac:dyDescent="0.35">
      <c r="B815" s="4"/>
      <c r="C815" s="38" t="s">
        <v>1452</v>
      </c>
      <c r="D815" s="35"/>
      <c r="E815" s="35"/>
      <c r="F815" s="35"/>
      <c r="G815" s="39"/>
      <c r="H815" s="106" t="s">
        <v>896</v>
      </c>
      <c r="I815" s="19" t="s">
        <v>834</v>
      </c>
    </row>
    <row r="816" spans="2:9" x14ac:dyDescent="0.35">
      <c r="B816" s="4" t="s">
        <v>1453</v>
      </c>
      <c r="C816" s="35"/>
      <c r="D816" s="74"/>
      <c r="E816" s="35"/>
      <c r="F816" s="35"/>
      <c r="G816" s="39"/>
      <c r="H816" s="106" t="s">
        <v>896</v>
      </c>
      <c r="I816" s="19" t="s">
        <v>835</v>
      </c>
    </row>
    <row r="817" spans="2:9" x14ac:dyDescent="0.35">
      <c r="B817" s="4" t="s">
        <v>1454</v>
      </c>
      <c r="C817" s="35"/>
      <c r="D817" s="35"/>
      <c r="E817" s="35"/>
      <c r="F817" s="35"/>
      <c r="G817" s="39"/>
      <c r="H817" s="106" t="s">
        <v>896</v>
      </c>
      <c r="I817" s="19" t="s">
        <v>836</v>
      </c>
    </row>
    <row r="818" spans="2:9" x14ac:dyDescent="0.35">
      <c r="B818" s="10"/>
      <c r="C818" s="93"/>
      <c r="D818" s="93"/>
      <c r="E818" s="93"/>
      <c r="F818" s="93"/>
      <c r="G818" s="93"/>
      <c r="H818" s="117"/>
      <c r="I818" s="26"/>
    </row>
    <row r="819" spans="2:9" x14ac:dyDescent="0.35">
      <c r="B819" s="11" t="s">
        <v>1455</v>
      </c>
      <c r="C819" s="34"/>
      <c r="D819" s="35"/>
      <c r="E819" s="35"/>
      <c r="F819" s="35"/>
      <c r="G819" s="39"/>
      <c r="H819" s="106" t="s">
        <v>892</v>
      </c>
      <c r="I819" s="27" t="s">
        <v>837</v>
      </c>
    </row>
    <row r="820" spans="2:9" x14ac:dyDescent="0.35">
      <c r="B820" s="4" t="s">
        <v>1456</v>
      </c>
      <c r="C820" s="34"/>
      <c r="D820" s="35"/>
      <c r="E820" s="35"/>
      <c r="F820" s="35"/>
      <c r="G820" s="39"/>
      <c r="H820" s="106" t="s">
        <v>892</v>
      </c>
      <c r="I820" s="19" t="s">
        <v>838</v>
      </c>
    </row>
    <row r="821" spans="2:9" x14ac:dyDescent="0.35">
      <c r="B821" s="4"/>
      <c r="C821" s="38" t="s">
        <v>1457</v>
      </c>
      <c r="D821" s="35"/>
      <c r="E821" s="35"/>
      <c r="F821" s="35"/>
      <c r="G821" s="39"/>
      <c r="H821" s="106" t="s">
        <v>896</v>
      </c>
      <c r="I821" s="19" t="s">
        <v>839</v>
      </c>
    </row>
    <row r="822" spans="2:9" x14ac:dyDescent="0.35">
      <c r="B822" s="4"/>
      <c r="C822" s="38" t="s">
        <v>1458</v>
      </c>
      <c r="D822" s="35"/>
      <c r="E822" s="35"/>
      <c r="F822" s="35"/>
      <c r="G822" s="39"/>
      <c r="H822" s="106" t="s">
        <v>896</v>
      </c>
      <c r="I822" s="19" t="s">
        <v>840</v>
      </c>
    </row>
    <row r="823" spans="2:9" x14ac:dyDescent="0.35">
      <c r="B823" s="4"/>
      <c r="C823" s="38" t="s">
        <v>1459</v>
      </c>
      <c r="D823" s="35"/>
      <c r="E823" s="35"/>
      <c r="F823" s="35"/>
      <c r="G823" s="39"/>
      <c r="H823" s="106" t="s">
        <v>896</v>
      </c>
      <c r="I823" s="19" t="s">
        <v>841</v>
      </c>
    </row>
    <row r="824" spans="2:9" x14ac:dyDescent="0.35">
      <c r="B824" s="4"/>
      <c r="C824" s="38" t="s">
        <v>1232</v>
      </c>
      <c r="D824" s="35"/>
      <c r="E824" s="35"/>
      <c r="F824" s="35"/>
      <c r="G824" s="39"/>
      <c r="H824" s="106" t="s">
        <v>896</v>
      </c>
      <c r="I824" s="19" t="s">
        <v>842</v>
      </c>
    </row>
    <row r="825" spans="2:9" x14ac:dyDescent="0.35">
      <c r="B825" s="4"/>
      <c r="C825" s="38" t="s">
        <v>1460</v>
      </c>
      <c r="D825" s="35"/>
      <c r="E825" s="35"/>
      <c r="F825" s="35"/>
      <c r="G825" s="39"/>
      <c r="H825" s="106" t="s">
        <v>896</v>
      </c>
      <c r="I825" s="19" t="s">
        <v>843</v>
      </c>
    </row>
    <row r="826" spans="2:9" x14ac:dyDescent="0.35">
      <c r="B826" s="4" t="s">
        <v>1461</v>
      </c>
      <c r="C826" s="34"/>
      <c r="D826" s="35"/>
      <c r="E826" s="35"/>
      <c r="F826" s="35"/>
      <c r="G826" s="39"/>
      <c r="H826" s="106" t="s">
        <v>892</v>
      </c>
      <c r="I826" s="19" t="s">
        <v>844</v>
      </c>
    </row>
    <row r="827" spans="2:9" x14ac:dyDescent="0.35">
      <c r="B827" s="4"/>
      <c r="C827" s="38" t="s">
        <v>1462</v>
      </c>
      <c r="D827" s="35"/>
      <c r="E827" s="35"/>
      <c r="F827" s="35"/>
      <c r="G827" s="39"/>
      <c r="H827" s="106" t="s">
        <v>896</v>
      </c>
      <c r="I827" s="19" t="s">
        <v>845</v>
      </c>
    </row>
    <row r="828" spans="2:9" x14ac:dyDescent="0.35">
      <c r="B828" s="4"/>
      <c r="C828" s="38" t="s">
        <v>1463</v>
      </c>
      <c r="D828" s="35"/>
      <c r="E828" s="35"/>
      <c r="F828" s="35"/>
      <c r="G828" s="39"/>
      <c r="H828" s="106" t="s">
        <v>896</v>
      </c>
      <c r="I828" s="19" t="s">
        <v>846</v>
      </c>
    </row>
    <row r="829" spans="2:9" x14ac:dyDescent="0.35">
      <c r="B829" s="4"/>
      <c r="C829" s="38" t="s">
        <v>1464</v>
      </c>
      <c r="D829" s="35"/>
      <c r="E829" s="35"/>
      <c r="F829" s="35"/>
      <c r="G829" s="39"/>
      <c r="H829" s="106" t="s">
        <v>896</v>
      </c>
      <c r="I829" s="19" t="s">
        <v>847</v>
      </c>
    </row>
    <row r="830" spans="2:9" x14ac:dyDescent="0.35">
      <c r="B830" s="4"/>
      <c r="C830" s="38" t="s">
        <v>1465</v>
      </c>
      <c r="D830" s="35"/>
      <c r="E830" s="35"/>
      <c r="F830" s="35"/>
      <c r="G830" s="39"/>
      <c r="H830" s="106" t="s">
        <v>896</v>
      </c>
      <c r="I830" s="19" t="s">
        <v>848</v>
      </c>
    </row>
    <row r="831" spans="2:9" x14ac:dyDescent="0.35">
      <c r="B831" s="4"/>
      <c r="C831" s="38" t="s">
        <v>1466</v>
      </c>
      <c r="D831" s="35"/>
      <c r="E831" s="35"/>
      <c r="F831" s="35"/>
      <c r="G831" s="39"/>
      <c r="H831" s="106" t="s">
        <v>896</v>
      </c>
      <c r="I831" s="19" t="s">
        <v>849</v>
      </c>
    </row>
    <row r="832" spans="2:9" x14ac:dyDescent="0.35">
      <c r="B832" s="4"/>
      <c r="C832" s="38" t="s">
        <v>1467</v>
      </c>
      <c r="D832" s="35"/>
      <c r="E832" s="35"/>
      <c r="F832" s="35"/>
      <c r="G832" s="39"/>
      <c r="H832" s="106" t="s">
        <v>896</v>
      </c>
      <c r="I832" s="19" t="s">
        <v>850</v>
      </c>
    </row>
    <row r="833" spans="2:9" x14ac:dyDescent="0.35">
      <c r="B833" s="7"/>
      <c r="C833" s="69" t="s">
        <v>1468</v>
      </c>
      <c r="D833" s="70"/>
      <c r="E833" s="70"/>
      <c r="F833" s="70"/>
      <c r="G833" s="73"/>
      <c r="H833" s="115" t="s">
        <v>896</v>
      </c>
      <c r="I833" s="23" t="s">
        <v>851</v>
      </c>
    </row>
    <row r="834" spans="2:9" x14ac:dyDescent="0.35">
      <c r="B834" s="7"/>
      <c r="C834" s="69" t="s">
        <v>1469</v>
      </c>
      <c r="D834" s="70"/>
      <c r="E834" s="70"/>
      <c r="F834" s="70"/>
      <c r="G834" s="73"/>
      <c r="H834" s="115" t="s">
        <v>896</v>
      </c>
      <c r="I834" s="23" t="s">
        <v>852</v>
      </c>
    </row>
    <row r="835" spans="2:9" x14ac:dyDescent="0.35">
      <c r="B835" s="7"/>
      <c r="C835" s="69" t="s">
        <v>1470</v>
      </c>
      <c r="D835" s="70"/>
      <c r="E835" s="104"/>
      <c r="F835" s="70"/>
      <c r="G835" s="73"/>
      <c r="H835" s="115" t="s">
        <v>896</v>
      </c>
      <c r="I835" s="23" t="s">
        <v>853</v>
      </c>
    </row>
    <row r="836" spans="2:9" x14ac:dyDescent="0.35">
      <c r="B836" s="4" t="s">
        <v>1471</v>
      </c>
      <c r="C836" s="34"/>
      <c r="D836" s="38"/>
      <c r="E836" s="38"/>
      <c r="F836" s="38"/>
      <c r="G836" s="83"/>
      <c r="H836" s="117" t="s">
        <v>892</v>
      </c>
      <c r="I836" s="19" t="s">
        <v>854</v>
      </c>
    </row>
    <row r="837" spans="2:9" x14ac:dyDescent="0.35">
      <c r="B837" s="4"/>
      <c r="C837" s="38" t="s">
        <v>1472</v>
      </c>
      <c r="D837" s="35"/>
      <c r="E837" s="35"/>
      <c r="F837" s="35"/>
      <c r="G837" s="39"/>
      <c r="H837" s="106" t="s">
        <v>896</v>
      </c>
      <c r="I837" s="19" t="s">
        <v>855</v>
      </c>
    </row>
    <row r="838" spans="2:9" x14ac:dyDescent="0.35">
      <c r="B838" s="4"/>
      <c r="C838" s="38" t="s">
        <v>1473</v>
      </c>
      <c r="D838" s="35"/>
      <c r="E838" s="35"/>
      <c r="F838" s="35"/>
      <c r="G838" s="39"/>
      <c r="H838" s="106" t="s">
        <v>896</v>
      </c>
      <c r="I838" s="19" t="s">
        <v>856</v>
      </c>
    </row>
    <row r="839" spans="2:9" x14ac:dyDescent="0.35">
      <c r="B839" s="3"/>
      <c r="C839" s="43" t="s">
        <v>1474</v>
      </c>
      <c r="D839" s="42"/>
      <c r="E839" s="42"/>
      <c r="F839" s="42"/>
      <c r="G839" s="45"/>
      <c r="H839" s="109" t="s">
        <v>896</v>
      </c>
      <c r="I839" s="18" t="s">
        <v>857</v>
      </c>
    </row>
    <row r="840" spans="2:9" x14ac:dyDescent="0.35">
      <c r="B840" s="8"/>
      <c r="C840" s="46" t="s">
        <v>1475</v>
      </c>
      <c r="D840" s="48"/>
      <c r="E840" s="48"/>
      <c r="F840" s="48"/>
      <c r="G840" s="49"/>
      <c r="H840" s="109" t="s">
        <v>896</v>
      </c>
      <c r="I840" s="24" t="s">
        <v>858</v>
      </c>
    </row>
    <row r="841" spans="2:9" x14ac:dyDescent="0.35">
      <c r="B841" s="4" t="s">
        <v>1476</v>
      </c>
      <c r="C841" s="34"/>
      <c r="D841" s="35"/>
      <c r="E841" s="35"/>
      <c r="F841" s="35"/>
      <c r="G841" s="39"/>
      <c r="H841" s="106" t="s">
        <v>892</v>
      </c>
      <c r="I841" s="19" t="s">
        <v>859</v>
      </c>
    </row>
    <row r="842" spans="2:9" x14ac:dyDescent="0.35">
      <c r="B842" s="4"/>
      <c r="C842" s="38" t="s">
        <v>1477</v>
      </c>
      <c r="D842" s="35"/>
      <c r="E842" s="35"/>
      <c r="F842" s="35"/>
      <c r="G842" s="39"/>
      <c r="H842" s="108" t="s">
        <v>892</v>
      </c>
      <c r="I842" s="19" t="s">
        <v>860</v>
      </c>
    </row>
    <row r="843" spans="2:9" x14ac:dyDescent="0.35">
      <c r="B843" s="7"/>
      <c r="C843" s="69"/>
      <c r="D843" s="70" t="s">
        <v>1478</v>
      </c>
      <c r="E843" s="70"/>
      <c r="F843" s="70"/>
      <c r="G843" s="73"/>
      <c r="H843" s="115" t="s">
        <v>896</v>
      </c>
      <c r="I843" s="23" t="s">
        <v>861</v>
      </c>
    </row>
    <row r="844" spans="2:9" x14ac:dyDescent="0.35">
      <c r="B844" s="7"/>
      <c r="C844" s="69"/>
      <c r="D844" s="70" t="s">
        <v>1479</v>
      </c>
      <c r="E844" s="70"/>
      <c r="F844" s="70"/>
      <c r="G844" s="73"/>
      <c r="H844" s="115" t="s">
        <v>896</v>
      </c>
      <c r="I844" s="23" t="s">
        <v>862</v>
      </c>
    </row>
    <row r="845" spans="2:9" x14ac:dyDescent="0.35">
      <c r="B845" s="4"/>
      <c r="C845" s="38" t="s">
        <v>1480</v>
      </c>
      <c r="D845" s="35"/>
      <c r="E845" s="35"/>
      <c r="F845" s="35"/>
      <c r="G845" s="39"/>
      <c r="H845" s="106" t="s">
        <v>896</v>
      </c>
      <c r="I845" s="19" t="s">
        <v>863</v>
      </c>
    </row>
    <row r="846" spans="2:9" x14ac:dyDescent="0.35">
      <c r="B846" s="3"/>
      <c r="C846" s="43" t="s">
        <v>1282</v>
      </c>
      <c r="D846" s="42"/>
      <c r="E846" s="42"/>
      <c r="F846" s="42"/>
      <c r="G846" s="45"/>
      <c r="H846" s="109" t="s">
        <v>896</v>
      </c>
      <c r="I846" s="18" t="s">
        <v>864</v>
      </c>
    </row>
    <row r="847" spans="2:9" x14ac:dyDescent="0.35">
      <c r="B847" s="8"/>
      <c r="C847" s="46" t="s">
        <v>1227</v>
      </c>
      <c r="D847" s="48"/>
      <c r="E847" s="48"/>
      <c r="F847" s="48"/>
      <c r="G847" s="49"/>
      <c r="H847" s="109" t="s">
        <v>896</v>
      </c>
      <c r="I847" s="24" t="s">
        <v>865</v>
      </c>
    </row>
    <row r="848" spans="2:9" x14ac:dyDescent="0.35">
      <c r="B848" s="8" t="s">
        <v>1481</v>
      </c>
      <c r="C848" s="47"/>
      <c r="D848" s="48"/>
      <c r="E848" s="48"/>
      <c r="F848" s="48"/>
      <c r="G848" s="49"/>
      <c r="H848" s="109" t="s">
        <v>892</v>
      </c>
      <c r="I848" s="24" t="s">
        <v>866</v>
      </c>
    </row>
    <row r="849" spans="2:9" x14ac:dyDescent="0.35">
      <c r="B849" s="8"/>
      <c r="C849" s="46" t="s">
        <v>929</v>
      </c>
      <c r="D849" s="48"/>
      <c r="E849" s="48"/>
      <c r="F849" s="48"/>
      <c r="G849" s="49"/>
      <c r="H849" s="109" t="s">
        <v>896</v>
      </c>
      <c r="I849" s="24" t="s">
        <v>867</v>
      </c>
    </row>
    <row r="850" spans="2:9" x14ac:dyDescent="0.35">
      <c r="B850" s="4"/>
      <c r="C850" s="38" t="s">
        <v>930</v>
      </c>
      <c r="D850" s="35"/>
      <c r="E850" s="35"/>
      <c r="F850" s="35"/>
      <c r="G850" s="39"/>
      <c r="H850" s="106" t="s">
        <v>896</v>
      </c>
      <c r="I850" s="19" t="s">
        <v>868</v>
      </c>
    </row>
    <row r="851" spans="2:9" x14ac:dyDescent="0.35">
      <c r="B851" s="4"/>
      <c r="C851" s="38" t="s">
        <v>934</v>
      </c>
      <c r="D851" s="35"/>
      <c r="E851" s="35"/>
      <c r="F851" s="35"/>
      <c r="G851" s="39"/>
      <c r="H851" s="106" t="s">
        <v>896</v>
      </c>
      <c r="I851" s="19" t="s">
        <v>869</v>
      </c>
    </row>
    <row r="852" spans="2:9" x14ac:dyDescent="0.35">
      <c r="B852" s="4" t="s">
        <v>1482</v>
      </c>
      <c r="C852" s="87"/>
      <c r="D852" s="35"/>
      <c r="E852" s="35"/>
      <c r="F852" s="35"/>
      <c r="G852" s="39"/>
      <c r="H852" s="106" t="s">
        <v>896</v>
      </c>
      <c r="I852" s="19" t="s">
        <v>870</v>
      </c>
    </row>
    <row r="853" spans="2:9" x14ac:dyDescent="0.35">
      <c r="B853" s="4" t="s">
        <v>1483</v>
      </c>
      <c r="C853" s="87"/>
      <c r="D853" s="35"/>
      <c r="E853" s="35"/>
      <c r="F853" s="35"/>
      <c r="G853" s="39"/>
      <c r="H853" s="106" t="s">
        <v>896</v>
      </c>
      <c r="I853" s="19" t="s">
        <v>871</v>
      </c>
    </row>
    <row r="854" spans="2:9" x14ac:dyDescent="0.35">
      <c r="B854" s="4"/>
      <c r="C854" s="74" t="s">
        <v>1484</v>
      </c>
      <c r="D854" s="87"/>
      <c r="E854" s="38"/>
      <c r="F854" s="38"/>
      <c r="G854" s="83"/>
      <c r="H854" s="117" t="s">
        <v>892</v>
      </c>
      <c r="I854" s="19" t="s">
        <v>872</v>
      </c>
    </row>
    <row r="855" spans="2:9" x14ac:dyDescent="0.35">
      <c r="B855" s="4"/>
      <c r="C855" s="38" t="s">
        <v>1485</v>
      </c>
      <c r="D855" s="35"/>
      <c r="E855" s="35"/>
      <c r="F855" s="35"/>
      <c r="G855" s="39"/>
      <c r="H855" s="106" t="s">
        <v>896</v>
      </c>
      <c r="I855" s="19" t="s">
        <v>873</v>
      </c>
    </row>
    <row r="856" spans="2:9" x14ac:dyDescent="0.35">
      <c r="B856" s="4"/>
      <c r="C856" s="38" t="s">
        <v>1486</v>
      </c>
      <c r="D856" s="35"/>
      <c r="E856" s="35"/>
      <c r="F856" s="35"/>
      <c r="G856" s="39"/>
      <c r="H856" s="106" t="s">
        <v>896</v>
      </c>
      <c r="I856" s="19" t="s">
        <v>874</v>
      </c>
    </row>
    <row r="857" spans="2:9" x14ac:dyDescent="0.35">
      <c r="B857" s="4"/>
      <c r="C857" s="38" t="s">
        <v>1487</v>
      </c>
      <c r="D857" s="35"/>
      <c r="E857" s="35"/>
      <c r="F857" s="35"/>
      <c r="G857" s="39"/>
      <c r="H857" s="106" t="s">
        <v>896</v>
      </c>
      <c r="I857" s="19" t="s">
        <v>875</v>
      </c>
    </row>
    <row r="858" spans="2:9" x14ac:dyDescent="0.35">
      <c r="B858" s="4" t="s">
        <v>1488</v>
      </c>
      <c r="C858" s="34"/>
      <c r="D858" s="35"/>
      <c r="E858" s="35"/>
      <c r="F858" s="35"/>
      <c r="G858" s="39"/>
      <c r="H858" s="106" t="s">
        <v>892</v>
      </c>
      <c r="I858" s="19" t="s">
        <v>876</v>
      </c>
    </row>
    <row r="859" spans="2:9" x14ac:dyDescent="0.35">
      <c r="B859" s="4"/>
      <c r="C859" s="38" t="s">
        <v>1489</v>
      </c>
      <c r="D859" s="34"/>
      <c r="E859" s="35"/>
      <c r="F859" s="35"/>
      <c r="G859" s="39"/>
      <c r="H859" s="106" t="s">
        <v>892</v>
      </c>
      <c r="I859" s="19" t="s">
        <v>877</v>
      </c>
    </row>
    <row r="860" spans="2:9" x14ac:dyDescent="0.35">
      <c r="B860" s="4"/>
      <c r="C860" s="38"/>
      <c r="D860" s="35" t="s">
        <v>950</v>
      </c>
      <c r="E860" s="35"/>
      <c r="F860" s="35"/>
      <c r="G860" s="39"/>
      <c r="H860" s="106" t="s">
        <v>896</v>
      </c>
      <c r="I860" s="19" t="s">
        <v>878</v>
      </c>
    </row>
    <row r="861" spans="2:9" x14ac:dyDescent="0.35">
      <c r="B861" s="4"/>
      <c r="C861" s="38"/>
      <c r="D861" s="35" t="s">
        <v>1490</v>
      </c>
      <c r="E861" s="35"/>
      <c r="F861" s="35"/>
      <c r="G861" s="39"/>
      <c r="H861" s="106" t="s">
        <v>896</v>
      </c>
      <c r="I861" s="19" t="s">
        <v>879</v>
      </c>
    </row>
    <row r="862" spans="2:9" x14ac:dyDescent="0.35">
      <c r="B862" s="4"/>
      <c r="C862" s="38"/>
      <c r="D862" s="35" t="s">
        <v>1491</v>
      </c>
      <c r="E862" s="35"/>
      <c r="F862" s="35"/>
      <c r="G862" s="39"/>
      <c r="H862" s="106" t="s">
        <v>896</v>
      </c>
      <c r="I862" s="19" t="s">
        <v>880</v>
      </c>
    </row>
    <row r="863" spans="2:9" x14ac:dyDescent="0.35">
      <c r="B863" s="4"/>
      <c r="C863" s="38"/>
      <c r="D863" s="35" t="s">
        <v>958</v>
      </c>
      <c r="E863" s="35"/>
      <c r="F863" s="35"/>
      <c r="G863" s="39"/>
      <c r="H863" s="106" t="s">
        <v>896</v>
      </c>
      <c r="I863" s="19" t="s">
        <v>881</v>
      </c>
    </row>
    <row r="864" spans="2:9" x14ac:dyDescent="0.35">
      <c r="B864" s="4"/>
      <c r="C864" s="38"/>
      <c r="D864" s="35" t="s">
        <v>945</v>
      </c>
      <c r="E864" s="35"/>
      <c r="F864" s="35"/>
      <c r="G864" s="39"/>
      <c r="H864" s="106" t="s">
        <v>896</v>
      </c>
      <c r="I864" s="19" t="s">
        <v>882</v>
      </c>
    </row>
    <row r="865" spans="2:9" x14ac:dyDescent="0.35">
      <c r="B865" s="4"/>
      <c r="C865" s="38" t="s">
        <v>1492</v>
      </c>
      <c r="D865" s="34"/>
      <c r="E865" s="35"/>
      <c r="F865" s="35"/>
      <c r="G865" s="39"/>
      <c r="H865" s="106" t="s">
        <v>892</v>
      </c>
      <c r="I865" s="19" t="s">
        <v>883</v>
      </c>
    </row>
    <row r="866" spans="2:9" x14ac:dyDescent="0.35">
      <c r="B866" s="4"/>
      <c r="C866" s="38"/>
      <c r="D866" s="35" t="s">
        <v>950</v>
      </c>
      <c r="E866" s="35"/>
      <c r="F866" s="35"/>
      <c r="G866" s="39"/>
      <c r="H866" s="106" t="s">
        <v>896</v>
      </c>
      <c r="I866" s="19" t="s">
        <v>884</v>
      </c>
    </row>
    <row r="867" spans="2:9" x14ac:dyDescent="0.35">
      <c r="B867" s="4"/>
      <c r="C867" s="38"/>
      <c r="D867" s="35" t="s">
        <v>1490</v>
      </c>
      <c r="E867" s="35"/>
      <c r="F867" s="35"/>
      <c r="G867" s="39"/>
      <c r="H867" s="106" t="s">
        <v>896</v>
      </c>
      <c r="I867" s="19" t="s">
        <v>885</v>
      </c>
    </row>
    <row r="868" spans="2:9" x14ac:dyDescent="0.35">
      <c r="B868" s="4"/>
      <c r="C868" s="38"/>
      <c r="D868" s="35" t="s">
        <v>1491</v>
      </c>
      <c r="E868" s="35"/>
      <c r="F868" s="35"/>
      <c r="G868" s="39"/>
      <c r="H868" s="106" t="s">
        <v>896</v>
      </c>
      <c r="I868" s="19" t="s">
        <v>886</v>
      </c>
    </row>
    <row r="869" spans="2:9" x14ac:dyDescent="0.35">
      <c r="B869" s="4"/>
      <c r="C869" s="38"/>
      <c r="D869" s="35" t="s">
        <v>958</v>
      </c>
      <c r="E869" s="35"/>
      <c r="F869" s="35"/>
      <c r="G869" s="39"/>
      <c r="H869" s="106" t="s">
        <v>896</v>
      </c>
      <c r="I869" s="19" t="s">
        <v>887</v>
      </c>
    </row>
    <row r="870" spans="2:9" x14ac:dyDescent="0.35">
      <c r="B870" s="4"/>
      <c r="C870" s="38"/>
      <c r="D870" s="35" t="s">
        <v>945</v>
      </c>
      <c r="E870" s="35"/>
      <c r="F870" s="35"/>
      <c r="G870" s="39"/>
      <c r="H870" s="106" t="s">
        <v>896</v>
      </c>
      <c r="I870" s="19" t="s">
        <v>888</v>
      </c>
    </row>
    <row r="871" spans="2:9" x14ac:dyDescent="0.35">
      <c r="B871" s="4" t="s">
        <v>1493</v>
      </c>
      <c r="C871" s="34"/>
      <c r="D871" s="35"/>
      <c r="E871" s="35"/>
      <c r="F871" s="35"/>
      <c r="G871" s="39"/>
      <c r="H871" s="106" t="s">
        <v>896</v>
      </c>
      <c r="I871" s="19" t="s">
        <v>889</v>
      </c>
    </row>
    <row r="873" spans="2:9" x14ac:dyDescent="0.35">
      <c r="B873" s="9" t="s">
        <v>1396</v>
      </c>
      <c r="C873" s="87"/>
      <c r="D873" s="38"/>
      <c r="E873" s="38"/>
      <c r="F873" s="38"/>
      <c r="G873" s="83"/>
      <c r="H873" s="117" t="s">
        <v>892</v>
      </c>
      <c r="I873" s="25" t="s">
        <v>764</v>
      </c>
    </row>
    <row r="874" spans="2:9" x14ac:dyDescent="0.35">
      <c r="B874" s="4" t="s">
        <v>1397</v>
      </c>
      <c r="C874" s="34"/>
      <c r="D874" s="35"/>
      <c r="E874" s="35"/>
      <c r="F874" s="35"/>
      <c r="G874" s="39"/>
      <c r="H874" s="106" t="s">
        <v>892</v>
      </c>
      <c r="I874" s="19" t="s">
        <v>765</v>
      </c>
    </row>
    <row r="875" spans="2:9" x14ac:dyDescent="0.35">
      <c r="B875" s="4"/>
      <c r="C875" s="86" t="s">
        <v>1398</v>
      </c>
      <c r="D875" s="35"/>
      <c r="E875" s="35"/>
      <c r="F875" s="35"/>
      <c r="G875" s="39"/>
      <c r="H875" s="106" t="s">
        <v>896</v>
      </c>
      <c r="I875" s="19" t="s">
        <v>766</v>
      </c>
    </row>
    <row r="876" spans="2:9" x14ac:dyDescent="0.35">
      <c r="B876" s="4"/>
      <c r="C876" s="86" t="s">
        <v>1399</v>
      </c>
      <c r="D876" s="35"/>
      <c r="E876" s="35"/>
      <c r="F876" s="35"/>
      <c r="G876" s="39"/>
      <c r="H876" s="106" t="s">
        <v>896</v>
      </c>
      <c r="I876" s="19" t="s">
        <v>767</v>
      </c>
    </row>
    <row r="877" spans="2:9" x14ac:dyDescent="0.35">
      <c r="B877" s="4" t="s">
        <v>1400</v>
      </c>
      <c r="C877" s="34"/>
      <c r="D877" s="35"/>
      <c r="E877" s="35"/>
      <c r="F877" s="35"/>
      <c r="G877" s="39"/>
      <c r="H877" s="106" t="s">
        <v>892</v>
      </c>
      <c r="I877" s="19" t="s">
        <v>768</v>
      </c>
    </row>
    <row r="878" spans="2:9" x14ac:dyDescent="0.35">
      <c r="B878" s="4"/>
      <c r="C878" s="38" t="s">
        <v>1401</v>
      </c>
      <c r="D878" s="34"/>
      <c r="E878" s="35"/>
      <c r="F878" s="35"/>
      <c r="G878" s="39"/>
      <c r="H878" s="106" t="s">
        <v>892</v>
      </c>
      <c r="I878" s="19" t="s">
        <v>769</v>
      </c>
    </row>
    <row r="879" spans="2:9" x14ac:dyDescent="0.35">
      <c r="B879" s="4"/>
      <c r="C879" s="38"/>
      <c r="D879" s="35" t="s">
        <v>1402</v>
      </c>
      <c r="E879" s="35"/>
      <c r="F879" s="35"/>
      <c r="G879" s="39"/>
      <c r="H879" s="106" t="s">
        <v>896</v>
      </c>
      <c r="I879" s="19" t="s">
        <v>770</v>
      </c>
    </row>
    <row r="880" spans="2:9" x14ac:dyDescent="0.35">
      <c r="B880" s="4"/>
      <c r="C880" s="38"/>
      <c r="D880" s="35" t="s">
        <v>1403</v>
      </c>
      <c r="E880" s="35"/>
      <c r="F880" s="35"/>
      <c r="G880" s="39"/>
      <c r="H880" s="106" t="s">
        <v>896</v>
      </c>
      <c r="I880" s="19" t="s">
        <v>771</v>
      </c>
    </row>
    <row r="881" spans="2:9" x14ac:dyDescent="0.35">
      <c r="B881" s="4"/>
      <c r="C881" s="38" t="s">
        <v>1404</v>
      </c>
      <c r="D881" s="35"/>
      <c r="E881" s="35"/>
      <c r="F881" s="35"/>
      <c r="G881" s="39"/>
      <c r="H881" s="106" t="s">
        <v>896</v>
      </c>
      <c r="I881" s="19" t="s">
        <v>772</v>
      </c>
    </row>
    <row r="882" spans="2:9" x14ac:dyDescent="0.35">
      <c r="B882" s="4"/>
      <c r="C882" s="38" t="s">
        <v>1405</v>
      </c>
      <c r="D882" s="35"/>
      <c r="E882" s="35"/>
      <c r="F882" s="35"/>
      <c r="G882" s="39"/>
      <c r="H882" s="106" t="s">
        <v>896</v>
      </c>
      <c r="I882" s="19" t="s">
        <v>773</v>
      </c>
    </row>
    <row r="883" spans="2:9" x14ac:dyDescent="0.35">
      <c r="B883" s="4"/>
      <c r="C883" s="38" t="s">
        <v>1406</v>
      </c>
      <c r="D883" s="35"/>
      <c r="E883" s="35"/>
      <c r="F883" s="35"/>
      <c r="G883" s="39"/>
      <c r="H883" s="106" t="s">
        <v>896</v>
      </c>
      <c r="I883" s="19" t="s">
        <v>774</v>
      </c>
    </row>
    <row r="884" spans="2:9" x14ac:dyDescent="0.35">
      <c r="B884" s="4"/>
      <c r="C884" s="38" t="s">
        <v>1407</v>
      </c>
      <c r="D884" s="35"/>
      <c r="E884" s="35"/>
      <c r="F884" s="35"/>
      <c r="G884" s="39"/>
      <c r="H884" s="106" t="s">
        <v>896</v>
      </c>
      <c r="I884" s="19" t="s">
        <v>775</v>
      </c>
    </row>
    <row r="885" spans="2:9" x14ac:dyDescent="0.35">
      <c r="B885" s="4"/>
      <c r="C885" s="38" t="s">
        <v>1408</v>
      </c>
      <c r="D885" s="35"/>
      <c r="E885" s="35"/>
      <c r="F885" s="35"/>
      <c r="G885" s="39"/>
      <c r="H885" s="106" t="s">
        <v>896</v>
      </c>
      <c r="I885" s="19" t="s">
        <v>776</v>
      </c>
    </row>
    <row r="886" spans="2:9" x14ac:dyDescent="0.35">
      <c r="B886" s="4"/>
      <c r="C886" s="38" t="s">
        <v>1409</v>
      </c>
      <c r="D886" s="35"/>
      <c r="E886" s="35"/>
      <c r="F886" s="35"/>
      <c r="G886" s="39"/>
      <c r="H886" s="106" t="s">
        <v>896</v>
      </c>
      <c r="I886" s="19" t="s">
        <v>777</v>
      </c>
    </row>
    <row r="887" spans="2:9" x14ac:dyDescent="0.35">
      <c r="B887" s="4" t="s">
        <v>1410</v>
      </c>
      <c r="C887" s="35"/>
      <c r="D887" s="35"/>
      <c r="E887" s="35"/>
      <c r="F887" s="35"/>
      <c r="G887" s="39"/>
      <c r="H887" s="106" t="s">
        <v>896</v>
      </c>
      <c r="I887" s="19" t="s">
        <v>778</v>
      </c>
    </row>
    <row r="888" spans="2:9" x14ac:dyDescent="0.35">
      <c r="B888" s="4" t="s">
        <v>1411</v>
      </c>
      <c r="C888" s="34"/>
      <c r="D888" s="35"/>
      <c r="E888" s="35"/>
      <c r="F888" s="35"/>
      <c r="G888" s="39"/>
      <c r="H888" s="106" t="s">
        <v>892</v>
      </c>
      <c r="I888" s="19" t="s">
        <v>779</v>
      </c>
    </row>
    <row r="889" spans="2:9" x14ac:dyDescent="0.35">
      <c r="B889" s="4"/>
      <c r="C889" s="86" t="s">
        <v>1412</v>
      </c>
      <c r="D889" s="35"/>
      <c r="E889" s="35"/>
      <c r="F889" s="35"/>
      <c r="G889" s="39"/>
      <c r="H889" s="106" t="s">
        <v>896</v>
      </c>
      <c r="I889" s="19" t="s">
        <v>780</v>
      </c>
    </row>
    <row r="890" spans="2:9" x14ac:dyDescent="0.35">
      <c r="B890" s="4"/>
      <c r="C890" s="86" t="s">
        <v>1413</v>
      </c>
      <c r="D890" s="35"/>
      <c r="E890" s="35"/>
      <c r="F890" s="35"/>
      <c r="G890" s="39"/>
      <c r="H890" s="106" t="s">
        <v>896</v>
      </c>
      <c r="I890" s="19" t="s">
        <v>781</v>
      </c>
    </row>
    <row r="891" spans="2:9" x14ac:dyDescent="0.35">
      <c r="B891" s="4" t="s">
        <v>1414</v>
      </c>
      <c r="C891" s="34"/>
      <c r="D891" s="35"/>
      <c r="E891" s="35"/>
      <c r="F891" s="35"/>
      <c r="G891" s="39"/>
      <c r="H891" s="106" t="s">
        <v>892</v>
      </c>
      <c r="I891" s="19" t="s">
        <v>782</v>
      </c>
    </row>
    <row r="892" spans="2:9" x14ac:dyDescent="0.35">
      <c r="B892" s="4"/>
      <c r="C892" s="38" t="s">
        <v>1415</v>
      </c>
      <c r="D892" s="35"/>
      <c r="E892" s="35"/>
      <c r="F892" s="35"/>
      <c r="G892" s="39"/>
      <c r="H892" s="106" t="s">
        <v>896</v>
      </c>
      <c r="I892" s="19" t="s">
        <v>783</v>
      </c>
    </row>
    <row r="893" spans="2:9" x14ac:dyDescent="0.35">
      <c r="B893" s="4"/>
      <c r="C893" s="38" t="s">
        <v>1416</v>
      </c>
      <c r="D893" s="35"/>
      <c r="E893" s="35"/>
      <c r="F893" s="35"/>
      <c r="G893" s="39"/>
      <c r="H893" s="106" t="s">
        <v>896</v>
      </c>
      <c r="I893" s="19" t="s">
        <v>784</v>
      </c>
    </row>
    <row r="894" spans="2:9" x14ac:dyDescent="0.35">
      <c r="B894" s="4"/>
      <c r="C894" s="38" t="s">
        <v>1417</v>
      </c>
      <c r="D894" s="35"/>
      <c r="E894" s="35"/>
      <c r="F894" s="35"/>
      <c r="G894" s="39"/>
      <c r="H894" s="106" t="s">
        <v>896</v>
      </c>
      <c r="I894" s="19" t="s">
        <v>785</v>
      </c>
    </row>
    <row r="895" spans="2:9" x14ac:dyDescent="0.35">
      <c r="B895" s="4"/>
      <c r="C895" s="38" t="s">
        <v>1418</v>
      </c>
      <c r="D895" s="35"/>
      <c r="E895" s="35"/>
      <c r="F895" s="35"/>
      <c r="G895" s="39"/>
      <c r="H895" s="106" t="s">
        <v>896</v>
      </c>
      <c r="I895" s="19" t="s">
        <v>786</v>
      </c>
    </row>
    <row r="896" spans="2:9" x14ac:dyDescent="0.35">
      <c r="B896" s="4"/>
      <c r="C896" s="38" t="s">
        <v>1419</v>
      </c>
      <c r="D896" s="35"/>
      <c r="E896" s="35"/>
      <c r="F896" s="35"/>
      <c r="G896" s="39"/>
      <c r="H896" s="106" t="s">
        <v>896</v>
      </c>
      <c r="I896" s="19" t="s">
        <v>787</v>
      </c>
    </row>
    <row r="897" spans="2:9" x14ac:dyDescent="0.35">
      <c r="B897" s="4"/>
      <c r="C897" s="38" t="s">
        <v>1420</v>
      </c>
      <c r="D897" s="35"/>
      <c r="E897" s="35"/>
      <c r="F897" s="35"/>
      <c r="G897" s="39"/>
      <c r="H897" s="106" t="s">
        <v>896</v>
      </c>
      <c r="I897" s="19" t="s">
        <v>788</v>
      </c>
    </row>
    <row r="898" spans="2:9" x14ac:dyDescent="0.35">
      <c r="B898" s="4"/>
      <c r="C898" s="38" t="s">
        <v>1421</v>
      </c>
      <c r="D898" s="35"/>
      <c r="E898" s="35"/>
      <c r="F898" s="35"/>
      <c r="G898" s="39"/>
      <c r="H898" s="106" t="s">
        <v>896</v>
      </c>
      <c r="I898" s="19" t="s">
        <v>789</v>
      </c>
    </row>
    <row r="899" spans="2:9" x14ac:dyDescent="0.35">
      <c r="B899" s="4"/>
      <c r="C899" s="38" t="s">
        <v>1414</v>
      </c>
      <c r="D899" s="35"/>
      <c r="E899" s="35"/>
      <c r="F899" s="35"/>
      <c r="G899" s="39"/>
      <c r="H899" s="106" t="s">
        <v>896</v>
      </c>
      <c r="I899" s="19" t="s">
        <v>790</v>
      </c>
    </row>
    <row r="900" spans="2:9" x14ac:dyDescent="0.35">
      <c r="B900" s="4" t="s">
        <v>1422</v>
      </c>
      <c r="C900" s="35"/>
      <c r="D900" s="35"/>
      <c r="E900" s="35"/>
      <c r="F900" s="35"/>
      <c r="G900" s="39"/>
      <c r="H900" s="106" t="s">
        <v>896</v>
      </c>
      <c r="I900" s="19" t="s">
        <v>791</v>
      </c>
    </row>
    <row r="901" spans="2:9" x14ac:dyDescent="0.35">
      <c r="B901" s="4" t="s">
        <v>1423</v>
      </c>
      <c r="C901" s="35"/>
      <c r="D901" s="35"/>
      <c r="E901" s="35"/>
      <c r="F901" s="35"/>
      <c r="G901" s="39"/>
      <c r="H901" s="106" t="s">
        <v>896</v>
      </c>
      <c r="I901" s="19" t="s">
        <v>792</v>
      </c>
    </row>
  </sheetData>
  <mergeCells count="1">
    <mergeCell ref="B3:I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BDC6-3855-4BE2-B4B9-43EFAA2FCD8C}">
  <dimension ref="A1:W29"/>
  <sheetViews>
    <sheetView tabSelected="1" workbookViewId="0">
      <selection activeCell="A11" sqref="A11:E29"/>
    </sheetView>
  </sheetViews>
  <sheetFormatPr baseColWidth="10" defaultColWidth="9.1796875" defaultRowHeight="12.75" customHeight="1" x14ac:dyDescent="0.25"/>
  <cols>
    <col min="1" max="2" width="8.7265625" style="733" bestFit="1" customWidth="1"/>
    <col min="3" max="5" width="8.54296875" style="733" bestFit="1" customWidth="1"/>
    <col min="6" max="8" width="5.453125" style="733" bestFit="1" customWidth="1"/>
    <col min="9" max="17" width="5.453125" style="733" customWidth="1"/>
    <col min="18" max="19" width="6.7265625" style="733" customWidth="1"/>
    <col min="20" max="23" width="5.453125" style="733" customWidth="1"/>
    <col min="24" max="16384" width="9.1796875" style="733"/>
  </cols>
  <sheetData>
    <row r="1" spans="1:23" ht="12.5" x14ac:dyDescent="0.25">
      <c r="A1" s="1032"/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3"/>
      <c r="U1" s="1033"/>
      <c r="V1" s="1033"/>
      <c r="W1" s="1033"/>
    </row>
    <row r="2" spans="1:23" ht="13" customHeight="1" x14ac:dyDescent="0.25">
      <c r="A2" s="1034" t="s">
        <v>5560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035"/>
      <c r="S2" s="1035"/>
      <c r="T2" s="1035"/>
      <c r="U2" s="1035"/>
      <c r="V2" s="1035"/>
      <c r="W2" s="1035"/>
    </row>
    <row r="3" spans="1:23" ht="13" customHeight="1" x14ac:dyDescent="0.25">
      <c r="A3" s="1035"/>
      <c r="B3" s="1035"/>
      <c r="C3" s="1035"/>
      <c r="D3" s="1035"/>
      <c r="E3" s="1035"/>
      <c r="F3" s="1035"/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35"/>
      <c r="R3" s="1035"/>
      <c r="S3" s="1035"/>
      <c r="T3" s="1035"/>
      <c r="U3" s="1035"/>
      <c r="V3" s="1035"/>
      <c r="W3" s="1035"/>
    </row>
    <row r="4" spans="1:23" ht="13" customHeight="1" x14ac:dyDescent="0.25">
      <c r="A4" s="1035"/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  <c r="O4" s="1035"/>
      <c r="P4" s="1035"/>
      <c r="Q4" s="1035"/>
      <c r="R4" s="1035"/>
      <c r="S4" s="1035"/>
      <c r="T4" s="1035"/>
      <c r="U4" s="1035"/>
      <c r="V4" s="1035"/>
      <c r="W4" s="1035"/>
    </row>
    <row r="5" spans="1:23" ht="13" customHeight="1" x14ac:dyDescent="0.25">
      <c r="A5" s="1035"/>
      <c r="B5" s="1035"/>
      <c r="C5" s="1035"/>
      <c r="D5" s="1035"/>
      <c r="E5" s="1035"/>
      <c r="F5" s="1035"/>
      <c r="G5" s="1035"/>
      <c r="H5" s="1035"/>
      <c r="I5" s="1035"/>
      <c r="J5" s="1035"/>
      <c r="K5" s="1035"/>
      <c r="L5" s="1035"/>
      <c r="M5" s="1035"/>
      <c r="N5" s="1035"/>
      <c r="O5" s="1035"/>
      <c r="P5" s="1035"/>
      <c r="Q5" s="1035"/>
      <c r="R5" s="1035"/>
      <c r="S5" s="1035"/>
      <c r="T5" s="1035"/>
      <c r="U5" s="1035"/>
      <c r="V5" s="1035"/>
      <c r="W5" s="1035"/>
    </row>
    <row r="6" spans="1:23" ht="13" customHeight="1" x14ac:dyDescent="0.25">
      <c r="A6" s="1035"/>
      <c r="B6" s="1035"/>
      <c r="C6" s="1035"/>
      <c r="D6" s="1035"/>
      <c r="E6" s="1035"/>
      <c r="F6" s="1035"/>
      <c r="G6" s="1035"/>
      <c r="H6" s="1035"/>
      <c r="I6" s="1035"/>
      <c r="J6" s="1035"/>
      <c r="K6" s="1035"/>
      <c r="L6" s="1035"/>
      <c r="M6" s="1035"/>
      <c r="N6" s="1035"/>
      <c r="O6" s="1035"/>
      <c r="P6" s="1035"/>
      <c r="Q6" s="1035"/>
      <c r="R6" s="1035"/>
      <c r="S6" s="1035"/>
      <c r="T6" s="1035"/>
      <c r="U6" s="1035"/>
      <c r="V6" s="1035"/>
      <c r="W6" s="1035"/>
    </row>
    <row r="7" spans="1:23" ht="12.75" customHeight="1" x14ac:dyDescent="0.25">
      <c r="A7" s="1033"/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</row>
    <row r="8" spans="1:23" ht="13" thickBot="1" x14ac:dyDescent="0.3">
      <c r="A8" s="1036" t="s">
        <v>5549</v>
      </c>
      <c r="B8" s="1037"/>
      <c r="C8" s="1037"/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1037"/>
      <c r="O8" s="1037"/>
      <c r="P8" s="1037"/>
      <c r="Q8" s="1037"/>
      <c r="R8" s="1037"/>
      <c r="S8" s="1037"/>
      <c r="T8" s="1037"/>
      <c r="U8" s="1037"/>
      <c r="V8" s="1037"/>
      <c r="W8" s="1037"/>
    </row>
    <row r="9" spans="1:23" ht="13" thickBot="1" x14ac:dyDescent="0.3">
      <c r="A9" s="1038" t="s">
        <v>5076</v>
      </c>
      <c r="B9" s="1039"/>
      <c r="C9" s="1039"/>
      <c r="D9" s="1039"/>
      <c r="E9" s="1040"/>
      <c r="F9" s="1044">
        <v>2021</v>
      </c>
      <c r="G9" s="1045"/>
      <c r="H9" s="1044">
        <v>2022</v>
      </c>
      <c r="I9" s="1046"/>
      <c r="J9" s="1046"/>
      <c r="K9" s="1046"/>
      <c r="L9" s="1046"/>
      <c r="M9" s="1046"/>
      <c r="N9" s="1046"/>
      <c r="O9" s="1045"/>
      <c r="P9" s="1044">
        <v>2023</v>
      </c>
      <c r="Q9" s="1046"/>
      <c r="R9" s="1046"/>
      <c r="S9" s="1046"/>
      <c r="T9" s="1046"/>
      <c r="U9" s="1046"/>
      <c r="V9" s="1046"/>
      <c r="W9" s="1045"/>
    </row>
    <row r="10" spans="1:23" ht="13" thickBot="1" x14ac:dyDescent="0.3">
      <c r="A10" s="1041"/>
      <c r="B10" s="1042"/>
      <c r="C10" s="1042"/>
      <c r="D10" s="1042"/>
      <c r="E10" s="1043"/>
      <c r="F10" s="1044" t="s">
        <v>5550</v>
      </c>
      <c r="G10" s="1045"/>
      <c r="H10" s="1044" t="s">
        <v>5551</v>
      </c>
      <c r="I10" s="1045"/>
      <c r="J10" s="1044" t="s">
        <v>5552</v>
      </c>
      <c r="K10" s="1045"/>
      <c r="L10" s="1044" t="s">
        <v>5553</v>
      </c>
      <c r="M10" s="1045"/>
      <c r="N10" s="1044" t="s">
        <v>5550</v>
      </c>
      <c r="O10" s="1045"/>
      <c r="P10" s="1044" t="s">
        <v>5551</v>
      </c>
      <c r="Q10" s="1045"/>
      <c r="R10" s="1044" t="s">
        <v>5552</v>
      </c>
      <c r="S10" s="1045"/>
      <c r="T10" s="1044" t="s">
        <v>5553</v>
      </c>
      <c r="U10" s="1045"/>
      <c r="V10" s="1044" t="s">
        <v>5550</v>
      </c>
      <c r="W10" s="1045"/>
    </row>
    <row r="11" spans="1:23" ht="13" thickBot="1" x14ac:dyDescent="0.3">
      <c r="A11" s="1065" t="s">
        <v>1523</v>
      </c>
      <c r="B11" s="1066"/>
      <c r="C11" s="1066"/>
      <c r="D11" s="1066"/>
      <c r="E11" s="1067"/>
      <c r="F11" s="1047">
        <v>152043444.50999999</v>
      </c>
      <c r="G11" s="1048"/>
      <c r="H11" s="1047">
        <v>143131388.40000001</v>
      </c>
      <c r="I11" s="1048"/>
      <c r="J11" s="1047">
        <v>163460134.31999999</v>
      </c>
      <c r="K11" s="1048"/>
      <c r="L11" s="1047">
        <v>86104603.710000008</v>
      </c>
      <c r="M11" s="1048"/>
      <c r="N11" s="1047">
        <v>89550787.030000001</v>
      </c>
      <c r="O11" s="1048"/>
      <c r="P11" s="1047">
        <v>102500359.66999999</v>
      </c>
      <c r="Q11" s="1048"/>
      <c r="R11" s="1047">
        <v>451993509.37</v>
      </c>
      <c r="S11" s="1048"/>
      <c r="T11" s="1047">
        <v>531647579.82000005</v>
      </c>
      <c r="U11" s="1048"/>
      <c r="V11" s="1047">
        <v>0</v>
      </c>
      <c r="W11" s="1048"/>
    </row>
    <row r="12" spans="1:23" ht="13" thickBot="1" x14ac:dyDescent="0.3">
      <c r="A12" s="1068" t="s">
        <v>5554</v>
      </c>
      <c r="B12" s="1069"/>
      <c r="C12" s="1069"/>
      <c r="D12" s="1069"/>
      <c r="E12" s="1070"/>
      <c r="F12" s="1047">
        <v>26054278.290000003</v>
      </c>
      <c r="G12" s="1048"/>
      <c r="H12" s="1047">
        <v>18712599.740000002</v>
      </c>
      <c r="I12" s="1048"/>
      <c r="J12" s="1047">
        <v>37241000.460000001</v>
      </c>
      <c r="K12" s="1048"/>
      <c r="L12" s="1047">
        <v>14695236.34</v>
      </c>
      <c r="M12" s="1048"/>
      <c r="N12" s="1047">
        <v>16025169.66</v>
      </c>
      <c r="O12" s="1048"/>
      <c r="P12" s="1047">
        <v>27789211.460000001</v>
      </c>
      <c r="Q12" s="1048"/>
      <c r="R12" s="1047">
        <v>17039622.640000001</v>
      </c>
      <c r="S12" s="1048"/>
      <c r="T12" s="1047">
        <v>21429405.169999998</v>
      </c>
      <c r="U12" s="1048"/>
      <c r="V12" s="1047">
        <v>0</v>
      </c>
      <c r="W12" s="1048"/>
    </row>
    <row r="13" spans="1:23" ht="13" thickBot="1" x14ac:dyDescent="0.3">
      <c r="A13" s="1068" t="s">
        <v>1524</v>
      </c>
      <c r="B13" s="1069"/>
      <c r="C13" s="1069"/>
      <c r="D13" s="1069"/>
      <c r="E13" s="1070"/>
      <c r="F13" s="1047">
        <v>125989166.22</v>
      </c>
      <c r="G13" s="1048"/>
      <c r="H13" s="1047">
        <v>124418788.66000001</v>
      </c>
      <c r="I13" s="1048"/>
      <c r="J13" s="1047">
        <v>126219133.86</v>
      </c>
      <c r="K13" s="1048"/>
      <c r="L13" s="1047">
        <v>71409367.370000005</v>
      </c>
      <c r="M13" s="1048"/>
      <c r="N13" s="1047">
        <v>73525617.370000005</v>
      </c>
      <c r="O13" s="1048"/>
      <c r="P13" s="1047">
        <v>74711148.209999993</v>
      </c>
      <c r="Q13" s="1048"/>
      <c r="R13" s="1047">
        <v>434953886.73000002</v>
      </c>
      <c r="S13" s="1048"/>
      <c r="T13" s="1047">
        <v>510218174.65000004</v>
      </c>
      <c r="U13" s="1048"/>
      <c r="V13" s="1047">
        <v>0</v>
      </c>
      <c r="W13" s="1048"/>
    </row>
    <row r="14" spans="1:23" ht="13" thickBot="1" x14ac:dyDescent="0.3">
      <c r="A14" s="1065" t="s">
        <v>1510</v>
      </c>
      <c r="B14" s="1066"/>
      <c r="C14" s="1066"/>
      <c r="D14" s="1066"/>
      <c r="E14" s="1067"/>
      <c r="F14" s="1047">
        <v>0</v>
      </c>
      <c r="G14" s="1048"/>
      <c r="H14" s="1047">
        <v>0</v>
      </c>
      <c r="I14" s="1048"/>
      <c r="J14" s="1047">
        <v>0</v>
      </c>
      <c r="K14" s="1048"/>
      <c r="L14" s="1047">
        <v>0</v>
      </c>
      <c r="M14" s="1048"/>
      <c r="N14" s="1047">
        <v>0</v>
      </c>
      <c r="O14" s="1048"/>
      <c r="P14" s="1047">
        <v>0</v>
      </c>
      <c r="Q14" s="1048"/>
      <c r="R14" s="1047">
        <v>0</v>
      </c>
      <c r="S14" s="1048"/>
      <c r="T14" s="1047">
        <v>0</v>
      </c>
      <c r="U14" s="1048"/>
      <c r="V14" s="1047">
        <v>0</v>
      </c>
      <c r="W14" s="1048"/>
    </row>
    <row r="15" spans="1:23" ht="13" thickBot="1" x14ac:dyDescent="0.3">
      <c r="A15" s="1068" t="s">
        <v>5555</v>
      </c>
      <c r="B15" s="1069"/>
      <c r="C15" s="1069"/>
      <c r="D15" s="1069"/>
      <c r="E15" s="1070"/>
      <c r="F15" s="1047">
        <v>0</v>
      </c>
      <c r="G15" s="1048"/>
      <c r="H15" s="1047">
        <v>0</v>
      </c>
      <c r="I15" s="1048"/>
      <c r="J15" s="1047">
        <v>0</v>
      </c>
      <c r="K15" s="1048"/>
      <c r="L15" s="1047">
        <v>0</v>
      </c>
      <c r="M15" s="1048"/>
      <c r="N15" s="1047">
        <v>0</v>
      </c>
      <c r="O15" s="1048"/>
      <c r="P15" s="1047">
        <v>0</v>
      </c>
      <c r="Q15" s="1048"/>
      <c r="R15" s="1047">
        <v>0</v>
      </c>
      <c r="S15" s="1048"/>
      <c r="T15" s="1047">
        <v>0</v>
      </c>
      <c r="U15" s="1048"/>
      <c r="V15" s="1047">
        <v>0</v>
      </c>
      <c r="W15" s="1048"/>
    </row>
    <row r="16" spans="1:23" ht="13" thickBot="1" x14ac:dyDescent="0.3">
      <c r="A16" s="1068" t="s">
        <v>1525</v>
      </c>
      <c r="B16" s="1069"/>
      <c r="C16" s="1069"/>
      <c r="D16" s="1069"/>
      <c r="E16" s="1070"/>
      <c r="F16" s="1047">
        <v>0</v>
      </c>
      <c r="G16" s="1048"/>
      <c r="H16" s="1047">
        <v>0</v>
      </c>
      <c r="I16" s="1048"/>
      <c r="J16" s="1047">
        <v>0</v>
      </c>
      <c r="K16" s="1048"/>
      <c r="L16" s="1047">
        <v>0</v>
      </c>
      <c r="M16" s="1048"/>
      <c r="N16" s="1047">
        <v>0</v>
      </c>
      <c r="O16" s="1048"/>
      <c r="P16" s="1047">
        <v>0</v>
      </c>
      <c r="Q16" s="1048"/>
      <c r="R16" s="1047">
        <v>0</v>
      </c>
      <c r="S16" s="1048"/>
      <c r="T16" s="1047">
        <v>0</v>
      </c>
      <c r="U16" s="1048"/>
      <c r="V16" s="1047">
        <v>0</v>
      </c>
      <c r="W16" s="1048"/>
    </row>
    <row r="17" spans="1:23" ht="13" thickBot="1" x14ac:dyDescent="0.3">
      <c r="A17" s="1065" t="s">
        <v>1526</v>
      </c>
      <c r="B17" s="1066"/>
      <c r="C17" s="1066"/>
      <c r="D17" s="1066"/>
      <c r="E17" s="1067"/>
      <c r="F17" s="1047">
        <v>51929178.829999998</v>
      </c>
      <c r="G17" s="1048"/>
      <c r="H17" s="1047">
        <v>51546156.189999998</v>
      </c>
      <c r="I17" s="1048"/>
      <c r="J17" s="1047">
        <v>70610356.189999998</v>
      </c>
      <c r="K17" s="1048"/>
      <c r="L17" s="1047">
        <v>75829540.129999995</v>
      </c>
      <c r="M17" s="1048"/>
      <c r="N17" s="1047">
        <v>72284540.129999995</v>
      </c>
      <c r="O17" s="1048"/>
      <c r="P17" s="1047">
        <v>66795697.130000003</v>
      </c>
      <c r="Q17" s="1048"/>
      <c r="R17" s="1047">
        <v>39432497.129999995</v>
      </c>
      <c r="S17" s="1048"/>
      <c r="T17" s="1047">
        <v>36387497.129999995</v>
      </c>
      <c r="U17" s="1048"/>
      <c r="V17" s="1047">
        <v>0</v>
      </c>
      <c r="W17" s="1048"/>
    </row>
    <row r="18" spans="1:23" ht="13" thickBot="1" x14ac:dyDescent="0.3">
      <c r="A18" s="1049" t="s">
        <v>1527</v>
      </c>
      <c r="B18" s="1050"/>
      <c r="C18" s="1050"/>
      <c r="D18" s="1050"/>
      <c r="E18" s="1051"/>
      <c r="F18" s="1047">
        <v>33520178.829999998</v>
      </c>
      <c r="G18" s="1048"/>
      <c r="H18" s="1047">
        <v>32737156.189999998</v>
      </c>
      <c r="I18" s="1048"/>
      <c r="J18" s="1047">
        <v>51801356.189999998</v>
      </c>
      <c r="K18" s="1048"/>
      <c r="L18" s="1047">
        <v>57170540.130000003</v>
      </c>
      <c r="M18" s="1048"/>
      <c r="N18" s="1047">
        <v>54025540.130000003</v>
      </c>
      <c r="O18" s="1048"/>
      <c r="P18" s="1047">
        <v>52856697.130000003</v>
      </c>
      <c r="Q18" s="1048"/>
      <c r="R18" s="1047">
        <v>25493497.129999999</v>
      </c>
      <c r="S18" s="1048"/>
      <c r="T18" s="1047">
        <v>28828497.129999999</v>
      </c>
      <c r="U18" s="1048"/>
      <c r="V18" s="1047">
        <v>0</v>
      </c>
      <c r="W18" s="1048"/>
    </row>
    <row r="19" spans="1:23" ht="13" thickBot="1" x14ac:dyDescent="0.3">
      <c r="A19" s="1068" t="s">
        <v>5556</v>
      </c>
      <c r="B19" s="1069"/>
      <c r="C19" s="1069"/>
      <c r="D19" s="1069"/>
      <c r="E19" s="1070"/>
      <c r="F19" s="1047">
        <v>33520178.829999998</v>
      </c>
      <c r="G19" s="1048"/>
      <c r="H19" s="1047">
        <v>32737156.189999998</v>
      </c>
      <c r="I19" s="1048"/>
      <c r="J19" s="1047">
        <v>51801356.189999998</v>
      </c>
      <c r="K19" s="1048"/>
      <c r="L19" s="1047">
        <v>57170540.130000003</v>
      </c>
      <c r="M19" s="1048"/>
      <c r="N19" s="1047">
        <v>54025540.130000003</v>
      </c>
      <c r="O19" s="1048"/>
      <c r="P19" s="1047">
        <v>52856697.130000003</v>
      </c>
      <c r="Q19" s="1048"/>
      <c r="R19" s="1047">
        <v>25493497.129999999</v>
      </c>
      <c r="S19" s="1048"/>
      <c r="T19" s="1047">
        <v>25828497.129999999</v>
      </c>
      <c r="U19" s="1048"/>
      <c r="V19" s="1047">
        <v>0</v>
      </c>
      <c r="W19" s="1048"/>
    </row>
    <row r="20" spans="1:23" ht="13" thickBot="1" x14ac:dyDescent="0.3">
      <c r="A20" s="1068" t="s">
        <v>1525</v>
      </c>
      <c r="B20" s="1069"/>
      <c r="C20" s="1069"/>
      <c r="D20" s="1069"/>
      <c r="E20" s="1070"/>
      <c r="F20" s="1047">
        <v>0</v>
      </c>
      <c r="G20" s="1048"/>
      <c r="H20" s="1047">
        <v>0</v>
      </c>
      <c r="I20" s="1048"/>
      <c r="J20" s="1047">
        <v>0</v>
      </c>
      <c r="K20" s="1048"/>
      <c r="L20" s="1047">
        <v>0</v>
      </c>
      <c r="M20" s="1048"/>
      <c r="N20" s="1047">
        <v>0</v>
      </c>
      <c r="O20" s="1048"/>
      <c r="P20" s="1047">
        <v>0</v>
      </c>
      <c r="Q20" s="1048"/>
      <c r="R20" s="1047">
        <v>0</v>
      </c>
      <c r="S20" s="1048"/>
      <c r="T20" s="1047">
        <v>3000000</v>
      </c>
      <c r="U20" s="1048"/>
      <c r="V20" s="1047">
        <v>0</v>
      </c>
      <c r="W20" s="1048"/>
    </row>
    <row r="21" spans="1:23" ht="13" thickBot="1" x14ac:dyDescent="0.3">
      <c r="A21" s="1049" t="s">
        <v>1528</v>
      </c>
      <c r="B21" s="1050"/>
      <c r="C21" s="1050"/>
      <c r="D21" s="1050"/>
      <c r="E21" s="1051"/>
      <c r="F21" s="1047">
        <v>18409000</v>
      </c>
      <c r="G21" s="1048"/>
      <c r="H21" s="1047">
        <v>18809000</v>
      </c>
      <c r="I21" s="1048"/>
      <c r="J21" s="1047">
        <v>18809000</v>
      </c>
      <c r="K21" s="1048"/>
      <c r="L21" s="1047">
        <v>18659000</v>
      </c>
      <c r="M21" s="1048"/>
      <c r="N21" s="1047">
        <v>18259000</v>
      </c>
      <c r="O21" s="1048"/>
      <c r="P21" s="1047">
        <v>13939000</v>
      </c>
      <c r="Q21" s="1048"/>
      <c r="R21" s="1047">
        <v>13939000</v>
      </c>
      <c r="S21" s="1048"/>
      <c r="T21" s="1047">
        <v>7559000</v>
      </c>
      <c r="U21" s="1048"/>
      <c r="V21" s="1047">
        <v>0</v>
      </c>
      <c r="W21" s="1048"/>
    </row>
    <row r="22" spans="1:23" ht="13" thickBot="1" x14ac:dyDescent="0.3">
      <c r="A22" s="1068" t="s">
        <v>5556</v>
      </c>
      <c r="B22" s="1069"/>
      <c r="C22" s="1069"/>
      <c r="D22" s="1069"/>
      <c r="E22" s="1070"/>
      <c r="F22" s="1047">
        <v>11190000</v>
      </c>
      <c r="G22" s="1048"/>
      <c r="H22" s="1047">
        <v>11190000</v>
      </c>
      <c r="I22" s="1048"/>
      <c r="J22" s="1047">
        <v>11190000</v>
      </c>
      <c r="K22" s="1048"/>
      <c r="L22" s="1047">
        <v>10440000</v>
      </c>
      <c r="M22" s="1048"/>
      <c r="N22" s="1047">
        <v>10440000</v>
      </c>
      <c r="O22" s="1048"/>
      <c r="P22" s="1047">
        <v>7120000</v>
      </c>
      <c r="Q22" s="1048"/>
      <c r="R22" s="1047">
        <v>7120000</v>
      </c>
      <c r="S22" s="1048"/>
      <c r="T22" s="1047">
        <v>740000</v>
      </c>
      <c r="U22" s="1048"/>
      <c r="V22" s="1047">
        <v>0</v>
      </c>
      <c r="W22" s="1048"/>
    </row>
    <row r="23" spans="1:23" ht="13" thickBot="1" x14ac:dyDescent="0.3">
      <c r="A23" s="1068" t="s">
        <v>1525</v>
      </c>
      <c r="B23" s="1069"/>
      <c r="C23" s="1069"/>
      <c r="D23" s="1069"/>
      <c r="E23" s="1070"/>
      <c r="F23" s="1047">
        <v>7219000</v>
      </c>
      <c r="G23" s="1048"/>
      <c r="H23" s="1047">
        <v>7619000</v>
      </c>
      <c r="I23" s="1048"/>
      <c r="J23" s="1047">
        <v>7619000</v>
      </c>
      <c r="K23" s="1048"/>
      <c r="L23" s="1047">
        <v>8219000</v>
      </c>
      <c r="M23" s="1048"/>
      <c r="N23" s="1047">
        <v>7819000</v>
      </c>
      <c r="O23" s="1048"/>
      <c r="P23" s="1047">
        <v>6819000</v>
      </c>
      <c r="Q23" s="1048"/>
      <c r="R23" s="1047">
        <v>6819000</v>
      </c>
      <c r="S23" s="1048"/>
      <c r="T23" s="1047">
        <v>6819000</v>
      </c>
      <c r="U23" s="1048"/>
      <c r="V23" s="1047">
        <v>0</v>
      </c>
      <c r="W23" s="1048"/>
    </row>
    <row r="24" spans="1:23" ht="13" thickBot="1" x14ac:dyDescent="0.3">
      <c r="A24" s="1065" t="s">
        <v>5557</v>
      </c>
      <c r="B24" s="1066"/>
      <c r="C24" s="1066"/>
      <c r="D24" s="1066"/>
      <c r="E24" s="1067"/>
      <c r="F24" s="1047">
        <v>303453630.71000004</v>
      </c>
      <c r="G24" s="1048"/>
      <c r="H24" s="1047">
        <v>293061367.61000001</v>
      </c>
      <c r="I24" s="1048"/>
      <c r="J24" s="1047">
        <v>303102953.47000003</v>
      </c>
      <c r="K24" s="1048"/>
      <c r="L24" s="1047">
        <v>360543490.78999996</v>
      </c>
      <c r="M24" s="1048"/>
      <c r="N24" s="1047">
        <v>344315270.75</v>
      </c>
      <c r="O24" s="1048"/>
      <c r="P24" s="1047">
        <v>334261437.35000002</v>
      </c>
      <c r="Q24" s="1048"/>
      <c r="R24" s="1047">
        <v>358842744.94999999</v>
      </c>
      <c r="S24" s="1048"/>
      <c r="T24" s="1047">
        <v>389552457.19999999</v>
      </c>
      <c r="U24" s="1048"/>
      <c r="V24" s="1047">
        <v>0</v>
      </c>
      <c r="W24" s="1048"/>
    </row>
    <row r="25" spans="1:23" ht="13" thickBot="1" x14ac:dyDescent="0.3">
      <c r="A25" s="1065" t="s">
        <v>5558</v>
      </c>
      <c r="B25" s="1066"/>
      <c r="C25" s="1066"/>
      <c r="D25" s="1066"/>
      <c r="E25" s="1067"/>
      <c r="F25" s="1047">
        <v>0</v>
      </c>
      <c r="G25" s="1048"/>
      <c r="H25" s="1047">
        <v>0</v>
      </c>
      <c r="I25" s="1048"/>
      <c r="J25" s="1047">
        <v>0</v>
      </c>
      <c r="K25" s="1048"/>
      <c r="L25" s="1047">
        <v>0</v>
      </c>
      <c r="M25" s="1048"/>
      <c r="N25" s="1047">
        <v>0</v>
      </c>
      <c r="O25" s="1048"/>
      <c r="P25" s="1047">
        <v>0</v>
      </c>
      <c r="Q25" s="1048"/>
      <c r="R25" s="1047">
        <v>0</v>
      </c>
      <c r="S25" s="1048"/>
      <c r="T25" s="1047">
        <v>0</v>
      </c>
      <c r="U25" s="1048"/>
      <c r="V25" s="1047">
        <v>0</v>
      </c>
      <c r="W25" s="1048"/>
    </row>
    <row r="26" spans="1:23" ht="13" thickBot="1" x14ac:dyDescent="0.3">
      <c r="A26" s="1065" t="s">
        <v>1529</v>
      </c>
      <c r="B26" s="1066"/>
      <c r="C26" s="1066"/>
      <c r="D26" s="1066"/>
      <c r="E26" s="1067"/>
      <c r="F26" s="1047">
        <v>335014305.73000002</v>
      </c>
      <c r="G26" s="1048"/>
      <c r="H26" s="1047">
        <v>394639157.83999997</v>
      </c>
      <c r="I26" s="1048"/>
      <c r="J26" s="1047">
        <v>345018533.44999999</v>
      </c>
      <c r="K26" s="1048"/>
      <c r="L26" s="1047">
        <v>280349463.86000001</v>
      </c>
      <c r="M26" s="1048"/>
      <c r="N26" s="1047">
        <v>269639623.66000003</v>
      </c>
      <c r="O26" s="1048"/>
      <c r="P26" s="1047">
        <v>265460277.09999999</v>
      </c>
      <c r="Q26" s="1048"/>
      <c r="R26" s="1047">
        <v>228703428.56999999</v>
      </c>
      <c r="S26" s="1048"/>
      <c r="T26" s="1047">
        <v>234106571.24000001</v>
      </c>
      <c r="U26" s="1048"/>
      <c r="V26" s="1047">
        <v>0</v>
      </c>
      <c r="W26" s="1048"/>
    </row>
    <row r="27" spans="1:23" ht="13" thickBot="1" x14ac:dyDescent="0.3">
      <c r="A27" s="1065" t="s">
        <v>1530</v>
      </c>
      <c r="B27" s="1066"/>
      <c r="C27" s="1066"/>
      <c r="D27" s="1066"/>
      <c r="E27" s="1067"/>
      <c r="F27" s="1047">
        <v>1500</v>
      </c>
      <c r="G27" s="1048"/>
      <c r="H27" s="1047">
        <v>1500</v>
      </c>
      <c r="I27" s="1048"/>
      <c r="J27" s="1047">
        <v>1500</v>
      </c>
      <c r="K27" s="1048"/>
      <c r="L27" s="1047">
        <v>1500</v>
      </c>
      <c r="M27" s="1048"/>
      <c r="N27" s="1047">
        <v>1500</v>
      </c>
      <c r="O27" s="1048"/>
      <c r="P27" s="1047">
        <v>1500</v>
      </c>
      <c r="Q27" s="1048"/>
      <c r="R27" s="1047">
        <v>1500</v>
      </c>
      <c r="S27" s="1048"/>
      <c r="T27" s="1047">
        <v>1500</v>
      </c>
      <c r="U27" s="1048"/>
      <c r="V27" s="1047">
        <v>0</v>
      </c>
      <c r="W27" s="1048"/>
    </row>
    <row r="28" spans="1:23" ht="13" thickBot="1" x14ac:dyDescent="0.3">
      <c r="A28" s="1065" t="s">
        <v>1531</v>
      </c>
      <c r="B28" s="1066"/>
      <c r="C28" s="1066"/>
      <c r="D28" s="1066"/>
      <c r="E28" s="1067"/>
      <c r="F28" s="1047">
        <v>842442059.77999997</v>
      </c>
      <c r="G28" s="1048"/>
      <c r="H28" s="1047">
        <v>882379570.03999996</v>
      </c>
      <c r="I28" s="1048"/>
      <c r="J28" s="1047">
        <v>882193477.42999995</v>
      </c>
      <c r="K28" s="1048"/>
      <c r="L28" s="1047">
        <v>802828598.49000001</v>
      </c>
      <c r="M28" s="1048"/>
      <c r="N28" s="1047">
        <v>775791721.57000005</v>
      </c>
      <c r="O28" s="1048"/>
      <c r="P28" s="1047">
        <v>769019271.25</v>
      </c>
      <c r="Q28" s="1048"/>
      <c r="R28" s="1047">
        <v>1078973680.02</v>
      </c>
      <c r="S28" s="1048"/>
      <c r="T28" s="1047">
        <v>1181688787.8099999</v>
      </c>
      <c r="U28" s="1048"/>
      <c r="V28" s="1047">
        <v>0</v>
      </c>
      <c r="W28" s="1048"/>
    </row>
    <row r="29" spans="1:23" ht="12.75" customHeight="1" thickBot="1" x14ac:dyDescent="0.3">
      <c r="A29" s="1065" t="s">
        <v>5559</v>
      </c>
      <c r="B29" s="1066"/>
      <c r="C29" s="1066"/>
      <c r="D29" s="1066"/>
      <c r="E29" s="1067"/>
      <c r="F29" s="1047">
        <v>1684884119.5599999</v>
      </c>
      <c r="G29" s="1048"/>
      <c r="H29" s="1047">
        <v>1764759140.0799999</v>
      </c>
      <c r="I29" s="1048"/>
      <c r="J29" s="1047">
        <v>1764386954.8600001</v>
      </c>
      <c r="K29" s="1048"/>
      <c r="L29" s="1047">
        <v>1605657196.98</v>
      </c>
      <c r="M29" s="1048"/>
      <c r="N29" s="1047">
        <v>1551583443.1399999</v>
      </c>
      <c r="O29" s="1048"/>
      <c r="P29" s="1047">
        <v>1538038542.5</v>
      </c>
      <c r="Q29" s="1048"/>
      <c r="R29" s="1047">
        <v>2157947360.04</v>
      </c>
      <c r="S29" s="1048"/>
      <c r="T29" s="1047">
        <v>2373384393.1999998</v>
      </c>
      <c r="U29" s="1048"/>
      <c r="V29" s="1047">
        <v>0</v>
      </c>
      <c r="W29" s="1048"/>
    </row>
  </sheetData>
  <mergeCells count="207">
    <mergeCell ref="A15:E15"/>
    <mergeCell ref="A16:E16"/>
    <mergeCell ref="A19:E19"/>
    <mergeCell ref="A20:E20"/>
    <mergeCell ref="A22:E22"/>
    <mergeCell ref="A23:E23"/>
    <mergeCell ref="V27:W27"/>
    <mergeCell ref="A28:E28"/>
    <mergeCell ref="F28:G28"/>
    <mergeCell ref="H28:I28"/>
    <mergeCell ref="J28:K28"/>
    <mergeCell ref="L28:M28"/>
    <mergeCell ref="N28:O28"/>
    <mergeCell ref="P28:Q28"/>
    <mergeCell ref="R29:S29"/>
    <mergeCell ref="T29:U29"/>
    <mergeCell ref="V29:W29"/>
    <mergeCell ref="R28:S28"/>
    <mergeCell ref="T28:U28"/>
    <mergeCell ref="V28:W28"/>
    <mergeCell ref="A29:E29"/>
    <mergeCell ref="F29:G29"/>
    <mergeCell ref="H29:I29"/>
    <mergeCell ref="J29:K29"/>
    <mergeCell ref="L29:M29"/>
    <mergeCell ref="N29:O29"/>
    <mergeCell ref="P29:Q29"/>
    <mergeCell ref="A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5:W25"/>
    <mergeCell ref="A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3:S23"/>
    <mergeCell ref="T23:U23"/>
    <mergeCell ref="V23:W23"/>
    <mergeCell ref="A24:E24"/>
    <mergeCell ref="F24:G24"/>
    <mergeCell ref="H24:I24"/>
    <mergeCell ref="J24:K24"/>
    <mergeCell ref="L24:M24"/>
    <mergeCell ref="N24:O24"/>
    <mergeCell ref="P24:Q24"/>
    <mergeCell ref="F23:G23"/>
    <mergeCell ref="H23:I23"/>
    <mergeCell ref="J23:K23"/>
    <mergeCell ref="L23:M23"/>
    <mergeCell ref="N23:O23"/>
    <mergeCell ref="P23:Q23"/>
    <mergeCell ref="R24:S24"/>
    <mergeCell ref="T24:U24"/>
    <mergeCell ref="V24:W24"/>
    <mergeCell ref="V21:W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21:E21"/>
    <mergeCell ref="F21:G21"/>
    <mergeCell ref="H21:I21"/>
    <mergeCell ref="J21:K21"/>
    <mergeCell ref="L21:M21"/>
    <mergeCell ref="N21:O21"/>
    <mergeCell ref="P21:Q21"/>
    <mergeCell ref="R21:S21"/>
    <mergeCell ref="T21:U21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V18:W18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A18:E18"/>
    <mergeCell ref="F18:G18"/>
    <mergeCell ref="H18:I18"/>
    <mergeCell ref="J18:K18"/>
    <mergeCell ref="L18:M18"/>
    <mergeCell ref="N18:O18"/>
    <mergeCell ref="P18:Q18"/>
    <mergeCell ref="R18:S18"/>
    <mergeCell ref="T18:U18"/>
    <mergeCell ref="R16:S16"/>
    <mergeCell ref="T16:U16"/>
    <mergeCell ref="V16:W16"/>
    <mergeCell ref="A17:E17"/>
    <mergeCell ref="F17:G17"/>
    <mergeCell ref="H17:I17"/>
    <mergeCell ref="J17:K17"/>
    <mergeCell ref="L17:M17"/>
    <mergeCell ref="N17:O17"/>
    <mergeCell ref="P17:Q17"/>
    <mergeCell ref="F16:G16"/>
    <mergeCell ref="H16:I16"/>
    <mergeCell ref="J16:K16"/>
    <mergeCell ref="L16:M16"/>
    <mergeCell ref="N16:O16"/>
    <mergeCell ref="P16:Q16"/>
    <mergeCell ref="R17:S17"/>
    <mergeCell ref="T17:U17"/>
    <mergeCell ref="V17:W17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V13:W13"/>
    <mergeCell ref="A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1:W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V10:W10"/>
    <mergeCell ref="J10:K10"/>
    <mergeCell ref="L10:M10"/>
    <mergeCell ref="N10:O10"/>
    <mergeCell ref="P10:Q10"/>
    <mergeCell ref="R10:S10"/>
    <mergeCell ref="T10:U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F532-E79D-45C1-9FC1-DB614C6BC586}">
  <dimension ref="A1:BY764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9.1796875" style="264" customWidth="1"/>
    <col min="2" max="2" width="45.1796875" style="264" customWidth="1"/>
    <col min="3" max="6" width="14.26953125" style="264" customWidth="1"/>
    <col min="7" max="7" width="41.54296875" style="264" customWidth="1"/>
    <col min="8" max="10" width="14.26953125" style="264" customWidth="1"/>
    <col min="11" max="11" width="15.7265625" style="264" customWidth="1"/>
    <col min="12" max="12" width="26.54296875" style="266" bestFit="1" customWidth="1"/>
    <col min="13" max="13" width="11.54296875" style="266" bestFit="1" customWidth="1"/>
    <col min="14" max="15" width="14.26953125" style="266" bestFit="1" customWidth="1"/>
    <col min="16" max="16" width="11.26953125" style="266" bestFit="1" customWidth="1"/>
    <col min="17" max="17" width="26.54296875" style="266" bestFit="1" customWidth="1"/>
    <col min="18" max="18" width="14.453125" style="266" bestFit="1" customWidth="1"/>
    <col min="19" max="19" width="14.7265625" style="266" customWidth="1"/>
    <col min="20" max="20" width="14" style="266" customWidth="1"/>
    <col min="21" max="21" width="16.7265625" style="266" bestFit="1" customWidth="1"/>
    <col min="22" max="22" width="11.7265625" style="266" bestFit="1" customWidth="1"/>
    <col min="23" max="23" width="16.7265625" style="266" bestFit="1" customWidth="1"/>
    <col min="24" max="24" width="14.453125" style="266" bestFit="1" customWidth="1"/>
    <col min="25" max="25" width="11.54296875" style="266" bestFit="1" customWidth="1"/>
    <col min="26" max="26" width="15.54296875" style="266" bestFit="1" customWidth="1"/>
    <col min="27" max="27" width="14.453125" style="266" bestFit="1" customWidth="1"/>
    <col min="28" max="28" width="11.54296875" style="266" bestFit="1" customWidth="1"/>
    <col min="29" max="29" width="15.54296875" style="266" bestFit="1" customWidth="1"/>
    <col min="30" max="30" width="14.453125" style="266" bestFit="1" customWidth="1"/>
    <col min="31" max="31" width="12.26953125" style="266" bestFit="1" customWidth="1"/>
    <col min="32" max="32" width="15.54296875" style="266" bestFit="1" customWidth="1"/>
    <col min="33" max="33" width="14.453125" style="266" bestFit="1" customWidth="1"/>
    <col min="34" max="34" width="12.26953125" style="266" bestFit="1" customWidth="1"/>
    <col min="35" max="35" width="14.7265625" style="266" customWidth="1"/>
    <col min="36" max="36" width="14.26953125" style="266" bestFit="1" customWidth="1"/>
    <col min="37" max="37" width="12.26953125" style="266" bestFit="1" customWidth="1"/>
    <col min="38" max="38" width="15.54296875" style="266" bestFit="1" customWidth="1"/>
    <col min="39" max="39" width="14.453125" style="266" bestFit="1" customWidth="1"/>
    <col min="40" max="40" width="12.26953125" style="266" bestFit="1" customWidth="1"/>
    <col min="41" max="41" width="15.54296875" style="266" bestFit="1" customWidth="1"/>
    <col min="42" max="42" width="14.453125" style="266" bestFit="1" customWidth="1"/>
    <col min="43" max="43" width="12.26953125" style="266" bestFit="1" customWidth="1"/>
    <col min="44" max="44" width="15.54296875" style="266" bestFit="1" customWidth="1"/>
    <col min="45" max="45" width="14.453125" style="266" bestFit="1" customWidth="1"/>
    <col min="46" max="46" width="12.26953125" style="266" bestFit="1" customWidth="1"/>
    <col min="47" max="47" width="15.54296875" style="266" bestFit="1" customWidth="1"/>
    <col min="48" max="48" width="14.453125" style="266" bestFit="1" customWidth="1"/>
    <col min="49" max="49" width="12.26953125" style="266" bestFit="1" customWidth="1"/>
    <col min="50" max="50" width="15.453125" style="266" customWidth="1"/>
    <col min="51" max="51" width="14.7265625" style="266" customWidth="1"/>
    <col min="52" max="52" width="12.26953125" style="266" bestFit="1" customWidth="1"/>
    <col min="53" max="53" width="15.54296875" style="266" bestFit="1" customWidth="1"/>
    <col min="54" max="54" width="14.453125" style="266" bestFit="1" customWidth="1"/>
    <col min="55" max="55" width="12.2695312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5.54296875" style="266" bestFit="1" customWidth="1"/>
    <col min="63" max="63" width="14.4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6.7265625" style="266" bestFit="1" customWidth="1"/>
    <col min="76" max="76" width="13.26953125" style="266" bestFit="1" customWidth="1"/>
    <col min="77" max="77" width="16.7265625" style="266" bestFit="1" customWidth="1"/>
    <col min="78" max="78" width="14.453125" style="266" bestFit="1" customWidth="1"/>
    <col min="79" max="79" width="12.26953125" style="266" bestFit="1" customWidth="1"/>
    <col min="80" max="80" width="15.54296875" style="266" bestFit="1" customWidth="1"/>
    <col min="81" max="81" width="15.26953125" style="266" customWidth="1"/>
    <col min="82" max="82" width="12.26953125" style="266" bestFit="1" customWidth="1"/>
    <col min="83" max="83" width="15.54296875" style="266" bestFit="1" customWidth="1"/>
    <col min="84" max="84" width="14.26953125" style="266" bestFit="1" customWidth="1"/>
    <col min="85" max="85" width="13.26953125" style="266" customWidth="1"/>
    <col min="86" max="86" width="14.2695312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101" width="11.453125" style="266"/>
    <col min="102" max="102" width="14.453125" style="266" bestFit="1" customWidth="1"/>
    <col min="103" max="103" width="12.26953125" style="266" bestFit="1" customWidth="1"/>
    <col min="104" max="104" width="15.54296875" style="266" bestFit="1" customWidth="1"/>
    <col min="105" max="105" width="15.453125" style="266" customWidth="1"/>
    <col min="106" max="106" width="11.453125" style="266"/>
    <col min="107" max="107" width="13.26953125" style="266" bestFit="1" customWidth="1"/>
    <col min="108" max="108" width="14.453125" style="266" bestFit="1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1.54296875" style="266" bestFit="1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26953125" style="266" bestFit="1" customWidth="1"/>
    <col min="118" max="118" width="11.54296875" style="266" bestFit="1" customWidth="1"/>
    <col min="119" max="119" width="14.26953125" style="266" customWidth="1"/>
    <col min="120" max="124" width="11.453125" style="266"/>
    <col min="125" max="126" width="14.26953125" style="266" bestFit="1" customWidth="1"/>
    <col min="127" max="127" width="11.453125" style="266"/>
    <col min="128" max="128" width="14.26953125" style="266" bestFit="1" customWidth="1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4.26953125" style="266" customWidth="1"/>
    <col min="133" max="133" width="17.54296875" style="266" bestFit="1" customWidth="1"/>
    <col min="134" max="137" width="11.453125" style="266"/>
    <col min="138" max="138" width="14.453125" style="266" bestFit="1" customWidth="1"/>
    <col min="139" max="139" width="12.26953125" style="266" bestFit="1" customWidth="1"/>
    <col min="140" max="140" width="15.5429687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453125" style="266" bestFit="1" customWidth="1"/>
    <col min="145" max="145" width="12.26953125" style="266" bestFit="1" customWidth="1"/>
    <col min="146" max="146" width="15.54296875" style="266" bestFit="1" customWidth="1"/>
    <col min="147" max="147" width="14.54296875" style="266" bestFit="1" customWidth="1"/>
    <col min="148" max="148" width="12.26953125" style="266" bestFit="1" customWidth="1"/>
    <col min="149" max="149" width="15.7265625" style="266" bestFit="1" customWidth="1"/>
    <col min="150" max="150" width="14.453125" style="266" bestFit="1" customWidth="1"/>
    <col min="151" max="151" width="12.26953125" style="266" bestFit="1" customWidth="1"/>
    <col min="152" max="153" width="14.26953125" style="266" bestFit="1" customWidth="1"/>
    <col min="154" max="154" width="11.54296875" style="266" bestFit="1" customWidth="1"/>
    <col min="155" max="155" width="16.7265625" style="266" bestFit="1" customWidth="1"/>
    <col min="156" max="156" width="14.26953125" style="266" bestFit="1" customWidth="1"/>
    <col min="157" max="157" width="11.54296875" style="266" bestFit="1" customWidth="1"/>
    <col min="158" max="159" width="14.26953125" style="266" bestFit="1" customWidth="1"/>
    <col min="160" max="160" width="11.54296875" style="266" bestFit="1" customWidth="1"/>
    <col min="161" max="162" width="14.26953125" style="266" bestFit="1" customWidth="1"/>
    <col min="163" max="163" width="11.54296875" style="266" bestFit="1" customWidth="1"/>
    <col min="164" max="165" width="14.26953125" style="266" bestFit="1" customWidth="1"/>
    <col min="166" max="166" width="11.453125" style="266"/>
    <col min="167" max="167" width="14.26953125" style="266" bestFit="1" customWidth="1"/>
    <col min="168" max="170" width="11.453125" style="266"/>
    <col min="171" max="171" width="14.26953125" style="266" bestFit="1" customWidth="1"/>
    <col min="172" max="172" width="11.54296875" style="266" bestFit="1" customWidth="1"/>
    <col min="173" max="173" width="14.26953125" style="266" bestFit="1" customWidth="1"/>
    <col min="174" max="176" width="11.453125" style="266"/>
    <col min="177" max="177" width="14.26953125" style="266" bestFit="1" customWidth="1"/>
    <col min="178" max="178" width="11.453125" style="266"/>
    <col min="179" max="180" width="14.26953125" style="266" bestFit="1" customWidth="1"/>
    <col min="181" max="181" width="11.54296875" style="266" bestFit="1" customWidth="1"/>
    <col min="182" max="183" width="14.26953125" style="266" bestFit="1" customWidth="1"/>
    <col min="184" max="184" width="11.54296875" style="266" bestFit="1" customWidth="1"/>
    <col min="185" max="185" width="14.26953125" style="266" bestFit="1" customWidth="1"/>
    <col min="186" max="187" width="11.453125" style="266"/>
    <col min="188" max="189" width="14.26953125" style="266" bestFit="1" customWidth="1"/>
    <col min="190" max="190" width="11.453125" style="266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2.26953125" style="266" bestFit="1" customWidth="1"/>
    <col min="199" max="199" width="11.453125" style="266"/>
    <col min="200" max="201" width="12.26953125" style="266" bestFit="1" customWidth="1"/>
    <col min="202" max="202" width="11.453125" style="266"/>
    <col min="203" max="203" width="13.1796875" style="266" bestFit="1" customWidth="1"/>
    <col min="204" max="204" width="12.26953125" style="266" bestFit="1" customWidth="1"/>
    <col min="205" max="205" width="11.453125" style="266"/>
    <col min="206" max="207" width="12.26953125" style="266" bestFit="1" customWidth="1"/>
    <col min="208" max="208" width="11.453125" style="266"/>
    <col min="209" max="209" width="13.1796875" style="266" bestFit="1" customWidth="1"/>
    <col min="210" max="210" width="12.26953125" style="266" bestFit="1" customWidth="1"/>
    <col min="211" max="211" width="11.453125" style="266"/>
    <col min="212" max="212" width="13.1796875" style="266" bestFit="1" customWidth="1"/>
    <col min="213" max="213" width="12.26953125" style="266" bestFit="1" customWidth="1"/>
    <col min="214" max="214" width="11.453125" style="266"/>
    <col min="215" max="215" width="13.1796875" style="266" bestFit="1" customWidth="1"/>
    <col min="216" max="216" width="12.26953125" style="266" bestFit="1" customWidth="1"/>
    <col min="217" max="217" width="11.453125" style="266"/>
    <col min="218" max="218" width="13.1796875" style="266" bestFit="1" customWidth="1"/>
    <col min="219" max="219" width="12.26953125" style="266" bestFit="1" customWidth="1"/>
    <col min="220" max="220" width="11.453125" style="266"/>
    <col min="221" max="221" width="13.1796875" style="266" bestFit="1" customWidth="1"/>
    <col min="222" max="222" width="12.26953125" style="266" bestFit="1" customWidth="1"/>
    <col min="223" max="223" width="10.1796875" style="266" bestFit="1" customWidth="1"/>
    <col min="224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3" width="13.1796875" style="266" bestFit="1" customWidth="1"/>
    <col min="234" max="234" width="12.26953125" style="266" bestFit="1" customWidth="1"/>
    <col min="235" max="235" width="11.453125" style="266"/>
    <col min="236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3" width="12.26953125" style="266" bestFit="1" customWidth="1"/>
    <col min="244" max="244" width="11.7265625" style="266" bestFit="1" customWidth="1"/>
    <col min="245" max="245" width="12.26953125" style="266" bestFit="1" customWidth="1"/>
    <col min="246" max="248" width="11.453125" style="266"/>
    <col min="249" max="249" width="12.26953125" style="266" bestFit="1" customWidth="1"/>
    <col min="250" max="250" width="11.453125" style="266"/>
    <col min="251" max="251" width="13.1796875" style="266" bestFit="1" customWidth="1"/>
    <col min="252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5.26953125" style="266" customWidth="1"/>
    <col min="259" max="259" width="14" style="266" customWidth="1"/>
    <col min="260" max="260" width="15.26953125" style="266" customWidth="1"/>
    <col min="261" max="263" width="11.453125" style="266"/>
    <col min="264" max="264" width="12.1796875" style="266" bestFit="1" customWidth="1"/>
    <col min="265" max="265" width="11.453125" style="266"/>
    <col min="266" max="267" width="12.1796875" style="266" bestFit="1" customWidth="1"/>
    <col min="268" max="268" width="11.453125" style="266"/>
    <col min="269" max="269" width="12.1796875" style="266" bestFit="1" customWidth="1"/>
    <col min="270" max="270" width="12.7265625" style="266" bestFit="1" customWidth="1"/>
    <col min="271" max="271" width="11.7265625" style="266" bestFit="1" customWidth="1"/>
    <col min="272" max="272" width="14.1796875" style="266" bestFit="1" customWidth="1"/>
    <col min="273" max="273" width="12.1796875" style="266" bestFit="1" customWidth="1"/>
    <col min="274" max="274" width="11.453125" style="266"/>
    <col min="275" max="275" width="12.26953125" style="266" bestFit="1" customWidth="1"/>
    <col min="276" max="16384" width="11.453125" style="266"/>
  </cols>
  <sheetData>
    <row r="1" spans="2:20" ht="14.5" x14ac:dyDescent="0.35">
      <c r="B1" s="368" t="s">
        <v>4839</v>
      </c>
      <c r="C1" s="265"/>
      <c r="G1" s="368" t="s">
        <v>5075</v>
      </c>
      <c r="L1" s="368" t="s">
        <v>5074</v>
      </c>
      <c r="M1" s="266">
        <v>1000</v>
      </c>
      <c r="Q1" s="368" t="s">
        <v>4835</v>
      </c>
    </row>
    <row r="2" spans="2:20" ht="14.5" x14ac:dyDescent="0.25">
      <c r="B2" s="129" t="s">
        <v>1586</v>
      </c>
      <c r="C2" s="267">
        <v>44197</v>
      </c>
      <c r="D2" s="267">
        <v>44228</v>
      </c>
      <c r="E2" s="267">
        <v>44256</v>
      </c>
      <c r="G2" s="129" t="s">
        <v>1586</v>
      </c>
      <c r="H2" s="130">
        <v>44197</v>
      </c>
      <c r="I2" s="130">
        <v>44228</v>
      </c>
      <c r="J2" s="130">
        <v>44256</v>
      </c>
      <c r="L2" s="129" t="s">
        <v>1586</v>
      </c>
      <c r="M2" s="130">
        <v>44197</v>
      </c>
      <c r="N2" s="130">
        <v>44228</v>
      </c>
      <c r="O2" s="130">
        <v>44256</v>
      </c>
      <c r="Q2" s="129" t="s">
        <v>1586</v>
      </c>
      <c r="R2" s="130">
        <v>44197</v>
      </c>
      <c r="S2" s="130">
        <v>44228</v>
      </c>
      <c r="T2" s="130">
        <v>44256</v>
      </c>
    </row>
    <row r="3" spans="2:20" x14ac:dyDescent="0.25">
      <c r="B3" s="268" t="s">
        <v>4841</v>
      </c>
      <c r="C3" s="269">
        <f t="shared" ref="C3:E3" si="0">C4+C7-C10+C13</f>
        <v>177656772.87</v>
      </c>
      <c r="D3" s="269">
        <f t="shared" si="0"/>
        <v>184986244.82999998</v>
      </c>
      <c r="E3" s="269">
        <f t="shared" si="0"/>
        <v>200052877.71000001</v>
      </c>
      <c r="G3" s="136" t="s">
        <v>1534</v>
      </c>
      <c r="H3" s="131">
        <f>C3</f>
        <v>177656772.87</v>
      </c>
      <c r="I3" s="131">
        <f t="shared" ref="I3:J18" si="1">D3</f>
        <v>184986244.82999998</v>
      </c>
      <c r="J3" s="131">
        <f t="shared" si="1"/>
        <v>200052877.71000001</v>
      </c>
      <c r="L3" s="136" t="s">
        <v>1534</v>
      </c>
      <c r="M3" s="131">
        <v>55173.062850000002</v>
      </c>
      <c r="N3" s="131">
        <v>59987.64832</v>
      </c>
      <c r="O3" s="131">
        <v>71665.801269999996</v>
      </c>
      <c r="Q3" s="136" t="s">
        <v>1534</v>
      </c>
      <c r="R3" s="131">
        <f>M3-(H3/$M$1)</f>
        <v>-122483.71002000001</v>
      </c>
      <c r="S3" s="131">
        <f t="shared" ref="S3:T18" si="2">N3-(I3/$M$1)</f>
        <v>-124998.59650999997</v>
      </c>
      <c r="T3" s="131">
        <f t="shared" si="2"/>
        <v>-128387.07644</v>
      </c>
    </row>
    <row r="4" spans="2:20" x14ac:dyDescent="0.25">
      <c r="B4" s="270" t="s">
        <v>4842</v>
      </c>
      <c r="C4" s="271">
        <f t="shared" ref="C4:E4" si="3">SUM(C5:C6)</f>
        <v>103172487.97</v>
      </c>
      <c r="D4" s="271">
        <f t="shared" si="3"/>
        <v>103476110.41999999</v>
      </c>
      <c r="E4" s="271">
        <f t="shared" si="3"/>
        <v>101470626.09</v>
      </c>
      <c r="G4" s="135" t="s">
        <v>1535</v>
      </c>
      <c r="H4" s="132">
        <f t="shared" ref="H4:J25" si="4">C4</f>
        <v>103172487.97</v>
      </c>
      <c r="I4" s="132">
        <f t="shared" si="1"/>
        <v>103476110.41999999</v>
      </c>
      <c r="J4" s="132">
        <f t="shared" si="1"/>
        <v>101470626.09</v>
      </c>
      <c r="L4" s="135" t="s">
        <v>1535</v>
      </c>
      <c r="M4" s="132">
        <v>54740.258959999999</v>
      </c>
      <c r="N4" s="132">
        <v>59255.015930000001</v>
      </c>
      <c r="O4" s="132">
        <v>70719.688030000005</v>
      </c>
      <c r="Q4" s="135" t="s">
        <v>1535</v>
      </c>
      <c r="R4" s="132">
        <f t="shared" ref="R4:T65" si="5">M4-(H4/$M$1)</f>
        <v>-48432.229010000003</v>
      </c>
      <c r="S4" s="132">
        <f t="shared" si="2"/>
        <v>-44221.094489999981</v>
      </c>
      <c r="T4" s="132">
        <f t="shared" si="2"/>
        <v>-30750.93806</v>
      </c>
    </row>
    <row r="5" spans="2:20" x14ac:dyDescent="0.25">
      <c r="B5" s="270" t="s">
        <v>4843</v>
      </c>
      <c r="C5" s="271">
        <f>C99</f>
        <v>67401694.709999993</v>
      </c>
      <c r="D5" s="271">
        <f>F99</f>
        <v>67705317.159999996</v>
      </c>
      <c r="E5" s="271">
        <f>I99</f>
        <v>65699832.829999998</v>
      </c>
      <c r="G5" s="135" t="s">
        <v>1536</v>
      </c>
      <c r="H5" s="132">
        <f t="shared" si="4"/>
        <v>67401694.709999993</v>
      </c>
      <c r="I5" s="132">
        <f t="shared" si="1"/>
        <v>67705317.159999996</v>
      </c>
      <c r="J5" s="132">
        <f t="shared" si="1"/>
        <v>65699832.829999998</v>
      </c>
      <c r="L5" s="135" t="s">
        <v>1536</v>
      </c>
      <c r="M5" s="132">
        <v>14740.258959999999</v>
      </c>
      <c r="N5" s="132">
        <v>19255.015930000001</v>
      </c>
      <c r="O5" s="132">
        <v>30719.688030000001</v>
      </c>
      <c r="Q5" s="135" t="s">
        <v>1536</v>
      </c>
      <c r="R5" s="132">
        <f t="shared" si="5"/>
        <v>-52661.435749999997</v>
      </c>
      <c r="S5" s="132">
        <f t="shared" si="2"/>
        <v>-48450.30122999999</v>
      </c>
      <c r="T5" s="132">
        <f t="shared" si="2"/>
        <v>-34980.144799999995</v>
      </c>
    </row>
    <row r="6" spans="2:20" x14ac:dyDescent="0.25">
      <c r="B6" s="270" t="s">
        <v>4844</v>
      </c>
      <c r="C6" s="271">
        <f>C102</f>
        <v>35770793.259999998</v>
      </c>
      <c r="D6" s="271">
        <f>F102</f>
        <v>35770793.259999998</v>
      </c>
      <c r="E6" s="271">
        <f>I102</f>
        <v>35770793.259999998</v>
      </c>
      <c r="G6" s="135" t="s">
        <v>911</v>
      </c>
      <c r="H6" s="132">
        <f t="shared" si="4"/>
        <v>35770793.259999998</v>
      </c>
      <c r="I6" s="132">
        <f t="shared" si="1"/>
        <v>35770793.259999998</v>
      </c>
      <c r="J6" s="132">
        <f t="shared" si="1"/>
        <v>35770793.259999998</v>
      </c>
      <c r="L6" s="135" t="s">
        <v>911</v>
      </c>
      <c r="M6" s="132">
        <v>40000</v>
      </c>
      <c r="N6" s="132">
        <v>40000</v>
      </c>
      <c r="O6" s="132">
        <v>40000</v>
      </c>
      <c r="Q6" s="135" t="s">
        <v>911</v>
      </c>
      <c r="R6" s="132">
        <f t="shared" si="5"/>
        <v>4229.2067400000014</v>
      </c>
      <c r="S6" s="132">
        <f t="shared" si="2"/>
        <v>4229.2067400000014</v>
      </c>
      <c r="T6" s="132">
        <f t="shared" si="2"/>
        <v>4229.2067400000014</v>
      </c>
    </row>
    <row r="7" spans="2:20" x14ac:dyDescent="0.25">
      <c r="B7" s="270" t="s">
        <v>4845</v>
      </c>
      <c r="C7" s="271">
        <f t="shared" ref="C7:E7" si="6">SUM(C8:C9)</f>
        <v>67783349.170000002</v>
      </c>
      <c r="D7" s="271">
        <f t="shared" si="6"/>
        <v>74344486.730000004</v>
      </c>
      <c r="E7" s="271">
        <f t="shared" si="6"/>
        <v>90832171.040000007</v>
      </c>
      <c r="G7" s="135" t="s">
        <v>1540</v>
      </c>
      <c r="H7" s="132">
        <f t="shared" si="4"/>
        <v>67783349.170000002</v>
      </c>
      <c r="I7" s="132">
        <f t="shared" si="1"/>
        <v>74344486.730000004</v>
      </c>
      <c r="J7" s="132">
        <f t="shared" si="1"/>
        <v>90832171.040000007</v>
      </c>
      <c r="L7" s="135" t="s">
        <v>1540</v>
      </c>
      <c r="M7" s="132">
        <v>413.28388999999999</v>
      </c>
      <c r="N7" s="132">
        <v>531.13238999999999</v>
      </c>
      <c r="O7" s="132">
        <v>943.81223999999997</v>
      </c>
      <c r="Q7" s="135" t="s">
        <v>1540</v>
      </c>
      <c r="R7" s="132">
        <f t="shared" si="5"/>
        <v>-67370.065279999995</v>
      </c>
      <c r="S7" s="132">
        <f t="shared" si="2"/>
        <v>-73813.354340000005</v>
      </c>
      <c r="T7" s="132">
        <f t="shared" si="2"/>
        <v>-89888.358800000002</v>
      </c>
    </row>
    <row r="8" spans="2:20" x14ac:dyDescent="0.25">
      <c r="B8" s="270" t="s">
        <v>4843</v>
      </c>
      <c r="C8" s="271">
        <f>D99</f>
        <v>67783349.170000002</v>
      </c>
      <c r="D8" s="271">
        <f>G99</f>
        <v>64344486.730000004</v>
      </c>
      <c r="E8" s="271">
        <f>J99</f>
        <v>90832171.040000007</v>
      </c>
      <c r="G8" s="135" t="s">
        <v>1536</v>
      </c>
      <c r="H8" s="132">
        <f t="shared" si="4"/>
        <v>67783349.170000002</v>
      </c>
      <c r="I8" s="132">
        <f t="shared" si="1"/>
        <v>64344486.730000004</v>
      </c>
      <c r="J8" s="132">
        <f t="shared" si="1"/>
        <v>90832171.040000007</v>
      </c>
      <c r="L8" s="135" t="s">
        <v>1536</v>
      </c>
      <c r="M8" s="132">
        <v>413.28388999999999</v>
      </c>
      <c r="N8" s="132">
        <v>531.13238999999999</v>
      </c>
      <c r="O8" s="132">
        <v>943.81223999999997</v>
      </c>
      <c r="Q8" s="135" t="s">
        <v>1536</v>
      </c>
      <c r="R8" s="132">
        <f t="shared" si="5"/>
        <v>-67370.065279999995</v>
      </c>
      <c r="S8" s="132">
        <f t="shared" si="2"/>
        <v>-63813.354340000005</v>
      </c>
      <c r="T8" s="132">
        <f t="shared" si="2"/>
        <v>-89888.358800000002</v>
      </c>
    </row>
    <row r="9" spans="2:20" x14ac:dyDescent="0.25">
      <c r="B9" s="270" t="s">
        <v>4844</v>
      </c>
      <c r="C9" s="271">
        <f>D102</f>
        <v>0</v>
      </c>
      <c r="D9" s="271">
        <f>G102</f>
        <v>10000000</v>
      </c>
      <c r="E9" s="271">
        <f>J102</f>
        <v>0</v>
      </c>
      <c r="G9" s="135" t="s">
        <v>911</v>
      </c>
      <c r="H9" s="132">
        <f t="shared" si="4"/>
        <v>0</v>
      </c>
      <c r="I9" s="132">
        <f t="shared" si="1"/>
        <v>10000000</v>
      </c>
      <c r="J9" s="132">
        <f t="shared" si="1"/>
        <v>0</v>
      </c>
      <c r="L9" s="135" t="s">
        <v>911</v>
      </c>
      <c r="M9" s="132">
        <v>0</v>
      </c>
      <c r="N9" s="132">
        <v>0</v>
      </c>
      <c r="O9" s="132">
        <v>0</v>
      </c>
      <c r="Q9" s="135" t="s">
        <v>911</v>
      </c>
      <c r="R9" s="132">
        <f t="shared" si="5"/>
        <v>0</v>
      </c>
      <c r="S9" s="132">
        <f t="shared" si="2"/>
        <v>-10000</v>
      </c>
      <c r="T9" s="132">
        <f t="shared" si="2"/>
        <v>0</v>
      </c>
    </row>
    <row r="10" spans="2:20" x14ac:dyDescent="0.25">
      <c r="B10" s="270" t="s">
        <v>1542</v>
      </c>
      <c r="C10" s="271">
        <f t="shared" ref="C10:E10" si="7">SUM(C11:C12)</f>
        <v>20250.32</v>
      </c>
      <c r="D10" s="271">
        <f t="shared" si="7"/>
        <v>16259.34</v>
      </c>
      <c r="E10" s="271">
        <f t="shared" si="7"/>
        <v>48974.26</v>
      </c>
      <c r="G10" s="135" t="s">
        <v>1542</v>
      </c>
      <c r="H10" s="132">
        <f t="shared" si="4"/>
        <v>20250.32</v>
      </c>
      <c r="I10" s="132">
        <f t="shared" si="1"/>
        <v>16259.34</v>
      </c>
      <c r="J10" s="132">
        <f t="shared" si="1"/>
        <v>48974.26</v>
      </c>
      <c r="L10" s="135" t="s">
        <v>1542</v>
      </c>
      <c r="M10" s="132">
        <v>0</v>
      </c>
      <c r="N10" s="132">
        <v>0</v>
      </c>
      <c r="O10" s="132">
        <v>0</v>
      </c>
      <c r="Q10" s="135" t="s">
        <v>1542</v>
      </c>
      <c r="R10" s="132">
        <f t="shared" si="5"/>
        <v>-20.250319999999999</v>
      </c>
      <c r="S10" s="132">
        <f t="shared" si="2"/>
        <v>-16.259340000000002</v>
      </c>
      <c r="T10" s="132">
        <f t="shared" si="2"/>
        <v>-48.974260000000001</v>
      </c>
    </row>
    <row r="11" spans="2:20" x14ac:dyDescent="0.25">
      <c r="B11" s="270" t="s">
        <v>4846</v>
      </c>
      <c r="C11" s="271">
        <f>C111*-1</f>
        <v>20250.32</v>
      </c>
      <c r="D11" s="271">
        <f>F111*-1</f>
        <v>16259.34</v>
      </c>
      <c r="E11" s="271">
        <f>I111*-1</f>
        <v>48974.26</v>
      </c>
      <c r="G11" s="135" t="s">
        <v>4836</v>
      </c>
      <c r="H11" s="132">
        <f t="shared" si="4"/>
        <v>20250.32</v>
      </c>
      <c r="I11" s="132">
        <f t="shared" si="1"/>
        <v>16259.34</v>
      </c>
      <c r="J11" s="132">
        <f t="shared" si="1"/>
        <v>48974.26</v>
      </c>
      <c r="L11" s="135" t="s">
        <v>4836</v>
      </c>
      <c r="M11" s="132">
        <v>0</v>
      </c>
      <c r="N11" s="132">
        <v>0</v>
      </c>
      <c r="O11" s="132">
        <v>0</v>
      </c>
      <c r="Q11" s="135" t="s">
        <v>4836</v>
      </c>
      <c r="R11" s="132">
        <f t="shared" si="5"/>
        <v>-20.250319999999999</v>
      </c>
      <c r="S11" s="132">
        <f t="shared" si="2"/>
        <v>-16.259340000000002</v>
      </c>
      <c r="T11" s="132">
        <f t="shared" si="2"/>
        <v>-48.974260000000001</v>
      </c>
    </row>
    <row r="12" spans="2:20" x14ac:dyDescent="0.25">
      <c r="B12" s="270" t="s">
        <v>4847</v>
      </c>
      <c r="C12" s="271">
        <f>D111*-1</f>
        <v>0</v>
      </c>
      <c r="D12" s="271">
        <f>G111*-1</f>
        <v>0</v>
      </c>
      <c r="E12" s="271">
        <f>J111*-1</f>
        <v>0</v>
      </c>
      <c r="G12" s="135" t="s">
        <v>4837</v>
      </c>
      <c r="H12" s="132">
        <f t="shared" si="4"/>
        <v>0</v>
      </c>
      <c r="I12" s="132">
        <f t="shared" si="1"/>
        <v>0</v>
      </c>
      <c r="J12" s="132">
        <f t="shared" si="1"/>
        <v>0</v>
      </c>
      <c r="L12" s="135" t="s">
        <v>4837</v>
      </c>
      <c r="M12" s="132">
        <v>0</v>
      </c>
      <c r="N12" s="132">
        <v>0</v>
      </c>
      <c r="O12" s="132">
        <v>0</v>
      </c>
      <c r="Q12" s="135" t="s">
        <v>4837</v>
      </c>
      <c r="R12" s="132">
        <f t="shared" si="5"/>
        <v>0</v>
      </c>
      <c r="S12" s="132">
        <f t="shared" si="2"/>
        <v>0</v>
      </c>
      <c r="T12" s="132">
        <f t="shared" si="2"/>
        <v>0</v>
      </c>
    </row>
    <row r="13" spans="2:20" x14ac:dyDescent="0.25">
      <c r="B13" s="270" t="s">
        <v>945</v>
      </c>
      <c r="C13" s="271">
        <f>E86</f>
        <v>6721186.0500000007</v>
      </c>
      <c r="D13" s="271">
        <f>H86</f>
        <v>7181907.0199999996</v>
      </c>
      <c r="E13" s="271">
        <f>K86</f>
        <v>7799054.8400000017</v>
      </c>
      <c r="G13" s="135" t="s">
        <v>945</v>
      </c>
      <c r="H13" s="132">
        <f t="shared" si="4"/>
        <v>6721186.0500000007</v>
      </c>
      <c r="I13" s="132">
        <f t="shared" si="1"/>
        <v>7181907.0199999996</v>
      </c>
      <c r="J13" s="132">
        <f t="shared" si="1"/>
        <v>7799054.8400000017</v>
      </c>
      <c r="L13" s="135" t="s">
        <v>945</v>
      </c>
      <c r="M13" s="132">
        <v>19.52</v>
      </c>
      <c r="N13" s="132">
        <v>201.5</v>
      </c>
      <c r="O13" s="132">
        <v>2.3010000000000002</v>
      </c>
      <c r="Q13" s="135" t="s">
        <v>945</v>
      </c>
      <c r="R13" s="132">
        <f t="shared" si="5"/>
        <v>-6701.6660500000007</v>
      </c>
      <c r="S13" s="132">
        <f t="shared" si="2"/>
        <v>-6980.4070199999996</v>
      </c>
      <c r="T13" s="132">
        <f t="shared" si="2"/>
        <v>-7796.7538400000012</v>
      </c>
    </row>
    <row r="14" spans="2:20" x14ac:dyDescent="0.25">
      <c r="B14" s="268" t="s">
        <v>4848</v>
      </c>
      <c r="C14" s="269">
        <f t="shared" ref="C14" si="8">SUM(C15:C16)-C17</f>
        <v>632529306.11000001</v>
      </c>
      <c r="D14" s="269">
        <f t="shared" ref="D14:E14" si="9">SUM(D15:D16)-D17</f>
        <v>633691204.28999996</v>
      </c>
      <c r="E14" s="269">
        <f t="shared" si="9"/>
        <v>627844812.66999996</v>
      </c>
      <c r="G14" s="136" t="s">
        <v>1547</v>
      </c>
      <c r="H14" s="131">
        <f t="shared" si="4"/>
        <v>632529306.11000001</v>
      </c>
      <c r="I14" s="131">
        <f t="shared" si="1"/>
        <v>633691204.28999996</v>
      </c>
      <c r="J14" s="131">
        <f t="shared" si="1"/>
        <v>627844812.66999996</v>
      </c>
      <c r="L14" s="136" t="s">
        <v>1547</v>
      </c>
      <c r="M14" s="131">
        <v>186152.59279</v>
      </c>
      <c r="N14" s="131">
        <v>196156.87622999999</v>
      </c>
      <c r="O14" s="131">
        <v>190644.75987000001</v>
      </c>
      <c r="Q14" s="136" t="s">
        <v>1547</v>
      </c>
      <c r="R14" s="131">
        <f t="shared" si="5"/>
        <v>-446376.71331999998</v>
      </c>
      <c r="S14" s="131">
        <f t="shared" si="2"/>
        <v>-437534.32805999991</v>
      </c>
      <c r="T14" s="131">
        <f t="shared" si="2"/>
        <v>-437200.0528</v>
      </c>
    </row>
    <row r="15" spans="2:20" x14ac:dyDescent="0.25">
      <c r="B15" s="270" t="s">
        <v>4846</v>
      </c>
      <c r="C15" s="271">
        <f>C113</f>
        <v>471033599.25</v>
      </c>
      <c r="D15" s="271">
        <f>F113</f>
        <v>472501623.31999999</v>
      </c>
      <c r="E15" s="271">
        <f>I113</f>
        <v>470109802.02999997</v>
      </c>
      <c r="G15" s="135" t="s">
        <v>1543</v>
      </c>
      <c r="H15" s="132">
        <f t="shared" si="4"/>
        <v>471033599.25</v>
      </c>
      <c r="I15" s="132">
        <f t="shared" si="1"/>
        <v>472501623.31999999</v>
      </c>
      <c r="J15" s="132">
        <f t="shared" si="1"/>
        <v>470109802.02999997</v>
      </c>
      <c r="L15" s="135" t="s">
        <v>1543</v>
      </c>
      <c r="M15" s="132">
        <v>130532.73976</v>
      </c>
      <c r="N15" s="132">
        <v>127228.31134</v>
      </c>
      <c r="O15" s="132">
        <v>116354.64705</v>
      </c>
      <c r="Q15" s="135" t="s">
        <v>1543</v>
      </c>
      <c r="R15" s="132">
        <f t="shared" si="5"/>
        <v>-340500.85949000006</v>
      </c>
      <c r="S15" s="132">
        <f t="shared" si="2"/>
        <v>-345273.31198</v>
      </c>
      <c r="T15" s="132">
        <f t="shared" si="2"/>
        <v>-353755.15497999999</v>
      </c>
    </row>
    <row r="16" spans="2:20" x14ac:dyDescent="0.25">
      <c r="B16" s="270" t="s">
        <v>4847</v>
      </c>
      <c r="C16" s="271">
        <f>D113</f>
        <v>186529656.78999999</v>
      </c>
      <c r="D16" s="271">
        <f>G113</f>
        <v>186987198.84</v>
      </c>
      <c r="E16" s="271">
        <f>J113</f>
        <v>183487147.41999999</v>
      </c>
      <c r="G16" s="135" t="s">
        <v>1495</v>
      </c>
      <c r="H16" s="132">
        <f t="shared" si="4"/>
        <v>186529656.78999999</v>
      </c>
      <c r="I16" s="132">
        <f t="shared" si="1"/>
        <v>186987198.84</v>
      </c>
      <c r="J16" s="132">
        <f t="shared" si="1"/>
        <v>183487147.41999999</v>
      </c>
      <c r="L16" s="135" t="s">
        <v>1495</v>
      </c>
      <c r="M16" s="132">
        <v>65902.241599999994</v>
      </c>
      <c r="N16" s="132">
        <v>79147.241599999994</v>
      </c>
      <c r="O16" s="132">
        <v>84572.165500000003</v>
      </c>
      <c r="Q16" s="135" t="s">
        <v>1495</v>
      </c>
      <c r="R16" s="132">
        <f t="shared" si="5"/>
        <v>-120627.41518999999</v>
      </c>
      <c r="S16" s="132">
        <f t="shared" si="2"/>
        <v>-107839.95724</v>
      </c>
      <c r="T16" s="132">
        <f t="shared" si="2"/>
        <v>-98914.981919999991</v>
      </c>
    </row>
    <row r="17" spans="2:20" x14ac:dyDescent="0.25">
      <c r="B17" s="270" t="s">
        <v>1542</v>
      </c>
      <c r="C17" s="271">
        <f t="shared" ref="C17:E17" si="10">SUM(C18:C19)</f>
        <v>25033949.93</v>
      </c>
      <c r="D17" s="271">
        <f t="shared" si="10"/>
        <v>25797617.870000001</v>
      </c>
      <c r="E17" s="271">
        <f t="shared" si="10"/>
        <v>25752136.780000001</v>
      </c>
      <c r="G17" s="135" t="s">
        <v>1542</v>
      </c>
      <c r="H17" s="132">
        <f t="shared" si="4"/>
        <v>25033949.93</v>
      </c>
      <c r="I17" s="132">
        <f t="shared" si="1"/>
        <v>25797617.870000001</v>
      </c>
      <c r="J17" s="132">
        <f t="shared" si="1"/>
        <v>25752136.780000001</v>
      </c>
      <c r="L17" s="135" t="s">
        <v>1542</v>
      </c>
      <c r="M17" s="132">
        <v>10282.388569999999</v>
      </c>
      <c r="N17" s="132">
        <v>10218.67671</v>
      </c>
      <c r="O17" s="132">
        <v>10282.052680000001</v>
      </c>
      <c r="Q17" s="135" t="s">
        <v>1542</v>
      </c>
      <c r="R17" s="132">
        <f t="shared" si="5"/>
        <v>-14751.56136</v>
      </c>
      <c r="S17" s="132">
        <f t="shared" si="2"/>
        <v>-15578.941160000002</v>
      </c>
      <c r="T17" s="132">
        <f t="shared" si="2"/>
        <v>-15470.0841</v>
      </c>
    </row>
    <row r="18" spans="2:20" x14ac:dyDescent="0.25">
      <c r="B18" s="270" t="s">
        <v>4846</v>
      </c>
      <c r="C18" s="271">
        <f>C117*-1</f>
        <v>25033949.93</v>
      </c>
      <c r="D18" s="271">
        <f>F117*-1</f>
        <v>25797617.870000001</v>
      </c>
      <c r="E18" s="271">
        <f>I117*-1</f>
        <v>25752136.780000001</v>
      </c>
      <c r="G18" s="135" t="s">
        <v>1543</v>
      </c>
      <c r="H18" s="132">
        <f t="shared" si="4"/>
        <v>25033949.93</v>
      </c>
      <c r="I18" s="132">
        <f t="shared" si="1"/>
        <v>25797617.870000001</v>
      </c>
      <c r="J18" s="132">
        <f t="shared" si="1"/>
        <v>25752136.780000001</v>
      </c>
      <c r="L18" s="135" t="s">
        <v>1543</v>
      </c>
      <c r="M18" s="132">
        <v>9718.5688699999992</v>
      </c>
      <c r="N18" s="132">
        <v>9621.1838599999992</v>
      </c>
      <c r="O18" s="132">
        <v>9675.2796699999999</v>
      </c>
      <c r="Q18" s="135" t="s">
        <v>1543</v>
      </c>
      <c r="R18" s="132">
        <f t="shared" si="5"/>
        <v>-15315.38106</v>
      </c>
      <c r="S18" s="132">
        <f t="shared" si="2"/>
        <v>-16176.434010000003</v>
      </c>
      <c r="T18" s="132">
        <f t="shared" si="2"/>
        <v>-16076.857110000001</v>
      </c>
    </row>
    <row r="19" spans="2:20" x14ac:dyDescent="0.25">
      <c r="B19" s="270" t="s">
        <v>4847</v>
      </c>
      <c r="C19" s="271">
        <f>D117*-1</f>
        <v>0</v>
      </c>
      <c r="D19" s="271">
        <f>G117*-1</f>
        <v>0</v>
      </c>
      <c r="E19" s="271">
        <f>J117*-1</f>
        <v>0</v>
      </c>
      <c r="G19" s="135" t="s">
        <v>1495</v>
      </c>
      <c r="H19" s="132">
        <f t="shared" si="4"/>
        <v>0</v>
      </c>
      <c r="I19" s="132">
        <f t="shared" si="4"/>
        <v>0</v>
      </c>
      <c r="J19" s="132">
        <f t="shared" si="4"/>
        <v>0</v>
      </c>
      <c r="L19" s="135" t="s">
        <v>1495</v>
      </c>
      <c r="M19" s="132">
        <v>563.81970000000001</v>
      </c>
      <c r="N19" s="132">
        <v>597.49284999999998</v>
      </c>
      <c r="O19" s="132">
        <v>606.77301</v>
      </c>
      <c r="Q19" s="135" t="s">
        <v>1495</v>
      </c>
      <c r="R19" s="132">
        <f t="shared" si="5"/>
        <v>563.81970000000001</v>
      </c>
      <c r="S19" s="132">
        <f t="shared" si="5"/>
        <v>597.49284999999998</v>
      </c>
      <c r="T19" s="132">
        <f t="shared" si="5"/>
        <v>606.77301</v>
      </c>
    </row>
    <row r="20" spans="2:20" x14ac:dyDescent="0.25">
      <c r="B20" s="268" t="s">
        <v>4849</v>
      </c>
      <c r="C20" s="269">
        <f t="shared" ref="C20" si="11">SUM(C21:C22)-C23</f>
        <v>374408120.33999997</v>
      </c>
      <c r="D20" s="269">
        <f t="shared" ref="D20:E20" si="12">SUM(D21:D22)-D23</f>
        <v>378768680.89000005</v>
      </c>
      <c r="E20" s="269">
        <f t="shared" si="12"/>
        <v>357067321.34000003</v>
      </c>
      <c r="G20" s="136" t="s">
        <v>1500</v>
      </c>
      <c r="H20" s="131">
        <f t="shared" si="4"/>
        <v>374408120.33999997</v>
      </c>
      <c r="I20" s="131">
        <f t="shared" si="4"/>
        <v>378768680.89000005</v>
      </c>
      <c r="J20" s="131">
        <f t="shared" si="4"/>
        <v>357067321.34000003</v>
      </c>
      <c r="L20" s="136" t="s">
        <v>1500</v>
      </c>
      <c r="M20" s="131">
        <v>0</v>
      </c>
      <c r="N20" s="131">
        <v>0</v>
      </c>
      <c r="O20" s="131">
        <v>0</v>
      </c>
      <c r="Q20" s="136" t="s">
        <v>1500</v>
      </c>
      <c r="R20" s="131">
        <f t="shared" si="5"/>
        <v>-374408.12033999996</v>
      </c>
      <c r="S20" s="131">
        <f t="shared" si="5"/>
        <v>-378768.68089000002</v>
      </c>
      <c r="T20" s="131">
        <f t="shared" si="5"/>
        <v>-357067.32134000002</v>
      </c>
    </row>
    <row r="21" spans="2:20" x14ac:dyDescent="0.25">
      <c r="B21" s="270" t="s">
        <v>4850</v>
      </c>
      <c r="C21" s="271">
        <f>C122</f>
        <v>224117209.31</v>
      </c>
      <c r="D21" s="271">
        <f>F122</f>
        <v>222452011.18000001</v>
      </c>
      <c r="E21" s="271">
        <f>I122</f>
        <v>218472739.12</v>
      </c>
      <c r="G21" s="135" t="s">
        <v>1543</v>
      </c>
      <c r="H21" s="132">
        <f t="shared" si="4"/>
        <v>224117209.31</v>
      </c>
      <c r="I21" s="132">
        <f t="shared" si="4"/>
        <v>222452011.18000001</v>
      </c>
      <c r="J21" s="132">
        <f t="shared" si="4"/>
        <v>218472739.12</v>
      </c>
      <c r="L21" s="135" t="s">
        <v>1543</v>
      </c>
      <c r="M21" s="132">
        <v>0</v>
      </c>
      <c r="N21" s="132">
        <v>0</v>
      </c>
      <c r="O21" s="132">
        <v>0</v>
      </c>
      <c r="Q21" s="135" t="s">
        <v>1543</v>
      </c>
      <c r="R21" s="132">
        <f t="shared" si="5"/>
        <v>-224117.20931000001</v>
      </c>
      <c r="S21" s="132">
        <f t="shared" si="5"/>
        <v>-222452.01118</v>
      </c>
      <c r="T21" s="132">
        <f t="shared" si="5"/>
        <v>-218472.73912000001</v>
      </c>
    </row>
    <row r="22" spans="2:20" x14ac:dyDescent="0.25">
      <c r="B22" s="270" t="s">
        <v>4851</v>
      </c>
      <c r="C22" s="271">
        <f>D122</f>
        <v>151605413.75</v>
      </c>
      <c r="D22" s="271">
        <f>G122</f>
        <v>157760730.49000001</v>
      </c>
      <c r="E22" s="271">
        <f>J122</f>
        <v>140827085</v>
      </c>
      <c r="G22" s="135" t="s">
        <v>1495</v>
      </c>
      <c r="H22" s="132">
        <f t="shared" si="4"/>
        <v>151605413.75</v>
      </c>
      <c r="I22" s="132">
        <f t="shared" si="4"/>
        <v>157760730.49000001</v>
      </c>
      <c r="J22" s="132">
        <f t="shared" si="4"/>
        <v>140827085</v>
      </c>
      <c r="L22" s="135" t="s">
        <v>1495</v>
      </c>
      <c r="M22" s="132">
        <v>0</v>
      </c>
      <c r="N22" s="132">
        <v>0</v>
      </c>
      <c r="O22" s="132">
        <v>0</v>
      </c>
      <c r="Q22" s="135" t="s">
        <v>1495</v>
      </c>
      <c r="R22" s="132">
        <f t="shared" si="5"/>
        <v>-151605.41375000001</v>
      </c>
      <c r="S22" s="132">
        <f t="shared" si="5"/>
        <v>-157760.73049000002</v>
      </c>
      <c r="T22" s="132">
        <f t="shared" si="5"/>
        <v>-140827.08499999999</v>
      </c>
    </row>
    <row r="23" spans="2:20" x14ac:dyDescent="0.25">
      <c r="B23" s="270" t="s">
        <v>1542</v>
      </c>
      <c r="C23" s="271">
        <f t="shared" ref="C23:E23" si="13">SUM(C24:C25)</f>
        <v>1314502.72</v>
      </c>
      <c r="D23" s="271">
        <f t="shared" si="13"/>
        <v>1444060.78</v>
      </c>
      <c r="E23" s="271">
        <f t="shared" si="13"/>
        <v>2232502.7799999998</v>
      </c>
      <c r="G23" s="135" t="s">
        <v>1542</v>
      </c>
      <c r="H23" s="132">
        <f t="shared" si="4"/>
        <v>1314502.72</v>
      </c>
      <c r="I23" s="132">
        <f t="shared" si="4"/>
        <v>1444060.78</v>
      </c>
      <c r="J23" s="132">
        <f t="shared" si="4"/>
        <v>2232502.7799999998</v>
      </c>
      <c r="L23" s="135" t="s">
        <v>1542</v>
      </c>
      <c r="M23" s="132">
        <v>0</v>
      </c>
      <c r="N23" s="132">
        <v>0</v>
      </c>
      <c r="O23" s="132">
        <v>0</v>
      </c>
      <c r="Q23" s="135" t="s">
        <v>1542</v>
      </c>
      <c r="R23" s="132">
        <f t="shared" si="5"/>
        <v>-1314.50272</v>
      </c>
      <c r="S23" s="132">
        <f t="shared" si="5"/>
        <v>-1444.06078</v>
      </c>
      <c r="T23" s="132">
        <f t="shared" si="5"/>
        <v>-2232.5027799999998</v>
      </c>
    </row>
    <row r="24" spans="2:20" x14ac:dyDescent="0.25">
      <c r="B24" s="270" t="s">
        <v>4846</v>
      </c>
      <c r="C24" s="271">
        <f>C129*-1</f>
        <v>1314502.72</v>
      </c>
      <c r="D24" s="271">
        <f>F129*-1</f>
        <v>1444060.78</v>
      </c>
      <c r="E24" s="271">
        <f>I129*-1</f>
        <v>2232502.7799999998</v>
      </c>
      <c r="G24" s="135" t="s">
        <v>1543</v>
      </c>
      <c r="H24" s="132">
        <f t="shared" si="4"/>
        <v>1314502.72</v>
      </c>
      <c r="I24" s="132">
        <f t="shared" si="4"/>
        <v>1444060.78</v>
      </c>
      <c r="J24" s="132">
        <f t="shared" si="4"/>
        <v>2232502.7799999998</v>
      </c>
      <c r="L24" s="135" t="s">
        <v>1543</v>
      </c>
      <c r="M24" s="132">
        <v>0</v>
      </c>
      <c r="N24" s="132">
        <v>0</v>
      </c>
      <c r="O24" s="132">
        <v>0</v>
      </c>
      <c r="Q24" s="135" t="s">
        <v>1543</v>
      </c>
      <c r="R24" s="132">
        <f t="shared" si="5"/>
        <v>-1314.50272</v>
      </c>
      <c r="S24" s="132">
        <f t="shared" si="5"/>
        <v>-1444.06078</v>
      </c>
      <c r="T24" s="132">
        <f t="shared" si="5"/>
        <v>-2232.5027799999998</v>
      </c>
    </row>
    <row r="25" spans="2:20" x14ac:dyDescent="0.25">
      <c r="B25" s="270" t="s">
        <v>4847</v>
      </c>
      <c r="C25" s="271">
        <f>D129*-1</f>
        <v>0</v>
      </c>
      <c r="D25" s="271">
        <f>G129*-1</f>
        <v>0</v>
      </c>
      <c r="E25" s="271">
        <f>J129*-1</f>
        <v>0</v>
      </c>
      <c r="G25" s="135" t="s">
        <v>1495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L25" s="135" t="s">
        <v>1495</v>
      </c>
      <c r="M25" s="132">
        <v>0</v>
      </c>
      <c r="N25" s="132">
        <v>0</v>
      </c>
      <c r="O25" s="132">
        <v>0</v>
      </c>
      <c r="Q25" s="135" t="s">
        <v>1495</v>
      </c>
      <c r="R25" s="132">
        <f t="shared" si="5"/>
        <v>0</v>
      </c>
      <c r="S25" s="132">
        <f t="shared" si="5"/>
        <v>0</v>
      </c>
      <c r="T25" s="132">
        <f t="shared" si="5"/>
        <v>0</v>
      </c>
    </row>
    <row r="26" spans="2:20" x14ac:dyDescent="0.25">
      <c r="B26" s="268" t="s">
        <v>4852</v>
      </c>
      <c r="C26" s="269">
        <f t="shared" ref="C26:E26" si="14">SUM(C27:C28)</f>
        <v>0</v>
      </c>
      <c r="D26" s="269">
        <f t="shared" si="14"/>
        <v>0</v>
      </c>
      <c r="E26" s="269">
        <f t="shared" si="14"/>
        <v>0</v>
      </c>
      <c r="G26" s="136" t="s">
        <v>1503</v>
      </c>
      <c r="H26" s="131">
        <f t="shared" ref="H26:J28" si="15">C26+C29+C32</f>
        <v>67165697.409999996</v>
      </c>
      <c r="I26" s="131">
        <f t="shared" si="15"/>
        <v>67069546.989999995</v>
      </c>
      <c r="J26" s="131">
        <f t="shared" si="15"/>
        <v>66726384.619999997</v>
      </c>
      <c r="L26" s="136" t="s">
        <v>1503</v>
      </c>
      <c r="M26" s="131">
        <v>13251.45536</v>
      </c>
      <c r="N26" s="131">
        <v>13111.29494</v>
      </c>
      <c r="O26" s="131">
        <v>11209.736510000001</v>
      </c>
      <c r="Q26" s="136" t="s">
        <v>1503</v>
      </c>
      <c r="R26" s="131">
        <f t="shared" si="5"/>
        <v>-53914.242049999993</v>
      </c>
      <c r="S26" s="131">
        <f t="shared" si="5"/>
        <v>-53958.252049999988</v>
      </c>
      <c r="T26" s="131">
        <f t="shared" si="5"/>
        <v>-55516.648109999995</v>
      </c>
    </row>
    <row r="27" spans="2:20" x14ac:dyDescent="0.25">
      <c r="B27" s="272" t="s">
        <v>4853</v>
      </c>
      <c r="C27" s="271">
        <f>C125</f>
        <v>0</v>
      </c>
      <c r="D27" s="271">
        <f>F125</f>
        <v>0</v>
      </c>
      <c r="E27" s="271">
        <f>I125</f>
        <v>0</v>
      </c>
      <c r="G27" s="135" t="s">
        <v>1549</v>
      </c>
      <c r="H27" s="132">
        <f t="shared" si="15"/>
        <v>62735978.740000002</v>
      </c>
      <c r="I27" s="132">
        <f t="shared" si="15"/>
        <v>63203614.879999995</v>
      </c>
      <c r="J27" s="132">
        <f t="shared" si="15"/>
        <v>62642972.059999995</v>
      </c>
      <c r="L27" s="135" t="s">
        <v>1549</v>
      </c>
      <c r="M27" s="132">
        <v>13070.192300000001</v>
      </c>
      <c r="N27" s="132">
        <v>12899.948700000001</v>
      </c>
      <c r="O27" s="132">
        <v>11028.109850000001</v>
      </c>
      <c r="Q27" s="135" t="s">
        <v>1549</v>
      </c>
      <c r="R27" s="132">
        <f t="shared" si="5"/>
        <v>-49665.786439999996</v>
      </c>
      <c r="S27" s="132">
        <f t="shared" si="5"/>
        <v>-50303.666179999993</v>
      </c>
      <c r="T27" s="132">
        <f t="shared" si="5"/>
        <v>-51614.862209999992</v>
      </c>
    </row>
    <row r="28" spans="2:20" x14ac:dyDescent="0.25">
      <c r="B28" s="272" t="s">
        <v>4854</v>
      </c>
      <c r="C28" s="271">
        <f>D125</f>
        <v>0</v>
      </c>
      <c r="D28" s="271">
        <f>G125</f>
        <v>0</v>
      </c>
      <c r="E28" s="271">
        <f>J125</f>
        <v>0</v>
      </c>
      <c r="G28" s="135" t="s">
        <v>1551</v>
      </c>
      <c r="H28" s="132">
        <f t="shared" si="15"/>
        <v>4429718.67</v>
      </c>
      <c r="I28" s="132">
        <f t="shared" si="15"/>
        <v>3865932.1099999994</v>
      </c>
      <c r="J28" s="132">
        <f t="shared" si="15"/>
        <v>4083412.5599999996</v>
      </c>
      <c r="L28" s="135" t="s">
        <v>1551</v>
      </c>
      <c r="M28" s="132">
        <v>181.26306</v>
      </c>
      <c r="N28" s="132">
        <v>211.34623999999999</v>
      </c>
      <c r="O28" s="132">
        <v>181.62665999999999</v>
      </c>
      <c r="Q28" s="135" t="s">
        <v>1551</v>
      </c>
      <c r="R28" s="132">
        <f t="shared" si="5"/>
        <v>-4248.45561</v>
      </c>
      <c r="S28" s="132">
        <f t="shared" si="5"/>
        <v>-3654.5858699999994</v>
      </c>
      <c r="T28" s="132">
        <f t="shared" si="5"/>
        <v>-3901.7858999999999</v>
      </c>
    </row>
    <row r="29" spans="2:20" x14ac:dyDescent="0.25">
      <c r="B29" s="268" t="s">
        <v>4855</v>
      </c>
      <c r="C29" s="269">
        <f t="shared" ref="C29:E29" si="16">SUM(C30:C31)</f>
        <v>0</v>
      </c>
      <c r="D29" s="269">
        <f t="shared" si="16"/>
        <v>0</v>
      </c>
      <c r="E29" s="269">
        <f t="shared" si="16"/>
        <v>0</v>
      </c>
      <c r="G29" s="137" t="s">
        <v>1552</v>
      </c>
      <c r="H29" s="133">
        <f>C35</f>
        <v>1251759896.73</v>
      </c>
      <c r="I29" s="133">
        <f t="shared" ref="I29:J44" si="17">D35</f>
        <v>1264515677</v>
      </c>
      <c r="J29" s="133">
        <f t="shared" si="17"/>
        <v>1251691396.3399999</v>
      </c>
      <c r="L29" s="137" t="s">
        <v>1552</v>
      </c>
      <c r="M29" s="133">
        <v>254577.111</v>
      </c>
      <c r="N29" s="133">
        <v>269255.81949000002</v>
      </c>
      <c r="O29" s="133">
        <v>273520.29765000002</v>
      </c>
      <c r="Q29" s="137" t="s">
        <v>1552</v>
      </c>
      <c r="R29" s="133">
        <f t="shared" si="5"/>
        <v>-997182.78572999989</v>
      </c>
      <c r="S29" s="133">
        <f t="shared" si="5"/>
        <v>-995259.85750999989</v>
      </c>
      <c r="T29" s="133">
        <f t="shared" si="5"/>
        <v>-978171.0986899999</v>
      </c>
    </row>
    <row r="30" spans="2:20" x14ac:dyDescent="0.25">
      <c r="B30" s="272" t="s">
        <v>4853</v>
      </c>
      <c r="C30" s="271">
        <f>C229</f>
        <v>0</v>
      </c>
      <c r="D30" s="271">
        <f>F229</f>
        <v>0</v>
      </c>
      <c r="E30" s="271">
        <f>I229</f>
        <v>0</v>
      </c>
      <c r="G30" s="136" t="s">
        <v>907</v>
      </c>
      <c r="H30" s="131">
        <f t="shared" ref="H30:J51" si="18">C36</f>
        <v>1006136614.3700001</v>
      </c>
      <c r="I30" s="131">
        <f t="shared" si="17"/>
        <v>1023584976.8600001</v>
      </c>
      <c r="J30" s="131">
        <f t="shared" si="17"/>
        <v>1019469450.98</v>
      </c>
      <c r="L30" s="136" t="s">
        <v>907</v>
      </c>
      <c r="M30" s="131">
        <v>185000</v>
      </c>
      <c r="N30" s="131">
        <v>199000</v>
      </c>
      <c r="O30" s="131">
        <v>205000</v>
      </c>
      <c r="Q30" s="136" t="s">
        <v>907</v>
      </c>
      <c r="R30" s="131">
        <f t="shared" si="5"/>
        <v>-821136.61437000008</v>
      </c>
      <c r="S30" s="131">
        <f t="shared" si="5"/>
        <v>-824584.97686000017</v>
      </c>
      <c r="T30" s="131">
        <f t="shared" si="5"/>
        <v>-814469.45097999997</v>
      </c>
    </row>
    <row r="31" spans="2:20" x14ac:dyDescent="0.25">
      <c r="B31" s="272" t="s">
        <v>4854</v>
      </c>
      <c r="C31" s="271">
        <f>D229</f>
        <v>0</v>
      </c>
      <c r="D31" s="271">
        <f>G229</f>
        <v>0</v>
      </c>
      <c r="E31" s="271">
        <f>J229</f>
        <v>0</v>
      </c>
      <c r="G31" s="135" t="s">
        <v>1553</v>
      </c>
      <c r="H31" s="132">
        <f t="shared" si="18"/>
        <v>527657685.94999999</v>
      </c>
      <c r="I31" s="132">
        <f t="shared" si="17"/>
        <v>553901132.83000004</v>
      </c>
      <c r="J31" s="132">
        <f t="shared" si="17"/>
        <v>550537069.75999999</v>
      </c>
      <c r="L31" s="135" t="s">
        <v>1553</v>
      </c>
      <c r="M31" s="132">
        <v>0</v>
      </c>
      <c r="N31" s="132">
        <v>0</v>
      </c>
      <c r="O31" s="132">
        <v>0</v>
      </c>
      <c r="Q31" s="135" t="s">
        <v>1553</v>
      </c>
      <c r="R31" s="132">
        <f t="shared" si="5"/>
        <v>-527657.68594999996</v>
      </c>
      <c r="S31" s="132">
        <f t="shared" si="5"/>
        <v>-553901.13283000002</v>
      </c>
      <c r="T31" s="132">
        <f t="shared" si="5"/>
        <v>-550537.06975999998</v>
      </c>
    </row>
    <row r="32" spans="2:20" x14ac:dyDescent="0.25">
      <c r="B32" s="268" t="s">
        <v>1503</v>
      </c>
      <c r="C32" s="269">
        <f t="shared" ref="C32:E32" si="19">SUM(C33:C34)</f>
        <v>67165697.409999996</v>
      </c>
      <c r="D32" s="269">
        <f t="shared" si="19"/>
        <v>67069546.989999995</v>
      </c>
      <c r="E32" s="269">
        <f t="shared" si="19"/>
        <v>66726384.619999997</v>
      </c>
      <c r="G32" s="135" t="s">
        <v>1554</v>
      </c>
      <c r="H32" s="132">
        <f t="shared" si="18"/>
        <v>0</v>
      </c>
      <c r="I32" s="132">
        <f t="shared" si="17"/>
        <v>0</v>
      </c>
      <c r="J32" s="132">
        <f t="shared" si="17"/>
        <v>0</v>
      </c>
      <c r="L32" s="135" t="s">
        <v>1554</v>
      </c>
      <c r="M32" s="132">
        <v>0</v>
      </c>
      <c r="N32" s="132">
        <v>0</v>
      </c>
      <c r="O32" s="132">
        <v>0</v>
      </c>
      <c r="Q32" s="135" t="s">
        <v>1554</v>
      </c>
      <c r="R32" s="132">
        <f t="shared" si="5"/>
        <v>0</v>
      </c>
      <c r="S32" s="132">
        <f t="shared" si="5"/>
        <v>0</v>
      </c>
      <c r="T32" s="132">
        <f t="shared" si="5"/>
        <v>0</v>
      </c>
    </row>
    <row r="33" spans="2:20" x14ac:dyDescent="0.25">
      <c r="B33" s="270" t="s">
        <v>4856</v>
      </c>
      <c r="C33" s="271">
        <f>C130+C134+C147</f>
        <v>62735978.740000002</v>
      </c>
      <c r="D33" s="271">
        <f>F130+F134+F147</f>
        <v>63203614.879999995</v>
      </c>
      <c r="E33" s="271">
        <f>I130+I134+I147</f>
        <v>62642972.059999995</v>
      </c>
      <c r="G33" s="135" t="s">
        <v>1556</v>
      </c>
      <c r="H33" s="132">
        <f t="shared" si="18"/>
        <v>527498292.99000001</v>
      </c>
      <c r="I33" s="132">
        <f t="shared" si="17"/>
        <v>553741567.83000004</v>
      </c>
      <c r="J33" s="132">
        <f t="shared" si="17"/>
        <v>550377108.99000001</v>
      </c>
      <c r="L33" s="135" t="s">
        <v>1556</v>
      </c>
      <c r="M33" s="132">
        <v>0</v>
      </c>
      <c r="N33" s="132">
        <v>0</v>
      </c>
      <c r="O33" s="132">
        <v>0</v>
      </c>
      <c r="Q33" s="135" t="s">
        <v>1556</v>
      </c>
      <c r="R33" s="132">
        <f t="shared" si="5"/>
        <v>-527498.29298999999</v>
      </c>
      <c r="S33" s="132">
        <f t="shared" si="5"/>
        <v>-553741.56783000007</v>
      </c>
      <c r="T33" s="132">
        <f t="shared" si="5"/>
        <v>-550377.10898999998</v>
      </c>
    </row>
    <row r="34" spans="2:20" x14ac:dyDescent="0.25">
      <c r="B34" s="270" t="s">
        <v>4857</v>
      </c>
      <c r="C34" s="271">
        <f>D130+D134+D147</f>
        <v>4429718.67</v>
      </c>
      <c r="D34" s="271">
        <f>G130+G134+G147</f>
        <v>3865932.1099999994</v>
      </c>
      <c r="E34" s="271">
        <f>J130+J134+J147</f>
        <v>4083412.5599999996</v>
      </c>
      <c r="G34" s="135" t="s">
        <v>908</v>
      </c>
      <c r="H34" s="132">
        <f t="shared" si="18"/>
        <v>68209592.960000008</v>
      </c>
      <c r="I34" s="132">
        <f t="shared" si="17"/>
        <v>77194717.109999999</v>
      </c>
      <c r="J34" s="132">
        <f t="shared" si="17"/>
        <v>78440906.739999995</v>
      </c>
      <c r="L34" s="135" t="s">
        <v>908</v>
      </c>
      <c r="M34" s="132">
        <v>0</v>
      </c>
      <c r="N34" s="132">
        <v>0</v>
      </c>
      <c r="O34" s="132">
        <v>0</v>
      </c>
      <c r="Q34" s="135" t="s">
        <v>908</v>
      </c>
      <c r="R34" s="132">
        <f t="shared" si="5"/>
        <v>-68209.592960000009</v>
      </c>
      <c r="S34" s="132">
        <f t="shared" si="5"/>
        <v>-77194.717109999998</v>
      </c>
      <c r="T34" s="132">
        <f t="shared" si="5"/>
        <v>-78440.906739999991</v>
      </c>
    </row>
    <row r="35" spans="2:20" x14ac:dyDescent="0.25">
      <c r="B35" s="273" t="s">
        <v>4858</v>
      </c>
      <c r="C35" s="274">
        <f t="shared" ref="C35:E35" si="20">C3+C14+C20+C26+C29+C32</f>
        <v>1251759896.73</v>
      </c>
      <c r="D35" s="274">
        <f t="shared" si="20"/>
        <v>1264515677</v>
      </c>
      <c r="E35" s="274">
        <f t="shared" si="20"/>
        <v>1251691396.3399999</v>
      </c>
      <c r="G35" s="135" t="s">
        <v>911</v>
      </c>
      <c r="H35" s="132">
        <f t="shared" si="18"/>
        <v>348266606.29999995</v>
      </c>
      <c r="I35" s="132">
        <f t="shared" si="17"/>
        <v>365924202.96000004</v>
      </c>
      <c r="J35" s="132">
        <f t="shared" si="17"/>
        <v>364631465.57999998</v>
      </c>
      <c r="L35" s="135" t="s">
        <v>911</v>
      </c>
      <c r="M35" s="132">
        <v>0</v>
      </c>
      <c r="N35" s="132">
        <v>0</v>
      </c>
      <c r="O35" s="132">
        <v>0</v>
      </c>
      <c r="Q35" s="135" t="s">
        <v>911</v>
      </c>
      <c r="R35" s="132">
        <f t="shared" si="5"/>
        <v>-348266.60629999993</v>
      </c>
      <c r="S35" s="132">
        <f t="shared" si="5"/>
        <v>-365924.20296000002</v>
      </c>
      <c r="T35" s="132">
        <f t="shared" si="5"/>
        <v>-364631.46557999996</v>
      </c>
    </row>
    <row r="36" spans="2:20" x14ac:dyDescent="0.25">
      <c r="B36" s="268" t="s">
        <v>1498</v>
      </c>
      <c r="C36" s="269">
        <f t="shared" ref="C36:E36" si="21">C37+C46</f>
        <v>1006136614.3700001</v>
      </c>
      <c r="D36" s="269">
        <f t="shared" si="21"/>
        <v>1023584976.8600001</v>
      </c>
      <c r="E36" s="269">
        <f t="shared" si="21"/>
        <v>1019469450.98</v>
      </c>
      <c r="G36" s="135" t="s">
        <v>1557</v>
      </c>
      <c r="H36" s="132">
        <f t="shared" si="18"/>
        <v>111022093.73</v>
      </c>
      <c r="I36" s="132">
        <f t="shared" si="17"/>
        <v>110622647.76000001</v>
      </c>
      <c r="J36" s="132">
        <f t="shared" si="17"/>
        <v>107304736.66999999</v>
      </c>
      <c r="L36" s="135" t="s">
        <v>1557</v>
      </c>
      <c r="M36" s="132">
        <v>0</v>
      </c>
      <c r="N36" s="132">
        <v>0</v>
      </c>
      <c r="O36" s="132">
        <v>0</v>
      </c>
      <c r="Q36" s="135" t="s">
        <v>1557</v>
      </c>
      <c r="R36" s="132">
        <f t="shared" si="5"/>
        <v>-111022.09373000001</v>
      </c>
      <c r="S36" s="132">
        <f t="shared" si="5"/>
        <v>-110622.64776000001</v>
      </c>
      <c r="T36" s="132">
        <f t="shared" si="5"/>
        <v>-107304.73666999998</v>
      </c>
    </row>
    <row r="37" spans="2:20" x14ac:dyDescent="0.25">
      <c r="B37" s="270" t="s">
        <v>4856</v>
      </c>
      <c r="C37" s="271">
        <f t="shared" ref="C37:E37" si="22">C38+C39+C43</f>
        <v>527657685.94999999</v>
      </c>
      <c r="D37" s="271">
        <f t="shared" si="22"/>
        <v>553901132.83000004</v>
      </c>
      <c r="E37" s="271">
        <f t="shared" si="22"/>
        <v>550537069.75999999</v>
      </c>
      <c r="G37" s="135" t="s">
        <v>1558</v>
      </c>
      <c r="H37" s="132">
        <f t="shared" si="18"/>
        <v>159392.95999999999</v>
      </c>
      <c r="I37" s="132">
        <f t="shared" si="17"/>
        <v>159565</v>
      </c>
      <c r="J37" s="132">
        <f t="shared" si="17"/>
        <v>159960.76999999999</v>
      </c>
      <c r="L37" s="135" t="s">
        <v>1558</v>
      </c>
      <c r="M37" s="132">
        <v>0</v>
      </c>
      <c r="N37" s="132">
        <v>0</v>
      </c>
      <c r="O37" s="132">
        <v>0</v>
      </c>
      <c r="Q37" s="135" t="s">
        <v>1558</v>
      </c>
      <c r="R37" s="132">
        <f t="shared" si="5"/>
        <v>-159.39295999999999</v>
      </c>
      <c r="S37" s="132">
        <f t="shared" si="5"/>
        <v>-159.565</v>
      </c>
      <c r="T37" s="132">
        <f t="shared" si="5"/>
        <v>-159.96077</v>
      </c>
    </row>
    <row r="38" spans="2:20" x14ac:dyDescent="0.25">
      <c r="B38" s="270" t="s">
        <v>4859</v>
      </c>
      <c r="C38" s="271">
        <f>C233+C244</f>
        <v>0</v>
      </c>
      <c r="D38" s="271">
        <f>F233+F244</f>
        <v>0</v>
      </c>
      <c r="E38" s="271">
        <f>I233+I244</f>
        <v>0</v>
      </c>
      <c r="G38" s="135" t="s">
        <v>908</v>
      </c>
      <c r="H38" s="132">
        <f t="shared" si="18"/>
        <v>5018.0200000000004</v>
      </c>
      <c r="I38" s="132">
        <f t="shared" si="17"/>
        <v>5018.0200000000004</v>
      </c>
      <c r="J38" s="132">
        <f t="shared" si="17"/>
        <v>5018.0200000000004</v>
      </c>
      <c r="L38" s="135" t="s">
        <v>908</v>
      </c>
      <c r="M38" s="132">
        <v>0</v>
      </c>
      <c r="N38" s="132">
        <v>0</v>
      </c>
      <c r="O38" s="132">
        <v>0</v>
      </c>
      <c r="Q38" s="135" t="s">
        <v>908</v>
      </c>
      <c r="R38" s="132">
        <f t="shared" si="5"/>
        <v>-5.0180200000000008</v>
      </c>
      <c r="S38" s="132">
        <f t="shared" si="5"/>
        <v>-5.0180200000000008</v>
      </c>
      <c r="T38" s="132">
        <f t="shared" si="5"/>
        <v>-5.0180200000000008</v>
      </c>
    </row>
    <row r="39" spans="2:20" x14ac:dyDescent="0.25">
      <c r="B39" s="270" t="s">
        <v>4860</v>
      </c>
      <c r="C39" s="271">
        <f t="shared" ref="C39:E39" si="23">SUM(C40:C42)</f>
        <v>527498292.99000001</v>
      </c>
      <c r="D39" s="271">
        <f t="shared" si="23"/>
        <v>553741567.83000004</v>
      </c>
      <c r="E39" s="271">
        <f t="shared" si="23"/>
        <v>550377108.99000001</v>
      </c>
      <c r="G39" s="135" t="s">
        <v>911</v>
      </c>
      <c r="H39" s="132">
        <f t="shared" si="18"/>
        <v>154374.94</v>
      </c>
      <c r="I39" s="132">
        <f t="shared" si="17"/>
        <v>154546.98000000001</v>
      </c>
      <c r="J39" s="132">
        <f t="shared" si="17"/>
        <v>154942.75</v>
      </c>
      <c r="L39" s="135" t="s">
        <v>911</v>
      </c>
      <c r="M39" s="132">
        <v>0</v>
      </c>
      <c r="N39" s="132">
        <v>0</v>
      </c>
      <c r="O39" s="132">
        <v>0</v>
      </c>
      <c r="Q39" s="135" t="s">
        <v>911</v>
      </c>
      <c r="R39" s="132">
        <f t="shared" si="5"/>
        <v>-154.37494000000001</v>
      </c>
      <c r="S39" s="132">
        <f t="shared" si="5"/>
        <v>-154.54698000000002</v>
      </c>
      <c r="T39" s="132">
        <f t="shared" si="5"/>
        <v>-154.94274999999999</v>
      </c>
    </row>
    <row r="40" spans="2:20" x14ac:dyDescent="0.25">
      <c r="B40" s="270" t="s">
        <v>4861</v>
      </c>
      <c r="C40" s="271">
        <f>C234</f>
        <v>68209592.960000008</v>
      </c>
      <c r="D40" s="271">
        <f>F234</f>
        <v>77194717.109999999</v>
      </c>
      <c r="E40" s="271">
        <f>I234</f>
        <v>78440906.739999995</v>
      </c>
      <c r="G40" s="135" t="s">
        <v>1559</v>
      </c>
      <c r="H40" s="132">
        <f t="shared" si="18"/>
        <v>478478928.42000008</v>
      </c>
      <c r="I40" s="132">
        <f t="shared" si="17"/>
        <v>469683844.03000003</v>
      </c>
      <c r="J40" s="132">
        <f t="shared" si="17"/>
        <v>468932381.22000009</v>
      </c>
      <c r="L40" s="135" t="s">
        <v>1559</v>
      </c>
      <c r="M40" s="132">
        <v>185000</v>
      </c>
      <c r="N40" s="132">
        <v>199000</v>
      </c>
      <c r="O40" s="132">
        <v>205000</v>
      </c>
      <c r="Q40" s="135" t="s">
        <v>1559</v>
      </c>
      <c r="R40" s="132">
        <f t="shared" si="5"/>
        <v>-293478.92842000007</v>
      </c>
      <c r="S40" s="132">
        <f t="shared" si="5"/>
        <v>-270683.84403000004</v>
      </c>
      <c r="T40" s="132">
        <f t="shared" si="5"/>
        <v>-263932.3812200001</v>
      </c>
    </row>
    <row r="41" spans="2:20" x14ac:dyDescent="0.25">
      <c r="B41" s="270" t="s">
        <v>4862</v>
      </c>
      <c r="C41" s="271">
        <f>C248+C270+C278+C279+C283</f>
        <v>348266606.29999995</v>
      </c>
      <c r="D41" s="271">
        <f>F248+F270+F278+F279+F283</f>
        <v>365924202.96000004</v>
      </c>
      <c r="E41" s="271">
        <f>I248+I270+I278+I279+I283</f>
        <v>364631465.57999998</v>
      </c>
      <c r="G41" s="135" t="s">
        <v>1560</v>
      </c>
      <c r="H41" s="132">
        <f t="shared" si="18"/>
        <v>0</v>
      </c>
      <c r="I41" s="132">
        <f t="shared" si="17"/>
        <v>0</v>
      </c>
      <c r="J41" s="132">
        <f t="shared" si="17"/>
        <v>0</v>
      </c>
      <c r="L41" s="135" t="s">
        <v>1560</v>
      </c>
      <c r="M41" s="132">
        <v>0</v>
      </c>
      <c r="N41" s="132">
        <v>0</v>
      </c>
      <c r="O41" s="132">
        <v>0</v>
      </c>
      <c r="Q41" s="135" t="s">
        <v>1560</v>
      </c>
      <c r="R41" s="132">
        <f t="shared" si="5"/>
        <v>0</v>
      </c>
      <c r="S41" s="132">
        <f t="shared" si="5"/>
        <v>0</v>
      </c>
      <c r="T41" s="132">
        <f t="shared" si="5"/>
        <v>0</v>
      </c>
    </row>
    <row r="42" spans="2:20" x14ac:dyDescent="0.25">
      <c r="B42" s="270" t="s">
        <v>4863</v>
      </c>
      <c r="C42" s="271">
        <f>C274</f>
        <v>111022093.73</v>
      </c>
      <c r="D42" s="271">
        <f>F274</f>
        <v>110622647.76000001</v>
      </c>
      <c r="E42" s="271">
        <f>I274</f>
        <v>107304736.66999999</v>
      </c>
      <c r="G42" s="135" t="s">
        <v>1561</v>
      </c>
      <c r="H42" s="132">
        <f t="shared" si="18"/>
        <v>460551121.13000005</v>
      </c>
      <c r="I42" s="132">
        <f t="shared" si="17"/>
        <v>450774660.07000005</v>
      </c>
      <c r="J42" s="132">
        <f t="shared" si="17"/>
        <v>455831330.37000006</v>
      </c>
      <c r="L42" s="135" t="s">
        <v>1561</v>
      </c>
      <c r="M42" s="132">
        <v>0</v>
      </c>
      <c r="N42" s="132">
        <v>0</v>
      </c>
      <c r="O42" s="132">
        <v>0</v>
      </c>
      <c r="Q42" s="135" t="s">
        <v>1561</v>
      </c>
      <c r="R42" s="132">
        <f t="shared" si="5"/>
        <v>-460551.12113000004</v>
      </c>
      <c r="S42" s="132">
        <f t="shared" si="5"/>
        <v>-450774.66007000004</v>
      </c>
      <c r="T42" s="132">
        <f t="shared" si="5"/>
        <v>-455831.33037000004</v>
      </c>
    </row>
    <row r="43" spans="2:20" x14ac:dyDescent="0.25">
      <c r="B43" s="270" t="s">
        <v>4864</v>
      </c>
      <c r="C43" s="271">
        <f t="shared" ref="C43:E43" si="24">SUM(C44:C45)</f>
        <v>159392.95999999999</v>
      </c>
      <c r="D43" s="271">
        <f t="shared" si="24"/>
        <v>159565</v>
      </c>
      <c r="E43" s="271">
        <f t="shared" si="24"/>
        <v>159960.76999999999</v>
      </c>
      <c r="G43" s="135" t="s">
        <v>908</v>
      </c>
      <c r="H43" s="132">
        <f t="shared" si="18"/>
        <v>36206249.32</v>
      </c>
      <c r="I43" s="132">
        <f t="shared" si="17"/>
        <v>43092847.620000005</v>
      </c>
      <c r="J43" s="132">
        <f t="shared" si="17"/>
        <v>46728470.719999999</v>
      </c>
      <c r="L43" s="135" t="s">
        <v>908</v>
      </c>
      <c r="M43" s="132">
        <v>0</v>
      </c>
      <c r="N43" s="132">
        <v>0</v>
      </c>
      <c r="O43" s="132">
        <v>0</v>
      </c>
      <c r="Q43" s="135" t="s">
        <v>908</v>
      </c>
      <c r="R43" s="132">
        <f t="shared" si="5"/>
        <v>-36206.249320000003</v>
      </c>
      <c r="S43" s="132">
        <f t="shared" si="5"/>
        <v>-43092.847620000008</v>
      </c>
      <c r="T43" s="132">
        <f t="shared" si="5"/>
        <v>-46728.470719999998</v>
      </c>
    </row>
    <row r="44" spans="2:20" x14ac:dyDescent="0.25">
      <c r="B44" s="270" t="s">
        <v>4861</v>
      </c>
      <c r="C44" s="271">
        <f>C238</f>
        <v>5018.0200000000004</v>
      </c>
      <c r="D44" s="271">
        <f>F238</f>
        <v>5018.0200000000004</v>
      </c>
      <c r="E44" s="271">
        <f>I238</f>
        <v>5018.0200000000004</v>
      </c>
      <c r="G44" s="135" t="s">
        <v>911</v>
      </c>
      <c r="H44" s="132">
        <f t="shared" si="18"/>
        <v>312430678.70000005</v>
      </c>
      <c r="I44" s="132">
        <f t="shared" si="17"/>
        <v>298027149.30000001</v>
      </c>
      <c r="J44" s="132">
        <f t="shared" si="17"/>
        <v>301860157.22000003</v>
      </c>
      <c r="L44" s="135" t="s">
        <v>911</v>
      </c>
      <c r="M44" s="132">
        <v>0</v>
      </c>
      <c r="N44" s="132">
        <v>0</v>
      </c>
      <c r="O44" s="132">
        <v>0</v>
      </c>
      <c r="Q44" s="135" t="s">
        <v>911</v>
      </c>
      <c r="R44" s="132">
        <f t="shared" si="5"/>
        <v>-312430.67870000005</v>
      </c>
      <c r="S44" s="132">
        <f t="shared" si="5"/>
        <v>-298027.14929999999</v>
      </c>
      <c r="T44" s="132">
        <f t="shared" si="5"/>
        <v>-301860.15722000005</v>
      </c>
    </row>
    <row r="45" spans="2:20" x14ac:dyDescent="0.25">
      <c r="B45" s="270" t="s">
        <v>4862</v>
      </c>
      <c r="C45" s="271">
        <f>C257-C270</f>
        <v>154374.94</v>
      </c>
      <c r="D45" s="271">
        <f>F257-F270</f>
        <v>154546.98000000001</v>
      </c>
      <c r="E45" s="271">
        <f>I257-I270</f>
        <v>154942.75</v>
      </c>
      <c r="G45" s="135" t="s">
        <v>1557</v>
      </c>
      <c r="H45" s="132">
        <f t="shared" si="18"/>
        <v>111914193.11</v>
      </c>
      <c r="I45" s="132">
        <f t="shared" si="18"/>
        <v>109654663.15000001</v>
      </c>
      <c r="J45" s="132">
        <f t="shared" si="18"/>
        <v>107242702.43000001</v>
      </c>
      <c r="L45" s="135" t="s">
        <v>1557</v>
      </c>
      <c r="M45" s="132">
        <v>0</v>
      </c>
      <c r="N45" s="132">
        <v>0</v>
      </c>
      <c r="O45" s="132">
        <v>0</v>
      </c>
      <c r="Q45" s="135" t="s">
        <v>1557</v>
      </c>
      <c r="R45" s="132">
        <f t="shared" si="5"/>
        <v>-111914.19310999999</v>
      </c>
      <c r="S45" s="132">
        <f t="shared" si="5"/>
        <v>-109654.66315000001</v>
      </c>
      <c r="T45" s="132">
        <f t="shared" si="5"/>
        <v>-107242.70243</v>
      </c>
    </row>
    <row r="46" spans="2:20" x14ac:dyDescent="0.25">
      <c r="B46" s="270" t="s">
        <v>4865</v>
      </c>
      <c r="C46" s="271">
        <f t="shared" ref="C46:E46" si="25">C47+C48+C52</f>
        <v>478478928.42000008</v>
      </c>
      <c r="D46" s="271">
        <f t="shared" si="25"/>
        <v>469683844.03000003</v>
      </c>
      <c r="E46" s="271">
        <f t="shared" si="25"/>
        <v>468932381.22000009</v>
      </c>
      <c r="G46" s="135" t="s">
        <v>1562</v>
      </c>
      <c r="H46" s="132">
        <f t="shared" si="18"/>
        <v>17927807.289999999</v>
      </c>
      <c r="I46" s="132">
        <f t="shared" si="18"/>
        <v>18909183.960000001</v>
      </c>
      <c r="J46" s="132">
        <f t="shared" si="18"/>
        <v>13101050.85</v>
      </c>
      <c r="L46" s="135" t="s">
        <v>1562</v>
      </c>
      <c r="M46" s="132">
        <v>185000</v>
      </c>
      <c r="N46" s="132">
        <v>199000</v>
      </c>
      <c r="O46" s="132">
        <v>205000</v>
      </c>
      <c r="Q46" s="135" t="s">
        <v>1562</v>
      </c>
      <c r="R46" s="132">
        <f t="shared" si="5"/>
        <v>167072.19271</v>
      </c>
      <c r="S46" s="132">
        <f t="shared" si="5"/>
        <v>180090.81604000001</v>
      </c>
      <c r="T46" s="132">
        <f t="shared" si="5"/>
        <v>191898.94915</v>
      </c>
    </row>
    <row r="47" spans="2:20" x14ac:dyDescent="0.25">
      <c r="B47" s="270" t="s">
        <v>4859</v>
      </c>
      <c r="C47" s="271">
        <f>D233+D244</f>
        <v>0</v>
      </c>
      <c r="D47" s="271">
        <f>G233+G244</f>
        <v>0</v>
      </c>
      <c r="E47" s="271">
        <f>J233+J244</f>
        <v>0</v>
      </c>
      <c r="G47" s="135" t="s">
        <v>908</v>
      </c>
      <c r="H47" s="132">
        <f t="shared" si="18"/>
        <v>2927807.29</v>
      </c>
      <c r="I47" s="132">
        <f t="shared" si="18"/>
        <v>3909183.96</v>
      </c>
      <c r="J47" s="132">
        <f t="shared" si="18"/>
        <v>3101050.85</v>
      </c>
      <c r="L47" s="135" t="s">
        <v>908</v>
      </c>
      <c r="M47" s="132">
        <v>0</v>
      </c>
      <c r="N47" s="132">
        <v>0</v>
      </c>
      <c r="O47" s="132">
        <v>0</v>
      </c>
      <c r="Q47" s="135" t="s">
        <v>908</v>
      </c>
      <c r="R47" s="132">
        <f t="shared" si="5"/>
        <v>-2927.8072900000002</v>
      </c>
      <c r="S47" s="132">
        <f t="shared" si="5"/>
        <v>-3909.1839599999998</v>
      </c>
      <c r="T47" s="132">
        <f t="shared" si="5"/>
        <v>-3101.0508500000001</v>
      </c>
    </row>
    <row r="48" spans="2:20" x14ac:dyDescent="0.25">
      <c r="B48" s="270" t="s">
        <v>4866</v>
      </c>
      <c r="C48" s="271">
        <f t="shared" ref="C48:E48" si="26">SUM(C49:C51)</f>
        <v>460551121.13000005</v>
      </c>
      <c r="D48" s="271">
        <f t="shared" si="26"/>
        <v>450774660.07000005</v>
      </c>
      <c r="E48" s="271">
        <f t="shared" si="26"/>
        <v>455831330.37000006</v>
      </c>
      <c r="G48" s="135" t="s">
        <v>911</v>
      </c>
      <c r="H48" s="132">
        <f t="shared" si="18"/>
        <v>15000000</v>
      </c>
      <c r="I48" s="132">
        <f t="shared" si="18"/>
        <v>15000000</v>
      </c>
      <c r="J48" s="132">
        <f t="shared" si="18"/>
        <v>10000000</v>
      </c>
      <c r="L48" s="135" t="s">
        <v>911</v>
      </c>
      <c r="M48" s="132">
        <v>185000</v>
      </c>
      <c r="N48" s="132">
        <v>199000</v>
      </c>
      <c r="O48" s="132">
        <v>205000</v>
      </c>
      <c r="Q48" s="135" t="s">
        <v>911</v>
      </c>
      <c r="R48" s="132">
        <f t="shared" si="5"/>
        <v>170000</v>
      </c>
      <c r="S48" s="132">
        <f t="shared" si="5"/>
        <v>184000</v>
      </c>
      <c r="T48" s="132">
        <f t="shared" si="5"/>
        <v>195000</v>
      </c>
    </row>
    <row r="49" spans="2:20" x14ac:dyDescent="0.25">
      <c r="B49" s="270" t="s">
        <v>4861</v>
      </c>
      <c r="C49" s="271">
        <f>D234</f>
        <v>36206249.32</v>
      </c>
      <c r="D49" s="271">
        <f>G234</f>
        <v>43092847.620000005</v>
      </c>
      <c r="E49" s="271">
        <f>J234</f>
        <v>46728470.719999999</v>
      </c>
      <c r="G49" s="136" t="s">
        <v>1509</v>
      </c>
      <c r="H49" s="131">
        <f t="shared" si="18"/>
        <v>33985000</v>
      </c>
      <c r="I49" s="131">
        <f t="shared" si="18"/>
        <v>29985000</v>
      </c>
      <c r="J49" s="131">
        <f t="shared" si="18"/>
        <v>22000000</v>
      </c>
      <c r="L49" s="136" t="s">
        <v>1509</v>
      </c>
      <c r="M49" s="131">
        <v>0</v>
      </c>
      <c r="N49" s="131">
        <v>0</v>
      </c>
      <c r="O49" s="131">
        <v>0</v>
      </c>
      <c r="Q49" s="136" t="s">
        <v>1509</v>
      </c>
      <c r="R49" s="131">
        <f t="shared" si="5"/>
        <v>-33985</v>
      </c>
      <c r="S49" s="131">
        <f t="shared" si="5"/>
        <v>-29985</v>
      </c>
      <c r="T49" s="131">
        <f t="shared" si="5"/>
        <v>-22000</v>
      </c>
    </row>
    <row r="50" spans="2:20" x14ac:dyDescent="0.25">
      <c r="B50" s="270" t="s">
        <v>4862</v>
      </c>
      <c r="C50" s="271">
        <f>D248+D270+D278+D279+D283</f>
        <v>312430678.70000005</v>
      </c>
      <c r="D50" s="271">
        <f>G248+G270+G278+G279+G283</f>
        <v>298027149.30000001</v>
      </c>
      <c r="E50" s="271">
        <f>J248+J270+J278+J279+J283</f>
        <v>301860157.22000003</v>
      </c>
      <c r="G50" s="135" t="s">
        <v>1563</v>
      </c>
      <c r="H50" s="132">
        <f t="shared" si="18"/>
        <v>10000000</v>
      </c>
      <c r="I50" s="132">
        <f t="shared" si="18"/>
        <v>10000000</v>
      </c>
      <c r="J50" s="132">
        <f t="shared" si="18"/>
        <v>10000000</v>
      </c>
      <c r="L50" s="135" t="s">
        <v>1563</v>
      </c>
      <c r="M50" s="132">
        <v>0</v>
      </c>
      <c r="N50" s="132">
        <v>0</v>
      </c>
      <c r="O50" s="132">
        <v>0</v>
      </c>
      <c r="Q50" s="135" t="s">
        <v>1563</v>
      </c>
      <c r="R50" s="132">
        <f t="shared" si="5"/>
        <v>-10000</v>
      </c>
      <c r="S50" s="132">
        <f t="shared" si="5"/>
        <v>-10000</v>
      </c>
      <c r="T50" s="132">
        <f t="shared" si="5"/>
        <v>-10000</v>
      </c>
    </row>
    <row r="51" spans="2:20" x14ac:dyDescent="0.25">
      <c r="B51" s="270" t="s">
        <v>4863</v>
      </c>
      <c r="C51" s="271">
        <f>D274</f>
        <v>111914193.11</v>
      </c>
      <c r="D51" s="271">
        <f>G274</f>
        <v>109654663.15000001</v>
      </c>
      <c r="E51" s="271">
        <f>J274</f>
        <v>107242702.43000001</v>
      </c>
      <c r="G51" s="135" t="s">
        <v>1564</v>
      </c>
      <c r="H51" s="132">
        <f t="shared" si="18"/>
        <v>23985000</v>
      </c>
      <c r="I51" s="132">
        <f t="shared" si="18"/>
        <v>19985000</v>
      </c>
      <c r="J51" s="132">
        <f t="shared" si="18"/>
        <v>12000000</v>
      </c>
      <c r="L51" s="135" t="s">
        <v>1564</v>
      </c>
      <c r="M51" s="132">
        <v>0</v>
      </c>
      <c r="N51" s="132">
        <v>0</v>
      </c>
      <c r="O51" s="132">
        <v>0</v>
      </c>
      <c r="Q51" s="135" t="s">
        <v>1564</v>
      </c>
      <c r="R51" s="132">
        <f t="shared" si="5"/>
        <v>-23985</v>
      </c>
      <c r="S51" s="132">
        <f t="shared" si="5"/>
        <v>-19985</v>
      </c>
      <c r="T51" s="132">
        <f t="shared" si="5"/>
        <v>-12000</v>
      </c>
    </row>
    <row r="52" spans="2:20" x14ac:dyDescent="0.25">
      <c r="B52" s="270" t="s">
        <v>4867</v>
      </c>
      <c r="C52" s="271">
        <f t="shared" ref="C52:E52" si="27">SUM(C53:C54)</f>
        <v>17927807.289999999</v>
      </c>
      <c r="D52" s="271">
        <f t="shared" si="27"/>
        <v>18909183.960000001</v>
      </c>
      <c r="E52" s="271">
        <f t="shared" si="27"/>
        <v>13101050.85</v>
      </c>
      <c r="G52" s="136" t="s">
        <v>1511</v>
      </c>
      <c r="H52" s="131">
        <f>C58+C65</f>
        <v>22745744.040000003</v>
      </c>
      <c r="I52" s="131">
        <f>D58+D65</f>
        <v>22322256</v>
      </c>
      <c r="J52" s="131">
        <f>E58+E65</f>
        <v>23455404.850000001</v>
      </c>
      <c r="L52" s="136" t="s">
        <v>1511</v>
      </c>
      <c r="M52" s="131">
        <v>4498.6838299999999</v>
      </c>
      <c r="N52" s="131">
        <v>4839.4953800000003</v>
      </c>
      <c r="O52" s="131">
        <v>3441.6713500000001</v>
      </c>
      <c r="Q52" s="136" t="s">
        <v>1511</v>
      </c>
      <c r="R52" s="131">
        <f t="shared" si="5"/>
        <v>-18247.060210000003</v>
      </c>
      <c r="S52" s="131">
        <f t="shared" si="5"/>
        <v>-17482.760620000001</v>
      </c>
      <c r="T52" s="131">
        <f t="shared" si="5"/>
        <v>-20013.733500000002</v>
      </c>
    </row>
    <row r="53" spans="2:20" x14ac:dyDescent="0.25">
      <c r="B53" s="270" t="s">
        <v>4868</v>
      </c>
      <c r="C53" s="271">
        <f>D238</f>
        <v>2927807.29</v>
      </c>
      <c r="D53" s="271">
        <f>G238</f>
        <v>3909183.96</v>
      </c>
      <c r="E53" s="271">
        <f>J238</f>
        <v>3101050.85</v>
      </c>
      <c r="G53" s="135" t="s">
        <v>1565</v>
      </c>
      <c r="H53" s="132">
        <f t="shared" ref="H53:J54" si="28">C60+C63+C66</f>
        <v>17184795.100000001</v>
      </c>
      <c r="I53" s="132">
        <f t="shared" si="28"/>
        <v>17278968.640000001</v>
      </c>
      <c r="J53" s="132">
        <f t="shared" si="28"/>
        <v>18529709.360000003</v>
      </c>
      <c r="L53" s="135" t="s">
        <v>1565</v>
      </c>
      <c r="M53" s="132">
        <v>4485.2224399999996</v>
      </c>
      <c r="N53" s="132">
        <v>4827.63843</v>
      </c>
      <c r="O53" s="132">
        <v>3428.0849600000001</v>
      </c>
      <c r="Q53" s="135" t="s">
        <v>1565</v>
      </c>
      <c r="R53" s="132">
        <f t="shared" si="5"/>
        <v>-12699.572660000003</v>
      </c>
      <c r="S53" s="132">
        <f t="shared" si="5"/>
        <v>-12451.33021</v>
      </c>
      <c r="T53" s="132">
        <f t="shared" si="5"/>
        <v>-15101.624400000004</v>
      </c>
    </row>
    <row r="54" spans="2:20" x14ac:dyDescent="0.25">
      <c r="B54" s="270" t="s">
        <v>4869</v>
      </c>
      <c r="C54" s="271">
        <f>D257-D270</f>
        <v>15000000</v>
      </c>
      <c r="D54" s="271">
        <f>G257-G270</f>
        <v>15000000</v>
      </c>
      <c r="E54" s="271">
        <f>J257-J270</f>
        <v>10000000</v>
      </c>
      <c r="G54" s="135" t="s">
        <v>1567</v>
      </c>
      <c r="H54" s="132">
        <f t="shared" si="28"/>
        <v>5560948.9400000004</v>
      </c>
      <c r="I54" s="132">
        <f t="shared" si="28"/>
        <v>5043287.3600000003</v>
      </c>
      <c r="J54" s="132">
        <f t="shared" si="28"/>
        <v>4925695.4899999993</v>
      </c>
      <c r="L54" s="135" t="s">
        <v>1567</v>
      </c>
      <c r="M54" s="132">
        <v>13.46139</v>
      </c>
      <c r="N54" s="132">
        <v>11.856949999999999</v>
      </c>
      <c r="O54" s="132">
        <v>13.58639</v>
      </c>
      <c r="Q54" s="135" t="s">
        <v>1567</v>
      </c>
      <c r="R54" s="132">
        <f t="shared" si="5"/>
        <v>-5547.4875499999998</v>
      </c>
      <c r="S54" s="132">
        <f t="shared" si="5"/>
        <v>-5031.4304099999999</v>
      </c>
      <c r="T54" s="132">
        <f t="shared" si="5"/>
        <v>-4912.1090999999988</v>
      </c>
    </row>
    <row r="55" spans="2:20" x14ac:dyDescent="0.25">
      <c r="B55" s="268" t="s">
        <v>1509</v>
      </c>
      <c r="C55" s="269">
        <f t="shared" ref="C55:E55" si="29">SUM(C56:C57)</f>
        <v>33985000</v>
      </c>
      <c r="D55" s="269">
        <f t="shared" si="29"/>
        <v>29985000</v>
      </c>
      <c r="E55" s="269">
        <f t="shared" si="29"/>
        <v>22000000</v>
      </c>
      <c r="G55" s="136" t="s">
        <v>1517</v>
      </c>
      <c r="H55" s="131">
        <f t="shared" ref="H55:J57" si="30">C68</f>
        <v>188892538.32000002</v>
      </c>
      <c r="I55" s="131">
        <f t="shared" si="30"/>
        <v>188623444.13</v>
      </c>
      <c r="J55" s="131">
        <f t="shared" si="30"/>
        <v>186745282.75000003</v>
      </c>
      <c r="L55" s="136" t="s">
        <v>1517</v>
      </c>
      <c r="M55" s="131">
        <v>65078.427170000003</v>
      </c>
      <c r="N55" s="131">
        <v>65416.324110000001</v>
      </c>
      <c r="O55" s="131">
        <v>65078.626300000004</v>
      </c>
      <c r="Q55" s="136" t="s">
        <v>1517</v>
      </c>
      <c r="R55" s="131">
        <f t="shared" si="5"/>
        <v>-123814.11115000001</v>
      </c>
      <c r="S55" s="131">
        <f t="shared" si="5"/>
        <v>-123207.12001999999</v>
      </c>
      <c r="T55" s="131">
        <f t="shared" si="5"/>
        <v>-121666.65645000004</v>
      </c>
    </row>
    <row r="56" spans="2:20" x14ac:dyDescent="0.25">
      <c r="B56" s="270" t="s">
        <v>4870</v>
      </c>
      <c r="C56" s="271">
        <f>C284</f>
        <v>10000000</v>
      </c>
      <c r="D56" s="271">
        <f>F284</f>
        <v>10000000</v>
      </c>
      <c r="E56" s="271">
        <f>I284</f>
        <v>10000000</v>
      </c>
      <c r="G56" s="135" t="s">
        <v>1568</v>
      </c>
      <c r="H56" s="132">
        <f t="shared" si="30"/>
        <v>19100000</v>
      </c>
      <c r="I56" s="132">
        <f t="shared" si="30"/>
        <v>19100000</v>
      </c>
      <c r="J56" s="132">
        <f t="shared" si="30"/>
        <v>19100000</v>
      </c>
      <c r="L56" s="135" t="s">
        <v>1568</v>
      </c>
      <c r="M56" s="132">
        <v>85000</v>
      </c>
      <c r="N56" s="132">
        <v>85000</v>
      </c>
      <c r="O56" s="132">
        <v>85000</v>
      </c>
      <c r="Q56" s="135" t="s">
        <v>1568</v>
      </c>
      <c r="R56" s="132">
        <f t="shared" si="5"/>
        <v>65900</v>
      </c>
      <c r="S56" s="132">
        <f t="shared" si="5"/>
        <v>65900</v>
      </c>
      <c r="T56" s="132">
        <f t="shared" si="5"/>
        <v>65900</v>
      </c>
    </row>
    <row r="57" spans="2:20" x14ac:dyDescent="0.25">
      <c r="B57" s="270" t="s">
        <v>4871</v>
      </c>
      <c r="C57" s="271">
        <f>D284</f>
        <v>23985000</v>
      </c>
      <c r="D57" s="271">
        <f>G284</f>
        <v>19985000</v>
      </c>
      <c r="E57" s="271">
        <f>J284</f>
        <v>12000000</v>
      </c>
      <c r="G57" s="135" t="s">
        <v>1569</v>
      </c>
      <c r="H57" s="132">
        <f t="shared" si="30"/>
        <v>0</v>
      </c>
      <c r="I57" s="132">
        <f t="shared" si="30"/>
        <v>0</v>
      </c>
      <c r="J57" s="132">
        <f t="shared" si="30"/>
        <v>0</v>
      </c>
      <c r="L57" s="135" t="s">
        <v>1569</v>
      </c>
      <c r="M57" s="132">
        <v>0</v>
      </c>
      <c r="N57" s="132">
        <v>0</v>
      </c>
      <c r="O57" s="132">
        <v>0</v>
      </c>
      <c r="Q57" s="135" t="s">
        <v>1569</v>
      </c>
      <c r="R57" s="132">
        <f t="shared" si="5"/>
        <v>0</v>
      </c>
      <c r="S57" s="132">
        <f t="shared" si="5"/>
        <v>0</v>
      </c>
      <c r="T57" s="132">
        <f t="shared" si="5"/>
        <v>0</v>
      </c>
    </row>
    <row r="58" spans="2:20" x14ac:dyDescent="0.25">
      <c r="B58" s="268" t="s">
        <v>4872</v>
      </c>
      <c r="C58" s="269">
        <f t="shared" ref="C58:E58" si="31">C59+C62</f>
        <v>0</v>
      </c>
      <c r="D58" s="269">
        <f t="shared" si="31"/>
        <v>0</v>
      </c>
      <c r="E58" s="269">
        <f t="shared" si="31"/>
        <v>0</v>
      </c>
      <c r="G58" s="135" t="s">
        <v>1570</v>
      </c>
      <c r="H58" s="132">
        <f>H59+H60</f>
        <v>24670001.34</v>
      </c>
      <c r="I58" s="132">
        <f>I59+I60</f>
        <v>23629953.48</v>
      </c>
      <c r="J58" s="132">
        <f>J59+J60</f>
        <v>23449477.460000001</v>
      </c>
      <c r="L58" s="135" t="s">
        <v>1570</v>
      </c>
      <c r="M58" s="132">
        <v>7855.6919900000003</v>
      </c>
      <c r="N58" s="132">
        <v>7801.8379500000001</v>
      </c>
      <c r="O58" s="132">
        <v>7795.9546899999996</v>
      </c>
      <c r="Q58" s="135" t="s">
        <v>1570</v>
      </c>
      <c r="R58" s="132">
        <f t="shared" si="5"/>
        <v>-16814.30935</v>
      </c>
      <c r="S58" s="132">
        <f t="shared" si="5"/>
        <v>-15828.115529999999</v>
      </c>
      <c r="T58" s="132">
        <f t="shared" si="5"/>
        <v>-15653.522770000003</v>
      </c>
    </row>
    <row r="59" spans="2:20" x14ac:dyDescent="0.25">
      <c r="B59" s="272" t="s">
        <v>4873</v>
      </c>
      <c r="C59" s="271">
        <f t="shared" ref="C59:E59" si="32">SUM(C60:C61)</f>
        <v>0</v>
      </c>
      <c r="D59" s="271">
        <f t="shared" si="32"/>
        <v>0</v>
      </c>
      <c r="E59" s="271">
        <f t="shared" si="32"/>
        <v>0</v>
      </c>
      <c r="G59" s="139" t="s">
        <v>1572</v>
      </c>
      <c r="H59" s="132">
        <f>C72</f>
        <v>18435069.91</v>
      </c>
      <c r="I59" s="132">
        <f>D72</f>
        <v>18435069.91</v>
      </c>
      <c r="J59" s="132">
        <f>E72</f>
        <v>18435069.91</v>
      </c>
      <c r="L59" s="139" t="s">
        <v>1572</v>
      </c>
      <c r="M59" s="132">
        <v>4580.9856399999999</v>
      </c>
      <c r="N59" s="132">
        <v>4580.9856399999999</v>
      </c>
      <c r="O59" s="132">
        <v>4580.9856399999999</v>
      </c>
      <c r="Q59" s="139" t="s">
        <v>1572</v>
      </c>
      <c r="R59" s="132">
        <f t="shared" si="5"/>
        <v>-13854.084269999999</v>
      </c>
      <c r="S59" s="132">
        <f t="shared" si="5"/>
        <v>-13854.084269999999</v>
      </c>
      <c r="T59" s="132">
        <f t="shared" si="5"/>
        <v>-13854.084269999999</v>
      </c>
    </row>
    <row r="60" spans="2:20" x14ac:dyDescent="0.25">
      <c r="B60" s="272" t="s">
        <v>4853</v>
      </c>
      <c r="C60" s="271">
        <f>C125</f>
        <v>0</v>
      </c>
      <c r="D60" s="271">
        <f>F125</f>
        <v>0</v>
      </c>
      <c r="E60" s="271">
        <f>I125</f>
        <v>0</v>
      </c>
      <c r="G60" s="139" t="s">
        <v>1182</v>
      </c>
      <c r="H60" s="132">
        <f>C71</f>
        <v>6234931.4299999997</v>
      </c>
      <c r="I60" s="132">
        <f>D71</f>
        <v>5194883.57</v>
      </c>
      <c r="J60" s="132">
        <f>E71</f>
        <v>5014407.5500000007</v>
      </c>
      <c r="L60" s="139" t="s">
        <v>1182</v>
      </c>
      <c r="M60" s="132">
        <v>3274.7063499999999</v>
      </c>
      <c r="N60" s="132">
        <v>3220.8523100000002</v>
      </c>
      <c r="O60" s="132">
        <v>3214.9690500000002</v>
      </c>
      <c r="Q60" s="139" t="s">
        <v>1182</v>
      </c>
      <c r="R60" s="132">
        <f t="shared" si="5"/>
        <v>-2960.2250799999997</v>
      </c>
      <c r="S60" s="132">
        <f t="shared" si="5"/>
        <v>-1974.0312599999997</v>
      </c>
      <c r="T60" s="132">
        <f t="shared" si="5"/>
        <v>-1799.4385000000007</v>
      </c>
    </row>
    <row r="61" spans="2:20" x14ac:dyDescent="0.25">
      <c r="B61" s="272" t="s">
        <v>4854</v>
      </c>
      <c r="C61" s="271">
        <f>D125</f>
        <v>0</v>
      </c>
      <c r="D61" s="271">
        <f>G125</f>
        <v>0</v>
      </c>
      <c r="E61" s="271">
        <f>J125</f>
        <v>0</v>
      </c>
      <c r="G61" s="135" t="s">
        <v>1573</v>
      </c>
      <c r="H61" s="132">
        <f>C75</f>
        <v>136810860.36000001</v>
      </c>
      <c r="I61" s="132">
        <f>D75</f>
        <v>137850908.22</v>
      </c>
      <c r="J61" s="132">
        <f>E75</f>
        <v>138031384.24000001</v>
      </c>
      <c r="L61" s="135" t="s">
        <v>1573</v>
      </c>
      <c r="M61" s="132">
        <v>-27494.797490000001</v>
      </c>
      <c r="N61" s="132">
        <v>-27440.943449999999</v>
      </c>
      <c r="O61" s="132">
        <v>-27961.548869999999</v>
      </c>
      <c r="Q61" s="135" t="s">
        <v>1573</v>
      </c>
      <c r="R61" s="132">
        <f t="shared" si="5"/>
        <v>-164305.65785000002</v>
      </c>
      <c r="S61" s="132">
        <f t="shared" si="5"/>
        <v>-165291.85167</v>
      </c>
      <c r="T61" s="132">
        <f t="shared" si="5"/>
        <v>-165992.93311000001</v>
      </c>
    </row>
    <row r="62" spans="2:20" x14ac:dyDescent="0.25">
      <c r="B62" s="272" t="s">
        <v>4874</v>
      </c>
      <c r="C62" s="271">
        <f t="shared" ref="C62:E62" si="33">SUM(C63:C64)</f>
        <v>0</v>
      </c>
      <c r="D62" s="271">
        <f t="shared" si="33"/>
        <v>0</v>
      </c>
      <c r="E62" s="271">
        <f t="shared" si="33"/>
        <v>0</v>
      </c>
      <c r="G62" s="135" t="s">
        <v>1574</v>
      </c>
      <c r="H62" s="132">
        <f>C78</f>
        <v>1158044.3600000001</v>
      </c>
      <c r="I62" s="132">
        <f>D78</f>
        <v>1279184.25</v>
      </c>
      <c r="J62" s="132">
        <f>E78</f>
        <v>1056314.55</v>
      </c>
      <c r="L62" s="135" t="s">
        <v>1574</v>
      </c>
      <c r="M62" s="132">
        <v>-282.46733</v>
      </c>
      <c r="N62" s="132">
        <v>55.429609999999997</v>
      </c>
      <c r="O62" s="132">
        <v>244.22048000000001</v>
      </c>
      <c r="Q62" s="135" t="s">
        <v>1574</v>
      </c>
      <c r="R62" s="132">
        <f t="shared" si="5"/>
        <v>-1440.51169</v>
      </c>
      <c r="S62" s="132">
        <f t="shared" si="5"/>
        <v>-1223.7546400000001</v>
      </c>
      <c r="T62" s="132">
        <f t="shared" si="5"/>
        <v>-812.0940700000001</v>
      </c>
    </row>
    <row r="63" spans="2:20" x14ac:dyDescent="0.25">
      <c r="B63" s="272" t="s">
        <v>4853</v>
      </c>
      <c r="C63" s="271">
        <f>C196</f>
        <v>0</v>
      </c>
      <c r="D63" s="271">
        <f>F196</f>
        <v>0</v>
      </c>
      <c r="E63" s="271">
        <f>I196</f>
        <v>0</v>
      </c>
      <c r="G63" s="135" t="s">
        <v>1587</v>
      </c>
      <c r="H63" s="132">
        <f>C73+C74+C76</f>
        <v>0</v>
      </c>
      <c r="I63" s="132">
        <f>D73+D74+D76</f>
        <v>0</v>
      </c>
      <c r="J63" s="132">
        <f>E73+E74+E76</f>
        <v>0</v>
      </c>
      <c r="L63" s="135" t="s">
        <v>1587</v>
      </c>
      <c r="M63" s="132">
        <v>0</v>
      </c>
      <c r="N63" s="132">
        <v>0</v>
      </c>
      <c r="O63" s="132">
        <v>0</v>
      </c>
      <c r="Q63" s="135" t="s">
        <v>1587</v>
      </c>
      <c r="R63" s="132">
        <f t="shared" si="5"/>
        <v>0</v>
      </c>
      <c r="S63" s="132">
        <f t="shared" si="5"/>
        <v>0</v>
      </c>
      <c r="T63" s="132">
        <f t="shared" si="5"/>
        <v>0</v>
      </c>
    </row>
    <row r="64" spans="2:20" x14ac:dyDescent="0.25">
      <c r="B64" s="272" t="s">
        <v>4854</v>
      </c>
      <c r="C64" s="271">
        <f>D196</f>
        <v>0</v>
      </c>
      <c r="D64" s="271">
        <f>G196</f>
        <v>0</v>
      </c>
      <c r="E64" s="271">
        <f>J196</f>
        <v>0</v>
      </c>
      <c r="G64" s="135" t="s">
        <v>4838</v>
      </c>
      <c r="H64" s="132">
        <f t="shared" ref="H64:J65" si="34">C79</f>
        <v>0</v>
      </c>
      <c r="I64" s="132">
        <f t="shared" si="34"/>
        <v>0</v>
      </c>
      <c r="J64" s="132">
        <f t="shared" si="34"/>
        <v>0</v>
      </c>
      <c r="L64" s="135" t="s">
        <v>4838</v>
      </c>
      <c r="M64" s="132">
        <v>0</v>
      </c>
      <c r="N64" s="132">
        <v>0</v>
      </c>
      <c r="O64" s="132">
        <v>0</v>
      </c>
      <c r="Q64" s="135" t="s">
        <v>4838</v>
      </c>
      <c r="R64" s="132">
        <f t="shared" si="5"/>
        <v>0</v>
      </c>
      <c r="S64" s="132">
        <f t="shared" si="5"/>
        <v>0</v>
      </c>
      <c r="T64" s="132">
        <f t="shared" si="5"/>
        <v>0</v>
      </c>
    </row>
    <row r="65" spans="2:20" x14ac:dyDescent="0.25">
      <c r="B65" s="268" t="s">
        <v>1511</v>
      </c>
      <c r="C65" s="269">
        <f t="shared" ref="C65:E65" si="35">SUM(C66:C67)</f>
        <v>22745744.040000003</v>
      </c>
      <c r="D65" s="269">
        <f t="shared" si="35"/>
        <v>22322256</v>
      </c>
      <c r="E65" s="269">
        <f t="shared" si="35"/>
        <v>23455404.850000001</v>
      </c>
      <c r="G65" s="137" t="s">
        <v>1575</v>
      </c>
      <c r="H65" s="133">
        <f t="shared" si="34"/>
        <v>1251759896.73</v>
      </c>
      <c r="I65" s="133">
        <f t="shared" si="34"/>
        <v>1264515676.9900002</v>
      </c>
      <c r="J65" s="133">
        <f t="shared" si="34"/>
        <v>1251670138.5800002</v>
      </c>
      <c r="L65" s="137" t="s">
        <v>1575</v>
      </c>
      <c r="M65" s="133">
        <v>254577.111</v>
      </c>
      <c r="N65" s="133">
        <v>269255.81949000002</v>
      </c>
      <c r="O65" s="133">
        <v>273520.29765000002</v>
      </c>
      <c r="Q65" s="137" t="s">
        <v>1575</v>
      </c>
      <c r="R65" s="133">
        <f t="shared" si="5"/>
        <v>-997182.78572999989</v>
      </c>
      <c r="S65" s="133">
        <f t="shared" si="5"/>
        <v>-995259.85750000027</v>
      </c>
      <c r="T65" s="133">
        <f t="shared" si="5"/>
        <v>-978149.84093000018</v>
      </c>
    </row>
    <row r="66" spans="2:20" x14ac:dyDescent="0.25">
      <c r="B66" s="270" t="s">
        <v>4875</v>
      </c>
      <c r="C66" s="271">
        <f>C321</f>
        <v>17184795.100000001</v>
      </c>
      <c r="D66" s="271">
        <f>F321</f>
        <v>17278968.640000001</v>
      </c>
      <c r="E66" s="271">
        <f>I321</f>
        <v>18529709.360000003</v>
      </c>
      <c r="G66" s="138" t="s">
        <v>1584</v>
      </c>
      <c r="H66" s="134"/>
      <c r="I66" s="134"/>
      <c r="J66" s="134"/>
      <c r="L66" s="138" t="s">
        <v>1584</v>
      </c>
      <c r="M66" s="131"/>
      <c r="N66" s="131"/>
      <c r="O66" s="131"/>
      <c r="Q66" s="138" t="s">
        <v>1584</v>
      </c>
      <c r="R66" s="134"/>
      <c r="S66" s="134"/>
      <c r="T66" s="134"/>
    </row>
    <row r="67" spans="2:20" x14ac:dyDescent="0.25">
      <c r="B67" s="270" t="s">
        <v>4865</v>
      </c>
      <c r="C67" s="271">
        <f>D321</f>
        <v>5560948.9400000004</v>
      </c>
      <c r="D67" s="271">
        <f>G321</f>
        <v>5043287.3600000003</v>
      </c>
      <c r="E67" s="271">
        <f>J321</f>
        <v>4925695.4899999993</v>
      </c>
    </row>
    <row r="68" spans="2:20" x14ac:dyDescent="0.25">
      <c r="B68" s="268" t="s">
        <v>1517</v>
      </c>
      <c r="C68" s="269">
        <f t="shared" ref="C68:E68" si="36">SUM(C69:C79)</f>
        <v>188892538.32000002</v>
      </c>
      <c r="D68" s="269">
        <f t="shared" si="36"/>
        <v>188623444.13</v>
      </c>
      <c r="E68" s="269">
        <f t="shared" si="36"/>
        <v>186745282.75000003</v>
      </c>
    </row>
    <row r="69" spans="2:20" x14ac:dyDescent="0.25">
      <c r="B69" s="270" t="s">
        <v>4876</v>
      </c>
      <c r="C69" s="271">
        <f>E407+E412</f>
        <v>19100000</v>
      </c>
      <c r="D69" s="271">
        <f>H407+H412</f>
        <v>19100000</v>
      </c>
      <c r="E69" s="271">
        <f>K407+K412</f>
        <v>19100000</v>
      </c>
    </row>
    <row r="70" spans="2:20" x14ac:dyDescent="0.25">
      <c r="B70" s="270" t="s">
        <v>4877</v>
      </c>
      <c r="C70" s="271">
        <f>E413</f>
        <v>0</v>
      </c>
      <c r="D70" s="271">
        <f>H413</f>
        <v>0</v>
      </c>
      <c r="E70" s="271">
        <f>K413</f>
        <v>0</v>
      </c>
    </row>
    <row r="71" spans="2:20" x14ac:dyDescent="0.25">
      <c r="B71" s="270" t="s">
        <v>4878</v>
      </c>
      <c r="C71" s="271">
        <f>E414+E418-C72</f>
        <v>6234931.4299999997</v>
      </c>
      <c r="D71" s="271">
        <f>H414+H418-D72</f>
        <v>5194883.57</v>
      </c>
      <c r="E71" s="271">
        <f>K414+K418-E72</f>
        <v>5014407.5500000007</v>
      </c>
    </row>
    <row r="72" spans="2:20" x14ac:dyDescent="0.25">
      <c r="B72" s="270" t="s">
        <v>4879</v>
      </c>
      <c r="C72" s="271">
        <f>E424</f>
        <v>18435069.91</v>
      </c>
      <c r="D72" s="271">
        <f>H424</f>
        <v>18435069.91</v>
      </c>
      <c r="E72" s="271">
        <f>K424</f>
        <v>18435069.91</v>
      </c>
    </row>
    <row r="73" spans="2:20" x14ac:dyDescent="0.25">
      <c r="B73" s="270" t="s">
        <v>4880</v>
      </c>
      <c r="C73" s="271">
        <f>E425</f>
        <v>0</v>
      </c>
      <c r="D73" s="271">
        <f>H425</f>
        <v>0</v>
      </c>
      <c r="E73" s="271">
        <f>K425</f>
        <v>0</v>
      </c>
    </row>
    <row r="74" spans="2:20" x14ac:dyDescent="0.25">
      <c r="B74" s="270" t="s">
        <v>4881</v>
      </c>
      <c r="C74" s="271">
        <f>E426</f>
        <v>0</v>
      </c>
      <c r="D74" s="271">
        <f>H426</f>
        <v>0</v>
      </c>
      <c r="E74" s="271">
        <f>K426</f>
        <v>0</v>
      </c>
    </row>
    <row r="75" spans="2:20" x14ac:dyDescent="0.25">
      <c r="B75" s="270" t="s">
        <v>4882</v>
      </c>
      <c r="C75" s="271">
        <f>E427</f>
        <v>136810860.36000001</v>
      </c>
      <c r="D75" s="271">
        <f>H427</f>
        <v>137850908.22</v>
      </c>
      <c r="E75" s="271">
        <f>K427</f>
        <v>138031384.24000001</v>
      </c>
    </row>
    <row r="76" spans="2:20" x14ac:dyDescent="0.25">
      <c r="B76" s="270" t="s">
        <v>4883</v>
      </c>
      <c r="C76" s="271">
        <f>E431</f>
        <v>0</v>
      </c>
      <c r="D76" s="271">
        <f>H431</f>
        <v>0</v>
      </c>
      <c r="E76" s="271">
        <f>K431</f>
        <v>0</v>
      </c>
    </row>
    <row r="77" spans="2:20" x14ac:dyDescent="0.25">
      <c r="B77" s="270" t="s">
        <v>4884</v>
      </c>
      <c r="C77" s="271">
        <f>E432</f>
        <v>7153632.2599999998</v>
      </c>
      <c r="D77" s="271">
        <f>H432</f>
        <v>6763398.1799999997</v>
      </c>
      <c r="E77" s="271">
        <f>K432</f>
        <v>5108106.5</v>
      </c>
    </row>
    <row r="78" spans="2:20" x14ac:dyDescent="0.25">
      <c r="B78" s="270" t="s">
        <v>4885</v>
      </c>
      <c r="C78" s="271">
        <f>E428</f>
        <v>1158044.3600000001</v>
      </c>
      <c r="D78" s="271">
        <f>H428</f>
        <v>1279184.25</v>
      </c>
      <c r="E78" s="271">
        <f>K428</f>
        <v>1056314.55</v>
      </c>
    </row>
    <row r="79" spans="2:20" x14ac:dyDescent="0.25">
      <c r="B79" s="275" t="s">
        <v>4886</v>
      </c>
      <c r="C79" s="271">
        <f>E433</f>
        <v>0</v>
      </c>
      <c r="D79" s="271">
        <f>H433</f>
        <v>0</v>
      </c>
      <c r="E79" s="271">
        <f>K433</f>
        <v>0</v>
      </c>
    </row>
    <row r="80" spans="2:20" x14ac:dyDescent="0.25">
      <c r="B80" s="273" t="s">
        <v>4887</v>
      </c>
      <c r="C80" s="274">
        <f t="shared" ref="C80:E80" si="37">C36+C55+C65+C68</f>
        <v>1251759896.73</v>
      </c>
      <c r="D80" s="274">
        <f t="shared" si="37"/>
        <v>1264515676.9900002</v>
      </c>
      <c r="E80" s="274">
        <f t="shared" si="37"/>
        <v>1251670138.5800002</v>
      </c>
    </row>
    <row r="81" spans="1:11" x14ac:dyDescent="0.25">
      <c r="B81" s="276"/>
      <c r="C81" s="134">
        <f>C35-C80</f>
        <v>0</v>
      </c>
      <c r="D81" s="134">
        <f t="shared" ref="D81:E81" si="38">D35-D80</f>
        <v>9.9997520446777344E-3</v>
      </c>
      <c r="E81" s="134">
        <f t="shared" si="38"/>
        <v>21257.759999752045</v>
      </c>
    </row>
    <row r="82" spans="1:11" x14ac:dyDescent="0.25">
      <c r="A82" s="277"/>
      <c r="B82" s="278"/>
    </row>
    <row r="83" spans="1:11" s="411" customFormat="1" x14ac:dyDescent="0.25">
      <c r="A83" s="279"/>
      <c r="B83" s="280" t="s">
        <v>4888</v>
      </c>
      <c r="C83" s="1052">
        <v>44197</v>
      </c>
      <c r="D83" s="1053"/>
      <c r="E83" s="1053"/>
      <c r="F83" s="1052">
        <v>44228</v>
      </c>
      <c r="G83" s="1053"/>
      <c r="H83" s="1053"/>
      <c r="I83" s="1052">
        <v>44256</v>
      </c>
      <c r="J83" s="1053"/>
      <c r="K83" s="1053"/>
    </row>
    <row r="84" spans="1:11" x14ac:dyDescent="0.25">
      <c r="A84" s="281"/>
      <c r="B84" s="282"/>
      <c r="C84" s="725" t="s">
        <v>4889</v>
      </c>
      <c r="D84" s="725" t="s">
        <v>4890</v>
      </c>
      <c r="E84" s="283" t="s">
        <v>4891</v>
      </c>
      <c r="F84" s="725" t="s">
        <v>4889</v>
      </c>
      <c r="G84" s="725" t="s">
        <v>4890</v>
      </c>
      <c r="H84" s="283" t="s">
        <v>4891</v>
      </c>
      <c r="I84" s="725" t="s">
        <v>4889</v>
      </c>
      <c r="J84" s="725" t="s">
        <v>4890</v>
      </c>
      <c r="K84" s="283" t="s">
        <v>4891</v>
      </c>
    </row>
    <row r="85" spans="1:11" x14ac:dyDescent="0.25">
      <c r="A85" s="284"/>
      <c r="B85" s="285" t="s">
        <v>4892</v>
      </c>
      <c r="C85" s="286">
        <f t="shared" ref="C85:K85" si="39">C86+C98+C112+C121+C130+C134+C147</f>
        <v>841411758.35000002</v>
      </c>
      <c r="D85" s="286">
        <f t="shared" si="39"/>
        <v>410348138.38</v>
      </c>
      <c r="E85" s="286">
        <f t="shared" si="39"/>
        <v>1251759896.73</v>
      </c>
      <c r="F85" s="286">
        <f t="shared" si="39"/>
        <v>841557328.82999992</v>
      </c>
      <c r="G85" s="286">
        <f t="shared" si="39"/>
        <v>422958348.17000002</v>
      </c>
      <c r="H85" s="286">
        <f t="shared" si="39"/>
        <v>1264515677.0000002</v>
      </c>
      <c r="I85" s="286">
        <f t="shared" si="39"/>
        <v>832461580.32000005</v>
      </c>
      <c r="J85" s="286">
        <f t="shared" si="39"/>
        <v>419229816.01999998</v>
      </c>
      <c r="K85" s="286">
        <f t="shared" si="39"/>
        <v>1251691396.3400002</v>
      </c>
    </row>
    <row r="86" spans="1:11" x14ac:dyDescent="0.25">
      <c r="A86" s="287"/>
      <c r="B86" s="288" t="s">
        <v>4893</v>
      </c>
      <c r="C86" s="289">
        <f t="shared" ref="C86:K86" si="40">C87+C94</f>
        <v>6721186.0500000007</v>
      </c>
      <c r="D86" s="289">
        <f t="shared" si="40"/>
        <v>0</v>
      </c>
      <c r="E86" s="289">
        <f t="shared" si="40"/>
        <v>6721186.0500000007</v>
      </c>
      <c r="F86" s="289">
        <f t="shared" si="40"/>
        <v>7181907.0199999996</v>
      </c>
      <c r="G86" s="289">
        <f t="shared" si="40"/>
        <v>0</v>
      </c>
      <c r="H86" s="289">
        <f t="shared" si="40"/>
        <v>7181907.0199999996</v>
      </c>
      <c r="I86" s="289">
        <f t="shared" si="40"/>
        <v>7799054.8400000017</v>
      </c>
      <c r="J86" s="289">
        <f t="shared" si="40"/>
        <v>0</v>
      </c>
      <c r="K86" s="289">
        <f t="shared" si="40"/>
        <v>7799054.8400000017</v>
      </c>
    </row>
    <row r="87" spans="1:11" x14ac:dyDescent="0.25">
      <c r="A87" s="290"/>
      <c r="B87" s="291" t="s">
        <v>1496</v>
      </c>
      <c r="C87" s="292">
        <f t="shared" ref="C87:K87" si="41">C88+C91+C92+C93</f>
        <v>4998950.57</v>
      </c>
      <c r="D87" s="292">
        <f t="shared" si="41"/>
        <v>0</v>
      </c>
      <c r="E87" s="292">
        <f t="shared" si="41"/>
        <v>4998950.57</v>
      </c>
      <c r="F87" s="292">
        <f t="shared" si="41"/>
        <v>4762856.71</v>
      </c>
      <c r="G87" s="292">
        <f t="shared" si="41"/>
        <v>0</v>
      </c>
      <c r="H87" s="292">
        <f t="shared" si="41"/>
        <v>4762856.71</v>
      </c>
      <c r="I87" s="292">
        <f t="shared" si="41"/>
        <v>4600892.0200000014</v>
      </c>
      <c r="J87" s="292">
        <f t="shared" si="41"/>
        <v>0</v>
      </c>
      <c r="K87" s="292">
        <f t="shared" si="41"/>
        <v>4600892.0200000014</v>
      </c>
    </row>
    <row r="88" spans="1:11" x14ac:dyDescent="0.25">
      <c r="A88" s="293"/>
      <c r="B88" s="294" t="s">
        <v>4894</v>
      </c>
      <c r="C88" s="295">
        <f t="shared" ref="C88:K88" si="42">SUM(C89:C90)</f>
        <v>4998950.57</v>
      </c>
      <c r="D88" s="295">
        <f t="shared" si="42"/>
        <v>0</v>
      </c>
      <c r="E88" s="295">
        <f t="shared" si="42"/>
        <v>4998950.57</v>
      </c>
      <c r="F88" s="295">
        <f t="shared" si="42"/>
        <v>4762856.71</v>
      </c>
      <c r="G88" s="295">
        <f t="shared" si="42"/>
        <v>0</v>
      </c>
      <c r="H88" s="295">
        <f t="shared" si="42"/>
        <v>4762856.71</v>
      </c>
      <c r="I88" s="295">
        <f t="shared" si="42"/>
        <v>4600892.0200000014</v>
      </c>
      <c r="J88" s="295">
        <f t="shared" si="42"/>
        <v>0</v>
      </c>
      <c r="K88" s="295">
        <f t="shared" si="42"/>
        <v>4600892.0200000014</v>
      </c>
    </row>
    <row r="89" spans="1:11" x14ac:dyDescent="0.25">
      <c r="A89" s="277">
        <v>111110</v>
      </c>
      <c r="B89" s="296" t="s">
        <v>4895</v>
      </c>
      <c r="C89" s="297">
        <f t="shared" ref="C89:K93" si="43">C439</f>
        <v>0</v>
      </c>
      <c r="D89" s="297">
        <f t="shared" si="43"/>
        <v>0</v>
      </c>
      <c r="E89" s="297">
        <f t="shared" si="43"/>
        <v>0</v>
      </c>
      <c r="F89" s="297">
        <f t="shared" si="43"/>
        <v>0</v>
      </c>
      <c r="G89" s="297">
        <f t="shared" si="43"/>
        <v>0</v>
      </c>
      <c r="H89" s="297">
        <f t="shared" si="43"/>
        <v>0</v>
      </c>
      <c r="I89" s="297">
        <f t="shared" si="43"/>
        <v>0</v>
      </c>
      <c r="J89" s="297">
        <f t="shared" si="43"/>
        <v>0</v>
      </c>
      <c r="K89" s="297">
        <f t="shared" si="43"/>
        <v>0</v>
      </c>
    </row>
    <row r="90" spans="1:11" x14ac:dyDescent="0.25">
      <c r="A90" s="277">
        <v>111120</v>
      </c>
      <c r="B90" s="296" t="s">
        <v>4896</v>
      </c>
      <c r="C90" s="297">
        <f t="shared" si="43"/>
        <v>4998950.57</v>
      </c>
      <c r="D90" s="297">
        <f t="shared" si="43"/>
        <v>0</v>
      </c>
      <c r="E90" s="297">
        <f t="shared" si="43"/>
        <v>4998950.57</v>
      </c>
      <c r="F90" s="297">
        <f t="shared" si="43"/>
        <v>4762856.71</v>
      </c>
      <c r="G90" s="297">
        <f t="shared" si="43"/>
        <v>0</v>
      </c>
      <c r="H90" s="297">
        <f t="shared" si="43"/>
        <v>4762856.71</v>
      </c>
      <c r="I90" s="297">
        <f t="shared" si="43"/>
        <v>4600892.0200000014</v>
      </c>
      <c r="J90" s="297">
        <f t="shared" si="43"/>
        <v>0</v>
      </c>
      <c r="K90" s="297">
        <f t="shared" si="43"/>
        <v>4600892.0200000014</v>
      </c>
    </row>
    <row r="91" spans="1:11" x14ac:dyDescent="0.25">
      <c r="A91" s="277">
        <v>111200</v>
      </c>
      <c r="B91" s="298" t="s">
        <v>4897</v>
      </c>
      <c r="C91" s="297">
        <f t="shared" si="43"/>
        <v>0</v>
      </c>
      <c r="D91" s="297">
        <f t="shared" si="43"/>
        <v>0</v>
      </c>
      <c r="E91" s="297">
        <f t="shared" si="43"/>
        <v>0</v>
      </c>
      <c r="F91" s="297">
        <f t="shared" si="43"/>
        <v>0</v>
      </c>
      <c r="G91" s="297">
        <f t="shared" si="43"/>
        <v>0</v>
      </c>
      <c r="H91" s="297">
        <f t="shared" si="43"/>
        <v>0</v>
      </c>
      <c r="I91" s="297">
        <f t="shared" si="43"/>
        <v>0</v>
      </c>
      <c r="J91" s="297">
        <f t="shared" si="43"/>
        <v>0</v>
      </c>
      <c r="K91" s="297">
        <f t="shared" si="43"/>
        <v>0</v>
      </c>
    </row>
    <row r="92" spans="1:11" x14ac:dyDescent="0.25">
      <c r="A92" s="277">
        <v>111300</v>
      </c>
      <c r="B92" s="298" t="s">
        <v>4898</v>
      </c>
      <c r="C92" s="297">
        <f t="shared" si="43"/>
        <v>0</v>
      </c>
      <c r="D92" s="297">
        <f t="shared" si="43"/>
        <v>0</v>
      </c>
      <c r="E92" s="297">
        <f t="shared" si="43"/>
        <v>0</v>
      </c>
      <c r="F92" s="297">
        <f t="shared" si="43"/>
        <v>0</v>
      </c>
      <c r="G92" s="297">
        <f t="shared" si="43"/>
        <v>0</v>
      </c>
      <c r="H92" s="297">
        <f t="shared" si="43"/>
        <v>0</v>
      </c>
      <c r="I92" s="297">
        <f t="shared" si="43"/>
        <v>0</v>
      </c>
      <c r="J92" s="297">
        <f t="shared" si="43"/>
        <v>0</v>
      </c>
      <c r="K92" s="297">
        <f t="shared" si="43"/>
        <v>0</v>
      </c>
    </row>
    <row r="93" spans="1:11" x14ac:dyDescent="0.25">
      <c r="A93" s="277">
        <v>111400</v>
      </c>
      <c r="B93" s="298" t="s">
        <v>4899</v>
      </c>
      <c r="C93" s="297">
        <f t="shared" si="43"/>
        <v>0</v>
      </c>
      <c r="D93" s="297">
        <f t="shared" si="43"/>
        <v>0</v>
      </c>
      <c r="E93" s="297">
        <f t="shared" si="43"/>
        <v>0</v>
      </c>
      <c r="F93" s="297">
        <f t="shared" si="43"/>
        <v>0</v>
      </c>
      <c r="G93" s="297">
        <f t="shared" si="43"/>
        <v>0</v>
      </c>
      <c r="H93" s="297">
        <f t="shared" si="43"/>
        <v>0</v>
      </c>
      <c r="I93" s="297">
        <f t="shared" si="43"/>
        <v>0</v>
      </c>
      <c r="J93" s="297">
        <f t="shared" si="43"/>
        <v>0</v>
      </c>
      <c r="K93" s="297">
        <f t="shared" si="43"/>
        <v>0</v>
      </c>
    </row>
    <row r="94" spans="1:11" x14ac:dyDescent="0.25">
      <c r="A94" s="299"/>
      <c r="B94" s="300" t="s">
        <v>1497</v>
      </c>
      <c r="C94" s="295">
        <f t="shared" ref="C94:K94" si="44">SUM(C95:C97)</f>
        <v>1722235.48</v>
      </c>
      <c r="D94" s="295">
        <f t="shared" si="44"/>
        <v>0</v>
      </c>
      <c r="E94" s="295">
        <f t="shared" si="44"/>
        <v>1722235.48</v>
      </c>
      <c r="F94" s="295">
        <f t="shared" si="44"/>
        <v>2419050.31</v>
      </c>
      <c r="G94" s="295">
        <f t="shared" si="44"/>
        <v>0</v>
      </c>
      <c r="H94" s="295">
        <f t="shared" si="44"/>
        <v>2419050.31</v>
      </c>
      <c r="I94" s="295">
        <f t="shared" si="44"/>
        <v>3198162.82</v>
      </c>
      <c r="J94" s="295">
        <f t="shared" si="44"/>
        <v>0</v>
      </c>
      <c r="K94" s="295">
        <f t="shared" si="44"/>
        <v>3198162.82</v>
      </c>
    </row>
    <row r="95" spans="1:11" x14ac:dyDescent="0.25">
      <c r="A95" s="277">
        <v>112100</v>
      </c>
      <c r="B95" s="298" t="s">
        <v>4900</v>
      </c>
      <c r="C95" s="297">
        <f t="shared" ref="C95:K97" si="45">C444</f>
        <v>0</v>
      </c>
      <c r="D95" s="297">
        <f t="shared" si="45"/>
        <v>0</v>
      </c>
      <c r="E95" s="297">
        <f t="shared" si="45"/>
        <v>0</v>
      </c>
      <c r="F95" s="297">
        <f t="shared" si="45"/>
        <v>0</v>
      </c>
      <c r="G95" s="297">
        <f t="shared" si="45"/>
        <v>0</v>
      </c>
      <c r="H95" s="297">
        <f t="shared" si="45"/>
        <v>0</v>
      </c>
      <c r="I95" s="297">
        <f t="shared" si="45"/>
        <v>0</v>
      </c>
      <c r="J95" s="297">
        <f t="shared" si="45"/>
        <v>0</v>
      </c>
      <c r="K95" s="297">
        <f t="shared" si="45"/>
        <v>0</v>
      </c>
    </row>
    <row r="96" spans="1:11" x14ac:dyDescent="0.25">
      <c r="A96" s="277">
        <v>112200</v>
      </c>
      <c r="B96" s="298" t="s">
        <v>4901</v>
      </c>
      <c r="C96" s="297">
        <f t="shared" si="45"/>
        <v>1722235.48</v>
      </c>
      <c r="D96" s="297">
        <f t="shared" si="45"/>
        <v>0</v>
      </c>
      <c r="E96" s="297">
        <f t="shared" si="45"/>
        <v>1722235.48</v>
      </c>
      <c r="F96" s="297">
        <f t="shared" si="45"/>
        <v>2419050.31</v>
      </c>
      <c r="G96" s="297">
        <f t="shared" si="45"/>
        <v>0</v>
      </c>
      <c r="H96" s="297">
        <f t="shared" si="45"/>
        <v>2419050.31</v>
      </c>
      <c r="I96" s="297">
        <f t="shared" si="45"/>
        <v>3198162.82</v>
      </c>
      <c r="J96" s="297">
        <f t="shared" si="45"/>
        <v>0</v>
      </c>
      <c r="K96" s="297">
        <f t="shared" si="45"/>
        <v>3198162.82</v>
      </c>
    </row>
    <row r="97" spans="1:11" x14ac:dyDescent="0.25">
      <c r="A97" s="277">
        <v>112900</v>
      </c>
      <c r="B97" s="298" t="s">
        <v>4902</v>
      </c>
      <c r="C97" s="297">
        <f t="shared" si="45"/>
        <v>0</v>
      </c>
      <c r="D97" s="297">
        <f t="shared" si="45"/>
        <v>0</v>
      </c>
      <c r="E97" s="297">
        <f t="shared" si="45"/>
        <v>0</v>
      </c>
      <c r="F97" s="297">
        <f t="shared" si="45"/>
        <v>0</v>
      </c>
      <c r="G97" s="297">
        <f t="shared" si="45"/>
        <v>0</v>
      </c>
      <c r="H97" s="297">
        <f t="shared" si="45"/>
        <v>0</v>
      </c>
      <c r="I97" s="297">
        <f t="shared" si="45"/>
        <v>0</v>
      </c>
      <c r="J97" s="297">
        <f t="shared" si="45"/>
        <v>0</v>
      </c>
      <c r="K97" s="297">
        <f t="shared" si="45"/>
        <v>0</v>
      </c>
    </row>
    <row r="98" spans="1:11" x14ac:dyDescent="0.25">
      <c r="A98" s="287"/>
      <c r="B98" s="288" t="s">
        <v>4903</v>
      </c>
      <c r="C98" s="301">
        <f t="shared" ref="C98:K98" si="46">C99+C102+C111</f>
        <v>103152237.65000001</v>
      </c>
      <c r="D98" s="301">
        <f t="shared" si="46"/>
        <v>67783349.170000002</v>
      </c>
      <c r="E98" s="301">
        <f t="shared" si="46"/>
        <v>170935586.82000002</v>
      </c>
      <c r="F98" s="301">
        <f t="shared" si="46"/>
        <v>103459851.07999998</v>
      </c>
      <c r="G98" s="301">
        <f t="shared" si="46"/>
        <v>74344486.730000004</v>
      </c>
      <c r="H98" s="301">
        <f t="shared" si="46"/>
        <v>177804337.81</v>
      </c>
      <c r="I98" s="301">
        <f t="shared" si="46"/>
        <v>101421651.83</v>
      </c>
      <c r="J98" s="301">
        <f t="shared" si="46"/>
        <v>90832171.040000007</v>
      </c>
      <c r="K98" s="301">
        <f t="shared" si="46"/>
        <v>192253822.87</v>
      </c>
    </row>
    <row r="99" spans="1:11" x14ac:dyDescent="0.25">
      <c r="A99" s="285"/>
      <c r="B99" s="302" t="s">
        <v>4904</v>
      </c>
      <c r="C99" s="297">
        <f t="shared" ref="C99:K99" si="47">SUM(C100:C101)+C449</f>
        <v>67401694.709999993</v>
      </c>
      <c r="D99" s="297">
        <f t="shared" si="47"/>
        <v>67783349.170000002</v>
      </c>
      <c r="E99" s="297">
        <f t="shared" si="47"/>
        <v>135185043.88000003</v>
      </c>
      <c r="F99" s="297">
        <f t="shared" si="47"/>
        <v>67705317.159999996</v>
      </c>
      <c r="G99" s="297">
        <f t="shared" si="47"/>
        <v>64344486.730000004</v>
      </c>
      <c r="H99" s="297">
        <f t="shared" si="47"/>
        <v>132049803.89</v>
      </c>
      <c r="I99" s="297">
        <f t="shared" si="47"/>
        <v>65699832.829999998</v>
      </c>
      <c r="J99" s="297">
        <f t="shared" si="47"/>
        <v>90832171.040000007</v>
      </c>
      <c r="K99" s="297">
        <f t="shared" si="47"/>
        <v>156532003.87</v>
      </c>
    </row>
    <row r="100" spans="1:11" x14ac:dyDescent="0.25">
      <c r="A100" s="303">
        <v>121010</v>
      </c>
      <c r="B100" s="304" t="s">
        <v>909</v>
      </c>
      <c r="C100" s="297">
        <f t="shared" ref="C100:K101" si="48">C447</f>
        <v>67310291.829999998</v>
      </c>
      <c r="D100" s="297">
        <f t="shared" si="48"/>
        <v>67601655.030000001</v>
      </c>
      <c r="E100" s="297">
        <f t="shared" si="48"/>
        <v>134911946.86000001</v>
      </c>
      <c r="F100" s="297">
        <f t="shared" si="48"/>
        <v>67603849.310000002</v>
      </c>
      <c r="G100" s="297">
        <f t="shared" si="48"/>
        <v>63003231.380000003</v>
      </c>
      <c r="H100" s="297">
        <f t="shared" si="48"/>
        <v>130607080.69</v>
      </c>
      <c r="I100" s="297">
        <f t="shared" si="48"/>
        <v>64272751.369999997</v>
      </c>
      <c r="J100" s="297">
        <f t="shared" si="48"/>
        <v>89671980.640000001</v>
      </c>
      <c r="K100" s="297">
        <f t="shared" si="48"/>
        <v>153944732.00999999</v>
      </c>
    </row>
    <row r="101" spans="1:11" x14ac:dyDescent="0.25">
      <c r="A101" s="303">
        <v>121020</v>
      </c>
      <c r="B101" s="304" t="s">
        <v>910</v>
      </c>
      <c r="C101" s="297">
        <f t="shared" si="48"/>
        <v>91402.880000000005</v>
      </c>
      <c r="D101" s="297">
        <f t="shared" si="48"/>
        <v>181694.14</v>
      </c>
      <c r="E101" s="297">
        <f t="shared" si="48"/>
        <v>273097.02</v>
      </c>
      <c r="F101" s="297">
        <f t="shared" si="48"/>
        <v>101467.85</v>
      </c>
      <c r="G101" s="297">
        <f t="shared" si="48"/>
        <v>1341255.3500000001</v>
      </c>
      <c r="H101" s="297">
        <f t="shared" si="48"/>
        <v>1442723.2</v>
      </c>
      <c r="I101" s="297">
        <f t="shared" si="48"/>
        <v>1427081.46</v>
      </c>
      <c r="J101" s="297">
        <f t="shared" si="48"/>
        <v>1160190.3999999999</v>
      </c>
      <c r="K101" s="297">
        <f t="shared" si="48"/>
        <v>2587271.86</v>
      </c>
    </row>
    <row r="102" spans="1:11" x14ac:dyDescent="0.25">
      <c r="A102" s="285"/>
      <c r="B102" s="302" t="s">
        <v>4905</v>
      </c>
      <c r="C102" s="297">
        <f t="shared" ref="C102:K102" si="49">C103+C107+C456</f>
        <v>35770793.259999998</v>
      </c>
      <c r="D102" s="297">
        <f t="shared" si="49"/>
        <v>0</v>
      </c>
      <c r="E102" s="297">
        <f t="shared" si="49"/>
        <v>35770793.259999998</v>
      </c>
      <c r="F102" s="297">
        <f t="shared" si="49"/>
        <v>35770793.259999998</v>
      </c>
      <c r="G102" s="297">
        <f t="shared" si="49"/>
        <v>10000000</v>
      </c>
      <c r="H102" s="297">
        <f t="shared" si="49"/>
        <v>45770793.259999998</v>
      </c>
      <c r="I102" s="297">
        <f t="shared" si="49"/>
        <v>35770793.259999998</v>
      </c>
      <c r="J102" s="297">
        <f t="shared" si="49"/>
        <v>0</v>
      </c>
      <c r="K102" s="297">
        <f t="shared" si="49"/>
        <v>35770793.259999998</v>
      </c>
    </row>
    <row r="103" spans="1:11" x14ac:dyDescent="0.25">
      <c r="A103" s="303"/>
      <c r="B103" s="305" t="s">
        <v>909</v>
      </c>
      <c r="C103" s="297">
        <f t="shared" ref="C103:K103" si="50">SUM(C104:C106)</f>
        <v>35770793.259999998</v>
      </c>
      <c r="D103" s="297">
        <f t="shared" si="50"/>
        <v>0</v>
      </c>
      <c r="E103" s="297">
        <f t="shared" si="50"/>
        <v>35770793.259999998</v>
      </c>
      <c r="F103" s="297">
        <f t="shared" si="50"/>
        <v>35770793.259999998</v>
      </c>
      <c r="G103" s="297">
        <f t="shared" si="50"/>
        <v>10000000</v>
      </c>
      <c r="H103" s="297">
        <f t="shared" si="50"/>
        <v>45770793.259999998</v>
      </c>
      <c r="I103" s="297">
        <f t="shared" si="50"/>
        <v>35770793.259999998</v>
      </c>
      <c r="J103" s="297">
        <f t="shared" si="50"/>
        <v>0</v>
      </c>
      <c r="K103" s="297">
        <f t="shared" si="50"/>
        <v>35770793.259999998</v>
      </c>
    </row>
    <row r="104" spans="1:11" x14ac:dyDescent="0.25">
      <c r="A104" s="303">
        <v>122011</v>
      </c>
      <c r="B104" s="306" t="s">
        <v>4906</v>
      </c>
      <c r="C104" s="307">
        <f t="shared" ref="C104:K106" si="51">C450</f>
        <v>35770793.259999998</v>
      </c>
      <c r="D104" s="307">
        <f t="shared" si="51"/>
        <v>0</v>
      </c>
      <c r="E104" s="307">
        <f t="shared" si="51"/>
        <v>35770793.259999998</v>
      </c>
      <c r="F104" s="307">
        <f t="shared" si="51"/>
        <v>35770793.259999998</v>
      </c>
      <c r="G104" s="307">
        <f t="shared" si="51"/>
        <v>10000000</v>
      </c>
      <c r="H104" s="307">
        <f t="shared" si="51"/>
        <v>45770793.259999998</v>
      </c>
      <c r="I104" s="307">
        <f t="shared" si="51"/>
        <v>35770793.259999998</v>
      </c>
      <c r="J104" s="307">
        <f t="shared" si="51"/>
        <v>0</v>
      </c>
      <c r="K104" s="307">
        <f t="shared" si="51"/>
        <v>35770793.259999998</v>
      </c>
    </row>
    <row r="105" spans="1:11" x14ac:dyDescent="0.25">
      <c r="A105" s="303">
        <v>122012</v>
      </c>
      <c r="B105" s="306" t="s">
        <v>4907</v>
      </c>
      <c r="C105" s="307">
        <f t="shared" si="51"/>
        <v>0</v>
      </c>
      <c r="D105" s="307">
        <f t="shared" si="51"/>
        <v>0</v>
      </c>
      <c r="E105" s="307">
        <f t="shared" si="51"/>
        <v>0</v>
      </c>
      <c r="F105" s="307">
        <f t="shared" si="51"/>
        <v>0</v>
      </c>
      <c r="G105" s="307">
        <f t="shared" si="51"/>
        <v>0</v>
      </c>
      <c r="H105" s="307">
        <f t="shared" si="51"/>
        <v>0</v>
      </c>
      <c r="I105" s="307">
        <f t="shared" si="51"/>
        <v>0</v>
      </c>
      <c r="J105" s="307">
        <f t="shared" si="51"/>
        <v>0</v>
      </c>
      <c r="K105" s="307">
        <f t="shared" si="51"/>
        <v>0</v>
      </c>
    </row>
    <row r="106" spans="1:11" x14ac:dyDescent="0.25">
      <c r="A106" s="303">
        <v>122013</v>
      </c>
      <c r="B106" s="306" t="s">
        <v>4908</v>
      </c>
      <c r="C106" s="307">
        <f t="shared" si="51"/>
        <v>0</v>
      </c>
      <c r="D106" s="307">
        <f t="shared" si="51"/>
        <v>0</v>
      </c>
      <c r="E106" s="307">
        <f t="shared" si="51"/>
        <v>0</v>
      </c>
      <c r="F106" s="307">
        <f t="shared" si="51"/>
        <v>0</v>
      </c>
      <c r="G106" s="307">
        <f t="shared" si="51"/>
        <v>0</v>
      </c>
      <c r="H106" s="307">
        <f t="shared" si="51"/>
        <v>0</v>
      </c>
      <c r="I106" s="307">
        <f t="shared" si="51"/>
        <v>0</v>
      </c>
      <c r="J106" s="307">
        <f t="shared" si="51"/>
        <v>0</v>
      </c>
      <c r="K106" s="307">
        <f t="shared" si="51"/>
        <v>0</v>
      </c>
    </row>
    <row r="107" spans="1:11" x14ac:dyDescent="0.25">
      <c r="A107" s="308"/>
      <c r="B107" s="305" t="s">
        <v>1009</v>
      </c>
      <c r="C107" s="297">
        <f t="shared" ref="C107:K107" si="52">SUM(C108:C110)</f>
        <v>0</v>
      </c>
      <c r="D107" s="297">
        <f t="shared" si="52"/>
        <v>0</v>
      </c>
      <c r="E107" s="297">
        <f t="shared" si="52"/>
        <v>0</v>
      </c>
      <c r="F107" s="297">
        <f t="shared" si="52"/>
        <v>0</v>
      </c>
      <c r="G107" s="297">
        <f t="shared" si="52"/>
        <v>0</v>
      </c>
      <c r="H107" s="297">
        <f t="shared" si="52"/>
        <v>0</v>
      </c>
      <c r="I107" s="297">
        <f t="shared" si="52"/>
        <v>0</v>
      </c>
      <c r="J107" s="297">
        <f t="shared" si="52"/>
        <v>0</v>
      </c>
      <c r="K107" s="297">
        <f t="shared" si="52"/>
        <v>0</v>
      </c>
    </row>
    <row r="108" spans="1:11" x14ac:dyDescent="0.25">
      <c r="A108" s="303">
        <v>122021</v>
      </c>
      <c r="B108" s="306" t="s">
        <v>4906</v>
      </c>
      <c r="C108" s="297">
        <f t="shared" ref="C108:K110" si="53">C453</f>
        <v>0</v>
      </c>
      <c r="D108" s="297">
        <f t="shared" si="53"/>
        <v>0</v>
      </c>
      <c r="E108" s="297">
        <f t="shared" si="53"/>
        <v>0</v>
      </c>
      <c r="F108" s="297">
        <f t="shared" si="53"/>
        <v>0</v>
      </c>
      <c r="G108" s="297">
        <f t="shared" si="53"/>
        <v>0</v>
      </c>
      <c r="H108" s="297">
        <f t="shared" si="53"/>
        <v>0</v>
      </c>
      <c r="I108" s="297">
        <f t="shared" si="53"/>
        <v>0</v>
      </c>
      <c r="J108" s="297">
        <f t="shared" si="53"/>
        <v>0</v>
      </c>
      <c r="K108" s="297">
        <f t="shared" si="53"/>
        <v>0</v>
      </c>
    </row>
    <row r="109" spans="1:11" x14ac:dyDescent="0.25">
      <c r="A109" s="303">
        <v>122022</v>
      </c>
      <c r="B109" s="306" t="s">
        <v>4907</v>
      </c>
      <c r="C109" s="297">
        <f t="shared" si="53"/>
        <v>0</v>
      </c>
      <c r="D109" s="297">
        <f t="shared" si="53"/>
        <v>0</v>
      </c>
      <c r="E109" s="297">
        <f t="shared" si="53"/>
        <v>0</v>
      </c>
      <c r="F109" s="297">
        <f t="shared" si="53"/>
        <v>0</v>
      </c>
      <c r="G109" s="297">
        <f t="shared" si="53"/>
        <v>0</v>
      </c>
      <c r="H109" s="297">
        <f t="shared" si="53"/>
        <v>0</v>
      </c>
      <c r="I109" s="297">
        <f t="shared" si="53"/>
        <v>0</v>
      </c>
      <c r="J109" s="297">
        <f t="shared" si="53"/>
        <v>0</v>
      </c>
      <c r="K109" s="297">
        <f t="shared" si="53"/>
        <v>0</v>
      </c>
    </row>
    <row r="110" spans="1:11" x14ac:dyDescent="0.25">
      <c r="A110" s="303">
        <v>122023</v>
      </c>
      <c r="B110" s="306" t="s">
        <v>4908</v>
      </c>
      <c r="C110" s="297">
        <f t="shared" si="53"/>
        <v>0</v>
      </c>
      <c r="D110" s="297">
        <f t="shared" si="53"/>
        <v>0</v>
      </c>
      <c r="E110" s="297">
        <f t="shared" si="53"/>
        <v>0</v>
      </c>
      <c r="F110" s="297">
        <f t="shared" si="53"/>
        <v>0</v>
      </c>
      <c r="G110" s="297">
        <f t="shared" si="53"/>
        <v>0</v>
      </c>
      <c r="H110" s="297">
        <f t="shared" si="53"/>
        <v>0</v>
      </c>
      <c r="I110" s="297">
        <f t="shared" si="53"/>
        <v>0</v>
      </c>
      <c r="J110" s="297">
        <f t="shared" si="53"/>
        <v>0</v>
      </c>
      <c r="K110" s="297">
        <f t="shared" si="53"/>
        <v>0</v>
      </c>
    </row>
    <row r="111" spans="1:11" x14ac:dyDescent="0.25">
      <c r="A111" s="285">
        <v>123000</v>
      </c>
      <c r="B111" s="302" t="s">
        <v>4909</v>
      </c>
      <c r="C111" s="297">
        <f t="shared" ref="C111:K111" si="54">C457</f>
        <v>-20250.32</v>
      </c>
      <c r="D111" s="297">
        <f t="shared" si="54"/>
        <v>0</v>
      </c>
      <c r="E111" s="297">
        <f t="shared" si="54"/>
        <v>-20250.32</v>
      </c>
      <c r="F111" s="297">
        <f t="shared" si="54"/>
        <v>-16259.34</v>
      </c>
      <c r="G111" s="297">
        <f t="shared" si="54"/>
        <v>0</v>
      </c>
      <c r="H111" s="297">
        <f t="shared" si="54"/>
        <v>-16259.34</v>
      </c>
      <c r="I111" s="297">
        <f t="shared" si="54"/>
        <v>-48974.26</v>
      </c>
      <c r="J111" s="297">
        <f t="shared" si="54"/>
        <v>0</v>
      </c>
      <c r="K111" s="297">
        <f t="shared" si="54"/>
        <v>-48974.26</v>
      </c>
    </row>
    <row r="112" spans="1:11" x14ac:dyDescent="0.25">
      <c r="A112" s="287"/>
      <c r="B112" s="288" t="s">
        <v>4910</v>
      </c>
      <c r="C112" s="301">
        <f t="shared" ref="C112:K112" si="55">C113+C117</f>
        <v>445999649.31999999</v>
      </c>
      <c r="D112" s="301">
        <f t="shared" si="55"/>
        <v>186529656.78999999</v>
      </c>
      <c r="E112" s="301">
        <f t="shared" si="55"/>
        <v>632529306.11000001</v>
      </c>
      <c r="F112" s="301">
        <f t="shared" si="55"/>
        <v>446704005.44999999</v>
      </c>
      <c r="G112" s="301">
        <f t="shared" si="55"/>
        <v>186987198.84</v>
      </c>
      <c r="H112" s="301">
        <f t="shared" si="55"/>
        <v>633691204.29000008</v>
      </c>
      <c r="I112" s="301">
        <f t="shared" si="55"/>
        <v>444357665.25</v>
      </c>
      <c r="J112" s="301">
        <f t="shared" si="55"/>
        <v>183487147.41999999</v>
      </c>
      <c r="K112" s="301">
        <f t="shared" si="55"/>
        <v>627844812.67000008</v>
      </c>
    </row>
    <row r="113" spans="1:11" x14ac:dyDescent="0.25">
      <c r="A113" s="299"/>
      <c r="B113" s="309" t="s">
        <v>4911</v>
      </c>
      <c r="C113" s="295">
        <f t="shared" ref="C113:K113" si="56">SUM(C114:C116)</f>
        <v>471033599.25</v>
      </c>
      <c r="D113" s="295">
        <f t="shared" si="56"/>
        <v>186529656.78999999</v>
      </c>
      <c r="E113" s="295">
        <f t="shared" si="56"/>
        <v>657563256.03999996</v>
      </c>
      <c r="F113" s="295">
        <f t="shared" si="56"/>
        <v>472501623.31999999</v>
      </c>
      <c r="G113" s="295">
        <f t="shared" si="56"/>
        <v>186987198.84</v>
      </c>
      <c r="H113" s="295">
        <f t="shared" si="56"/>
        <v>659488822.16000009</v>
      </c>
      <c r="I113" s="295">
        <f t="shared" si="56"/>
        <v>470109802.02999997</v>
      </c>
      <c r="J113" s="295">
        <f t="shared" si="56"/>
        <v>183487147.41999999</v>
      </c>
      <c r="K113" s="295">
        <f t="shared" si="56"/>
        <v>653596949.45000005</v>
      </c>
    </row>
    <row r="114" spans="1:11" x14ac:dyDescent="0.25">
      <c r="A114" s="277">
        <v>131100</v>
      </c>
      <c r="B114" s="310" t="s">
        <v>965</v>
      </c>
      <c r="C114" s="297">
        <f t="shared" ref="C114:K116" si="57">C458</f>
        <v>323313232.43000001</v>
      </c>
      <c r="D114" s="297">
        <f t="shared" si="57"/>
        <v>173170154.16999999</v>
      </c>
      <c r="E114" s="297">
        <f t="shared" si="57"/>
        <v>496483386.60000002</v>
      </c>
      <c r="F114" s="297">
        <f t="shared" si="57"/>
        <v>324092431.44999999</v>
      </c>
      <c r="G114" s="297">
        <f t="shared" si="57"/>
        <v>173591280.47</v>
      </c>
      <c r="H114" s="297">
        <f t="shared" si="57"/>
        <v>497683711.92000002</v>
      </c>
      <c r="I114" s="297">
        <f t="shared" si="57"/>
        <v>319643756.76999998</v>
      </c>
      <c r="J114" s="297">
        <f t="shared" si="57"/>
        <v>171413104.47</v>
      </c>
      <c r="K114" s="297">
        <f t="shared" si="57"/>
        <v>491056861.24000001</v>
      </c>
    </row>
    <row r="115" spans="1:11" x14ac:dyDescent="0.25">
      <c r="A115" s="277">
        <v>131200</v>
      </c>
      <c r="B115" s="310" t="s">
        <v>967</v>
      </c>
      <c r="C115" s="297">
        <f t="shared" si="57"/>
        <v>147720366.81999999</v>
      </c>
      <c r="D115" s="297">
        <f t="shared" si="57"/>
        <v>13359502.620000001</v>
      </c>
      <c r="E115" s="297">
        <f t="shared" si="57"/>
        <v>161079869.44</v>
      </c>
      <c r="F115" s="297">
        <f t="shared" si="57"/>
        <v>148409191.87</v>
      </c>
      <c r="G115" s="297">
        <f t="shared" si="57"/>
        <v>13395918.370000001</v>
      </c>
      <c r="H115" s="297">
        <f t="shared" si="57"/>
        <v>161805110.24000001</v>
      </c>
      <c r="I115" s="297">
        <f t="shared" si="57"/>
        <v>150466045.25999999</v>
      </c>
      <c r="J115" s="297">
        <f t="shared" si="57"/>
        <v>12074042.949999999</v>
      </c>
      <c r="K115" s="297">
        <f t="shared" si="57"/>
        <v>162540088.21000001</v>
      </c>
    </row>
    <row r="116" spans="1:11" x14ac:dyDescent="0.25">
      <c r="A116" s="277">
        <v>131300</v>
      </c>
      <c r="B116" s="310" t="s">
        <v>4834</v>
      </c>
      <c r="C116" s="297">
        <f t="shared" si="57"/>
        <v>0</v>
      </c>
      <c r="D116" s="297">
        <f t="shared" si="57"/>
        <v>0</v>
      </c>
      <c r="E116" s="297">
        <f t="shared" si="57"/>
        <v>0</v>
      </c>
      <c r="F116" s="297">
        <f t="shared" si="57"/>
        <v>0</v>
      </c>
      <c r="G116" s="297">
        <f t="shared" si="57"/>
        <v>0</v>
      </c>
      <c r="H116" s="297">
        <f t="shared" si="57"/>
        <v>0</v>
      </c>
      <c r="I116" s="297">
        <f t="shared" si="57"/>
        <v>0</v>
      </c>
      <c r="J116" s="297">
        <f t="shared" si="57"/>
        <v>0</v>
      </c>
      <c r="K116" s="297">
        <f t="shared" si="57"/>
        <v>0</v>
      </c>
    </row>
    <row r="117" spans="1:11" x14ac:dyDescent="0.25">
      <c r="A117" s="299"/>
      <c r="B117" s="309" t="s">
        <v>4912</v>
      </c>
      <c r="C117" s="295">
        <f t="shared" ref="C117:K117" si="58">SUM(C118:C120)</f>
        <v>-25033949.93</v>
      </c>
      <c r="D117" s="295">
        <f t="shared" si="58"/>
        <v>0</v>
      </c>
      <c r="E117" s="295">
        <f t="shared" si="58"/>
        <v>-25033949.93</v>
      </c>
      <c r="F117" s="295">
        <f t="shared" si="58"/>
        <v>-25797617.870000001</v>
      </c>
      <c r="G117" s="295">
        <f t="shared" si="58"/>
        <v>0</v>
      </c>
      <c r="H117" s="295">
        <f t="shared" si="58"/>
        <v>-25797617.870000001</v>
      </c>
      <c r="I117" s="295">
        <f t="shared" si="58"/>
        <v>-25752136.780000001</v>
      </c>
      <c r="J117" s="295">
        <f t="shared" si="58"/>
        <v>0</v>
      </c>
      <c r="K117" s="295">
        <f t="shared" si="58"/>
        <v>-25752136.780000001</v>
      </c>
    </row>
    <row r="118" spans="1:11" x14ac:dyDescent="0.25">
      <c r="A118" s="277">
        <v>132004</v>
      </c>
      <c r="B118" s="311" t="s">
        <v>4913</v>
      </c>
      <c r="C118" s="297">
        <f t="shared" ref="C118:K120" si="59">C464</f>
        <v>-20498719.609999999</v>
      </c>
      <c r="D118" s="297">
        <f t="shared" si="59"/>
        <v>0</v>
      </c>
      <c r="E118" s="297">
        <f t="shared" si="59"/>
        <v>-20498719.609999999</v>
      </c>
      <c r="F118" s="297">
        <f t="shared" si="59"/>
        <v>-21528983.960000001</v>
      </c>
      <c r="G118" s="297">
        <f t="shared" si="59"/>
        <v>0</v>
      </c>
      <c r="H118" s="297">
        <f t="shared" si="59"/>
        <v>-21528983.960000001</v>
      </c>
      <c r="I118" s="297">
        <f t="shared" si="59"/>
        <v>-17250651.140000001</v>
      </c>
      <c r="J118" s="297">
        <f t="shared" si="59"/>
        <v>0</v>
      </c>
      <c r="K118" s="297">
        <f t="shared" si="59"/>
        <v>-17250651.140000001</v>
      </c>
    </row>
    <row r="119" spans="1:11" x14ac:dyDescent="0.25">
      <c r="A119" s="277">
        <v>132005</v>
      </c>
      <c r="B119" s="311" t="s">
        <v>4914</v>
      </c>
      <c r="C119" s="297">
        <f t="shared" si="59"/>
        <v>-4535230.32</v>
      </c>
      <c r="D119" s="297">
        <f t="shared" si="59"/>
        <v>0</v>
      </c>
      <c r="E119" s="297">
        <f t="shared" si="59"/>
        <v>-4535230.32</v>
      </c>
      <c r="F119" s="297">
        <f t="shared" si="59"/>
        <v>-4268633.91</v>
      </c>
      <c r="G119" s="297">
        <f t="shared" si="59"/>
        <v>0</v>
      </c>
      <c r="H119" s="297">
        <f t="shared" si="59"/>
        <v>-4268633.91</v>
      </c>
      <c r="I119" s="297">
        <f t="shared" si="59"/>
        <v>-8501485.6400000006</v>
      </c>
      <c r="J119" s="297">
        <f t="shared" si="59"/>
        <v>0</v>
      </c>
      <c r="K119" s="297">
        <f t="shared" si="59"/>
        <v>-8501485.6400000006</v>
      </c>
    </row>
    <row r="120" spans="1:11" x14ac:dyDescent="0.25">
      <c r="A120" s="277">
        <v>132006</v>
      </c>
      <c r="B120" s="311" t="s">
        <v>4915</v>
      </c>
      <c r="C120" s="297">
        <f t="shared" si="59"/>
        <v>0</v>
      </c>
      <c r="D120" s="297">
        <f t="shared" si="59"/>
        <v>0</v>
      </c>
      <c r="E120" s="297">
        <f t="shared" si="59"/>
        <v>0</v>
      </c>
      <c r="F120" s="297">
        <f t="shared" si="59"/>
        <v>0</v>
      </c>
      <c r="G120" s="297">
        <f t="shared" si="59"/>
        <v>0</v>
      </c>
      <c r="H120" s="297">
        <f t="shared" si="59"/>
        <v>0</v>
      </c>
      <c r="I120" s="297">
        <f t="shared" si="59"/>
        <v>0</v>
      </c>
      <c r="J120" s="297">
        <f t="shared" si="59"/>
        <v>0</v>
      </c>
      <c r="K120" s="297">
        <f t="shared" si="59"/>
        <v>0</v>
      </c>
    </row>
    <row r="121" spans="1:11" x14ac:dyDescent="0.25">
      <c r="A121" s="287"/>
      <c r="B121" s="288" t="s">
        <v>4916</v>
      </c>
      <c r="C121" s="301">
        <f t="shared" ref="C121:K121" si="60">C122+C129</f>
        <v>222802706.59</v>
      </c>
      <c r="D121" s="301">
        <f t="shared" si="60"/>
        <v>151605413.75</v>
      </c>
      <c r="E121" s="301">
        <f t="shared" si="60"/>
        <v>374408120.33999997</v>
      </c>
      <c r="F121" s="301">
        <f t="shared" si="60"/>
        <v>221007950.40000001</v>
      </c>
      <c r="G121" s="301">
        <f t="shared" si="60"/>
        <v>157760730.49000001</v>
      </c>
      <c r="H121" s="301">
        <f t="shared" si="60"/>
        <v>378768680.88999999</v>
      </c>
      <c r="I121" s="301">
        <f t="shared" si="60"/>
        <v>216240236.34</v>
      </c>
      <c r="J121" s="301">
        <f t="shared" si="60"/>
        <v>140827085</v>
      </c>
      <c r="K121" s="301">
        <f t="shared" si="60"/>
        <v>357067321.34000003</v>
      </c>
    </row>
    <row r="122" spans="1:11" x14ac:dyDescent="0.25">
      <c r="A122" s="312"/>
      <c r="B122" s="313" t="s">
        <v>4917</v>
      </c>
      <c r="C122" s="314">
        <f>C123+C126+C127+C128</f>
        <v>224117209.31</v>
      </c>
      <c r="D122" s="314">
        <f t="shared" ref="D122:K122" si="61">D123+D126+D127+D128</f>
        <v>151605413.75</v>
      </c>
      <c r="E122" s="314">
        <f t="shared" si="61"/>
        <v>375722623.06</v>
      </c>
      <c r="F122" s="314">
        <f t="shared" si="61"/>
        <v>222452011.18000001</v>
      </c>
      <c r="G122" s="314">
        <f t="shared" si="61"/>
        <v>157760730.49000001</v>
      </c>
      <c r="H122" s="314">
        <f t="shared" si="61"/>
        <v>380212741.66999996</v>
      </c>
      <c r="I122" s="314">
        <f t="shared" si="61"/>
        <v>218472739.12</v>
      </c>
      <c r="J122" s="314">
        <f t="shared" si="61"/>
        <v>140827085</v>
      </c>
      <c r="K122" s="314">
        <f t="shared" si="61"/>
        <v>359299824.12</v>
      </c>
    </row>
    <row r="123" spans="1:11" x14ac:dyDescent="0.25">
      <c r="A123" s="277">
        <v>141100</v>
      </c>
      <c r="B123" s="310" t="s">
        <v>4918</v>
      </c>
      <c r="C123" s="297">
        <f t="shared" ref="C123:K123" si="62">C467+C124+C125</f>
        <v>5507733</v>
      </c>
      <c r="D123" s="297">
        <f t="shared" si="62"/>
        <v>0</v>
      </c>
      <c r="E123" s="297">
        <f t="shared" si="62"/>
        <v>5507733</v>
      </c>
      <c r="F123" s="297">
        <f t="shared" si="62"/>
        <v>5504147</v>
      </c>
      <c r="G123" s="297">
        <f t="shared" si="62"/>
        <v>0</v>
      </c>
      <c r="H123" s="297">
        <f t="shared" si="62"/>
        <v>5504147</v>
      </c>
      <c r="I123" s="297">
        <f t="shared" si="62"/>
        <v>5510466.5</v>
      </c>
      <c r="J123" s="297">
        <f t="shared" si="62"/>
        <v>0</v>
      </c>
      <c r="K123" s="297">
        <f t="shared" si="62"/>
        <v>5510466.5</v>
      </c>
    </row>
    <row r="124" spans="1:11" x14ac:dyDescent="0.25">
      <c r="A124" s="277">
        <v>141110</v>
      </c>
      <c r="B124" s="296" t="s">
        <v>4919</v>
      </c>
      <c r="C124" s="297">
        <f t="shared" ref="C124:K129" si="63">C468</f>
        <v>5507733</v>
      </c>
      <c r="D124" s="297">
        <f t="shared" si="63"/>
        <v>0</v>
      </c>
      <c r="E124" s="297">
        <f t="shared" si="63"/>
        <v>5507733</v>
      </c>
      <c r="F124" s="297">
        <f t="shared" si="63"/>
        <v>5504147</v>
      </c>
      <c r="G124" s="297">
        <f t="shared" si="63"/>
        <v>0</v>
      </c>
      <c r="H124" s="297">
        <f t="shared" si="63"/>
        <v>5504147</v>
      </c>
      <c r="I124" s="297">
        <f t="shared" si="63"/>
        <v>5510466.5</v>
      </c>
      <c r="J124" s="297">
        <f t="shared" si="63"/>
        <v>0</v>
      </c>
      <c r="K124" s="297">
        <f t="shared" si="63"/>
        <v>5510466.5</v>
      </c>
    </row>
    <row r="125" spans="1:11" s="319" customFormat="1" x14ac:dyDescent="0.25">
      <c r="A125" s="315">
        <v>141120</v>
      </c>
      <c r="B125" s="316" t="s">
        <v>4873</v>
      </c>
      <c r="C125" s="317">
        <f t="shared" si="63"/>
        <v>0</v>
      </c>
      <c r="D125" s="317">
        <f t="shared" si="63"/>
        <v>0</v>
      </c>
      <c r="E125" s="317">
        <f t="shared" si="63"/>
        <v>0</v>
      </c>
      <c r="F125" s="317">
        <f t="shared" si="63"/>
        <v>0</v>
      </c>
      <c r="G125" s="317">
        <f t="shared" si="63"/>
        <v>0</v>
      </c>
      <c r="H125" s="317">
        <f t="shared" si="63"/>
        <v>0</v>
      </c>
      <c r="I125" s="317">
        <f t="shared" si="63"/>
        <v>0</v>
      </c>
      <c r="J125" s="317">
        <f t="shared" si="63"/>
        <v>0</v>
      </c>
      <c r="K125" s="317">
        <f t="shared" si="63"/>
        <v>0</v>
      </c>
    </row>
    <row r="126" spans="1:11" x14ac:dyDescent="0.25">
      <c r="A126" s="277">
        <v>141200</v>
      </c>
      <c r="B126" s="310" t="s">
        <v>4920</v>
      </c>
      <c r="C126" s="297">
        <f t="shared" si="63"/>
        <v>88956746.920000002</v>
      </c>
      <c r="D126" s="297">
        <f t="shared" si="63"/>
        <v>127245532.05</v>
      </c>
      <c r="E126" s="297">
        <f t="shared" si="63"/>
        <v>216202278.97</v>
      </c>
      <c r="F126" s="297">
        <f t="shared" si="63"/>
        <v>87327392.840000004</v>
      </c>
      <c r="G126" s="297">
        <f t="shared" si="63"/>
        <v>131581777.16</v>
      </c>
      <c r="H126" s="297">
        <f t="shared" si="63"/>
        <v>218909170</v>
      </c>
      <c r="I126" s="297">
        <f t="shared" si="63"/>
        <v>88841400.090000004</v>
      </c>
      <c r="J126" s="297">
        <f t="shared" si="63"/>
        <v>114656187.73</v>
      </c>
      <c r="K126" s="297">
        <f t="shared" si="63"/>
        <v>203497587.81999999</v>
      </c>
    </row>
    <row r="127" spans="1:11" x14ac:dyDescent="0.25">
      <c r="A127" s="277">
        <v>141300</v>
      </c>
      <c r="B127" s="310" t="s">
        <v>4921</v>
      </c>
      <c r="C127" s="297">
        <f t="shared" si="63"/>
        <v>129644134.38</v>
      </c>
      <c r="D127" s="297">
        <f t="shared" si="63"/>
        <v>24359881.699999999</v>
      </c>
      <c r="E127" s="297">
        <f t="shared" si="63"/>
        <v>154004016.08000001</v>
      </c>
      <c r="F127" s="297">
        <f t="shared" si="63"/>
        <v>129611876.33</v>
      </c>
      <c r="G127" s="297">
        <f t="shared" si="63"/>
        <v>26178953.329999998</v>
      </c>
      <c r="H127" s="297">
        <f t="shared" si="63"/>
        <v>155790829.66</v>
      </c>
      <c r="I127" s="297">
        <f t="shared" si="63"/>
        <v>124112277.52</v>
      </c>
      <c r="J127" s="297">
        <f t="shared" si="63"/>
        <v>26170897.27</v>
      </c>
      <c r="K127" s="297">
        <f t="shared" si="63"/>
        <v>150283174.78999999</v>
      </c>
    </row>
    <row r="128" spans="1:11" x14ac:dyDescent="0.25">
      <c r="A128" s="277">
        <v>141400</v>
      </c>
      <c r="B128" s="310" t="s">
        <v>4922</v>
      </c>
      <c r="C128" s="297">
        <f t="shared" si="63"/>
        <v>8595.01</v>
      </c>
      <c r="D128" s="297">
        <f t="shared" si="63"/>
        <v>0</v>
      </c>
      <c r="E128" s="297">
        <f t="shared" si="63"/>
        <v>8595.01</v>
      </c>
      <c r="F128" s="297">
        <f t="shared" si="63"/>
        <v>8595.01</v>
      </c>
      <c r="G128" s="297">
        <f t="shared" si="63"/>
        <v>0</v>
      </c>
      <c r="H128" s="297">
        <f t="shared" si="63"/>
        <v>8595.01</v>
      </c>
      <c r="I128" s="297">
        <f t="shared" si="63"/>
        <v>8595.01</v>
      </c>
      <c r="J128" s="297">
        <f t="shared" si="63"/>
        <v>0</v>
      </c>
      <c r="K128" s="297">
        <f t="shared" si="63"/>
        <v>8595.01</v>
      </c>
    </row>
    <row r="129" spans="1:11" x14ac:dyDescent="0.25">
      <c r="A129" s="285">
        <v>146000</v>
      </c>
      <c r="B129" s="302" t="s">
        <v>4923</v>
      </c>
      <c r="C129" s="297">
        <f t="shared" si="63"/>
        <v>-1314502.72</v>
      </c>
      <c r="D129" s="297">
        <f t="shared" si="63"/>
        <v>0</v>
      </c>
      <c r="E129" s="297">
        <f t="shared" si="63"/>
        <v>-1314502.72</v>
      </c>
      <c r="F129" s="297">
        <f t="shared" si="63"/>
        <v>-1444060.78</v>
      </c>
      <c r="G129" s="297">
        <f t="shared" si="63"/>
        <v>0</v>
      </c>
      <c r="H129" s="297">
        <f t="shared" si="63"/>
        <v>-1444060.78</v>
      </c>
      <c r="I129" s="297">
        <f t="shared" si="63"/>
        <v>-2232502.7799999998</v>
      </c>
      <c r="J129" s="297">
        <f t="shared" si="63"/>
        <v>0</v>
      </c>
      <c r="K129" s="297">
        <f t="shared" si="63"/>
        <v>-2232502.7799999998</v>
      </c>
    </row>
    <row r="130" spans="1:11" x14ac:dyDescent="0.25">
      <c r="A130" s="287">
        <v>150000</v>
      </c>
      <c r="B130" s="288" t="s">
        <v>4924</v>
      </c>
      <c r="C130" s="301">
        <f t="shared" ref="C130:K130" si="64">SUM(C131:C132)</f>
        <v>0</v>
      </c>
      <c r="D130" s="301">
        <f t="shared" si="64"/>
        <v>0</v>
      </c>
      <c r="E130" s="301">
        <f t="shared" si="64"/>
        <v>0</v>
      </c>
      <c r="F130" s="301">
        <f t="shared" si="64"/>
        <v>0</v>
      </c>
      <c r="G130" s="301">
        <f t="shared" si="64"/>
        <v>0</v>
      </c>
      <c r="H130" s="301">
        <f t="shared" si="64"/>
        <v>0</v>
      </c>
      <c r="I130" s="301">
        <f t="shared" si="64"/>
        <v>0</v>
      </c>
      <c r="J130" s="301">
        <f t="shared" si="64"/>
        <v>0</v>
      </c>
      <c r="K130" s="301">
        <f t="shared" si="64"/>
        <v>0</v>
      </c>
    </row>
    <row r="131" spans="1:11" x14ac:dyDescent="0.25">
      <c r="A131" s="277">
        <v>151000</v>
      </c>
      <c r="B131" s="302" t="s">
        <v>4925</v>
      </c>
      <c r="C131" s="297">
        <f t="shared" ref="C131:K132" si="65">C474</f>
        <v>0</v>
      </c>
      <c r="D131" s="297">
        <f t="shared" si="65"/>
        <v>0</v>
      </c>
      <c r="E131" s="297">
        <f t="shared" si="65"/>
        <v>0</v>
      </c>
      <c r="F131" s="297">
        <f t="shared" si="65"/>
        <v>0</v>
      </c>
      <c r="G131" s="297">
        <f t="shared" si="65"/>
        <v>0</v>
      </c>
      <c r="H131" s="297">
        <f t="shared" si="65"/>
        <v>0</v>
      </c>
      <c r="I131" s="297">
        <f t="shared" si="65"/>
        <v>0</v>
      </c>
      <c r="J131" s="297">
        <f t="shared" si="65"/>
        <v>0</v>
      </c>
      <c r="K131" s="297">
        <f t="shared" si="65"/>
        <v>0</v>
      </c>
    </row>
    <row r="132" spans="1:11" x14ac:dyDescent="0.25">
      <c r="A132" s="277">
        <v>152000</v>
      </c>
      <c r="B132" s="302" t="s">
        <v>4926</v>
      </c>
      <c r="C132" s="297">
        <f t="shared" si="65"/>
        <v>0</v>
      </c>
      <c r="D132" s="297">
        <f t="shared" si="65"/>
        <v>0</v>
      </c>
      <c r="E132" s="297">
        <f t="shared" si="65"/>
        <v>0</v>
      </c>
      <c r="F132" s="297">
        <f t="shared" si="65"/>
        <v>0</v>
      </c>
      <c r="G132" s="297">
        <f t="shared" si="65"/>
        <v>0</v>
      </c>
      <c r="H132" s="297">
        <f t="shared" si="65"/>
        <v>0</v>
      </c>
      <c r="I132" s="297">
        <f t="shared" si="65"/>
        <v>0</v>
      </c>
      <c r="J132" s="297">
        <f t="shared" si="65"/>
        <v>0</v>
      </c>
      <c r="K132" s="297">
        <f t="shared" si="65"/>
        <v>0</v>
      </c>
    </row>
    <row r="133" spans="1:11" x14ac:dyDescent="0.25">
      <c r="A133" s="277">
        <v>153000</v>
      </c>
      <c r="B133" s="285" t="s">
        <v>4927</v>
      </c>
      <c r="C133" s="320">
        <f t="shared" ref="C133:K133" si="66">C580</f>
        <v>0</v>
      </c>
      <c r="D133" s="320">
        <f t="shared" si="66"/>
        <v>5000000</v>
      </c>
      <c r="E133" s="320">
        <f t="shared" si="66"/>
        <v>5000000</v>
      </c>
      <c r="F133" s="320">
        <f t="shared" si="66"/>
        <v>0</v>
      </c>
      <c r="G133" s="320">
        <f t="shared" si="66"/>
        <v>5000000</v>
      </c>
      <c r="H133" s="320">
        <f t="shared" si="66"/>
        <v>5000000</v>
      </c>
      <c r="I133" s="320">
        <f t="shared" si="66"/>
        <v>0</v>
      </c>
      <c r="J133" s="320">
        <f t="shared" si="66"/>
        <v>5000000</v>
      </c>
      <c r="K133" s="320">
        <f t="shared" si="66"/>
        <v>5000000</v>
      </c>
    </row>
    <row r="134" spans="1:11" x14ac:dyDescent="0.25">
      <c r="A134" s="287">
        <v>160000</v>
      </c>
      <c r="B134" s="288" t="s">
        <v>4928</v>
      </c>
      <c r="C134" s="301">
        <f t="shared" ref="C134:K134" si="67">C135+C142</f>
        <v>10178110.390000001</v>
      </c>
      <c r="D134" s="301">
        <f t="shared" si="67"/>
        <v>0</v>
      </c>
      <c r="E134" s="301">
        <f t="shared" si="67"/>
        <v>10178110.390000001</v>
      </c>
      <c r="F134" s="301">
        <f t="shared" si="67"/>
        <v>9960076.5199999996</v>
      </c>
      <c r="G134" s="301">
        <f t="shared" si="67"/>
        <v>0</v>
      </c>
      <c r="H134" s="301">
        <f t="shared" si="67"/>
        <v>9960076.5199999996</v>
      </c>
      <c r="I134" s="301">
        <f t="shared" si="67"/>
        <v>9739699.3200000003</v>
      </c>
      <c r="J134" s="301">
        <f t="shared" si="67"/>
        <v>0</v>
      </c>
      <c r="K134" s="301">
        <f t="shared" si="67"/>
        <v>9739699.3200000003</v>
      </c>
    </row>
    <row r="135" spans="1:11" x14ac:dyDescent="0.25">
      <c r="A135" s="299"/>
      <c r="B135" s="309" t="s">
        <v>1501</v>
      </c>
      <c r="C135" s="295">
        <f t="shared" ref="C135:K135" si="68">SUM(C136:C141)</f>
        <v>5414283.6499999994</v>
      </c>
      <c r="D135" s="295">
        <f t="shared" si="68"/>
        <v>0</v>
      </c>
      <c r="E135" s="295">
        <f t="shared" si="68"/>
        <v>5414283.6499999994</v>
      </c>
      <c r="F135" s="295">
        <f t="shared" si="68"/>
        <v>5405077.0399999991</v>
      </c>
      <c r="G135" s="295">
        <f t="shared" si="68"/>
        <v>0</v>
      </c>
      <c r="H135" s="295">
        <f t="shared" si="68"/>
        <v>5405077.0399999991</v>
      </c>
      <c r="I135" s="295">
        <f t="shared" si="68"/>
        <v>5395870.4299999997</v>
      </c>
      <c r="J135" s="295">
        <f t="shared" si="68"/>
        <v>0</v>
      </c>
      <c r="K135" s="295">
        <f t="shared" si="68"/>
        <v>5395870.4299999997</v>
      </c>
    </row>
    <row r="136" spans="1:11" x14ac:dyDescent="0.25">
      <c r="A136" s="277">
        <v>161100</v>
      </c>
      <c r="B136" s="310" t="s">
        <v>983</v>
      </c>
      <c r="C136" s="297">
        <f t="shared" ref="C136:K141" si="69">C477</f>
        <v>2205555.9</v>
      </c>
      <c r="D136" s="297">
        <f t="shared" si="69"/>
        <v>0</v>
      </c>
      <c r="E136" s="297">
        <f t="shared" si="69"/>
        <v>2205555.9</v>
      </c>
      <c r="F136" s="297">
        <f t="shared" si="69"/>
        <v>2205555.9</v>
      </c>
      <c r="G136" s="297">
        <f t="shared" si="69"/>
        <v>0</v>
      </c>
      <c r="H136" s="297">
        <f t="shared" si="69"/>
        <v>2205555.9</v>
      </c>
      <c r="I136" s="297">
        <f t="shared" si="69"/>
        <v>2205555.9</v>
      </c>
      <c r="J136" s="297">
        <f t="shared" si="69"/>
        <v>0</v>
      </c>
      <c r="K136" s="297">
        <f t="shared" si="69"/>
        <v>2205555.9</v>
      </c>
    </row>
    <row r="137" spans="1:11" x14ac:dyDescent="0.25">
      <c r="A137" s="321">
        <v>161110</v>
      </c>
      <c r="B137" s="322" t="s">
        <v>4929</v>
      </c>
      <c r="C137" s="297">
        <f t="shared" si="69"/>
        <v>-1398605.43</v>
      </c>
      <c r="D137" s="297">
        <f t="shared" si="69"/>
        <v>0</v>
      </c>
      <c r="E137" s="297">
        <f t="shared" si="69"/>
        <v>-1398605.43</v>
      </c>
      <c r="F137" s="297">
        <f t="shared" si="69"/>
        <v>-1407812.04</v>
      </c>
      <c r="G137" s="297">
        <f t="shared" si="69"/>
        <v>0</v>
      </c>
      <c r="H137" s="297">
        <f t="shared" si="69"/>
        <v>-1407812.04</v>
      </c>
      <c r="I137" s="297">
        <f t="shared" si="69"/>
        <v>-1417018.65</v>
      </c>
      <c r="J137" s="297">
        <f t="shared" si="69"/>
        <v>0</v>
      </c>
      <c r="K137" s="297">
        <f t="shared" si="69"/>
        <v>-1417018.65</v>
      </c>
    </row>
    <row r="138" spans="1:11" x14ac:dyDescent="0.25">
      <c r="A138" s="277">
        <v>161200</v>
      </c>
      <c r="B138" s="310" t="s">
        <v>985</v>
      </c>
      <c r="C138" s="297">
        <f t="shared" si="69"/>
        <v>0</v>
      </c>
      <c r="D138" s="297">
        <f t="shared" si="69"/>
        <v>0</v>
      </c>
      <c r="E138" s="297">
        <f t="shared" si="69"/>
        <v>0</v>
      </c>
      <c r="F138" s="297">
        <f t="shared" si="69"/>
        <v>0</v>
      </c>
      <c r="G138" s="297">
        <f t="shared" si="69"/>
        <v>0</v>
      </c>
      <c r="H138" s="297">
        <f t="shared" si="69"/>
        <v>0</v>
      </c>
      <c r="I138" s="297">
        <f t="shared" si="69"/>
        <v>0</v>
      </c>
      <c r="J138" s="297">
        <f t="shared" si="69"/>
        <v>0</v>
      </c>
      <c r="K138" s="297">
        <f t="shared" si="69"/>
        <v>0</v>
      </c>
    </row>
    <row r="139" spans="1:11" x14ac:dyDescent="0.25">
      <c r="A139" s="277">
        <v>161300</v>
      </c>
      <c r="B139" s="310" t="s">
        <v>4930</v>
      </c>
      <c r="C139" s="297">
        <f t="shared" si="69"/>
        <v>0</v>
      </c>
      <c r="D139" s="297">
        <f t="shared" si="69"/>
        <v>0</v>
      </c>
      <c r="E139" s="297">
        <f t="shared" si="69"/>
        <v>0</v>
      </c>
      <c r="F139" s="297">
        <f t="shared" si="69"/>
        <v>0</v>
      </c>
      <c r="G139" s="297">
        <f t="shared" si="69"/>
        <v>0</v>
      </c>
      <c r="H139" s="297">
        <f t="shared" si="69"/>
        <v>0</v>
      </c>
      <c r="I139" s="297">
        <f t="shared" si="69"/>
        <v>0</v>
      </c>
      <c r="J139" s="297">
        <f t="shared" si="69"/>
        <v>0</v>
      </c>
      <c r="K139" s="297">
        <f t="shared" si="69"/>
        <v>0</v>
      </c>
    </row>
    <row r="140" spans="1:11" x14ac:dyDescent="0.25">
      <c r="A140" s="277">
        <v>161400</v>
      </c>
      <c r="B140" s="310" t="s">
        <v>4931</v>
      </c>
      <c r="C140" s="297">
        <f t="shared" si="69"/>
        <v>4607333.18</v>
      </c>
      <c r="D140" s="297">
        <f t="shared" si="69"/>
        <v>0</v>
      </c>
      <c r="E140" s="297">
        <f t="shared" si="69"/>
        <v>4607333.18</v>
      </c>
      <c r="F140" s="297">
        <f t="shared" si="69"/>
        <v>4607333.18</v>
      </c>
      <c r="G140" s="297">
        <f t="shared" si="69"/>
        <v>0</v>
      </c>
      <c r="H140" s="297">
        <f t="shared" si="69"/>
        <v>4607333.18</v>
      </c>
      <c r="I140" s="297">
        <f t="shared" si="69"/>
        <v>4607333.18</v>
      </c>
      <c r="J140" s="297">
        <f t="shared" si="69"/>
        <v>0</v>
      </c>
      <c r="K140" s="297">
        <f t="shared" si="69"/>
        <v>4607333.18</v>
      </c>
    </row>
    <row r="141" spans="1:11" x14ac:dyDescent="0.25">
      <c r="A141" s="321">
        <v>161410</v>
      </c>
      <c r="B141" s="322" t="s">
        <v>4932</v>
      </c>
      <c r="C141" s="297">
        <f t="shared" si="69"/>
        <v>0</v>
      </c>
      <c r="D141" s="297">
        <f t="shared" si="69"/>
        <v>0</v>
      </c>
      <c r="E141" s="297">
        <f t="shared" si="69"/>
        <v>0</v>
      </c>
      <c r="F141" s="297">
        <f t="shared" si="69"/>
        <v>0</v>
      </c>
      <c r="G141" s="297">
        <f t="shared" si="69"/>
        <v>0</v>
      </c>
      <c r="H141" s="297">
        <f t="shared" si="69"/>
        <v>0</v>
      </c>
      <c r="I141" s="297">
        <f t="shared" si="69"/>
        <v>0</v>
      </c>
      <c r="J141" s="297">
        <f t="shared" si="69"/>
        <v>0</v>
      </c>
      <c r="K141" s="297">
        <f t="shared" si="69"/>
        <v>0</v>
      </c>
    </row>
    <row r="142" spans="1:11" x14ac:dyDescent="0.25">
      <c r="A142" s="299"/>
      <c r="B142" s="323" t="s">
        <v>1502</v>
      </c>
      <c r="C142" s="295">
        <f t="shared" ref="C142:K142" si="70">SUM(C143:C146)</f>
        <v>4763826.74</v>
      </c>
      <c r="D142" s="295">
        <f t="shared" si="70"/>
        <v>0</v>
      </c>
      <c r="E142" s="295">
        <f t="shared" si="70"/>
        <v>4763826.74</v>
      </c>
      <c r="F142" s="295">
        <f t="shared" si="70"/>
        <v>4554999.4800000004</v>
      </c>
      <c r="G142" s="295">
        <f t="shared" si="70"/>
        <v>0</v>
      </c>
      <c r="H142" s="295">
        <f t="shared" si="70"/>
        <v>4554999.4800000004</v>
      </c>
      <c r="I142" s="295">
        <f t="shared" si="70"/>
        <v>4343828.8900000006</v>
      </c>
      <c r="J142" s="295">
        <f t="shared" si="70"/>
        <v>0</v>
      </c>
      <c r="K142" s="295">
        <f t="shared" si="70"/>
        <v>4343828.8900000006</v>
      </c>
    </row>
    <row r="143" spans="1:11" x14ac:dyDescent="0.25">
      <c r="A143" s="277">
        <v>162100</v>
      </c>
      <c r="B143" s="298" t="s">
        <v>4933</v>
      </c>
      <c r="C143" s="297">
        <f t="shared" ref="C143:K146" si="71">C483</f>
        <v>969046.66</v>
      </c>
      <c r="D143" s="297">
        <f t="shared" si="71"/>
        <v>0</v>
      </c>
      <c r="E143" s="297">
        <f t="shared" si="71"/>
        <v>969046.66</v>
      </c>
      <c r="F143" s="297">
        <f t="shared" si="71"/>
        <v>970116.66</v>
      </c>
      <c r="G143" s="297">
        <f t="shared" si="71"/>
        <v>0</v>
      </c>
      <c r="H143" s="297">
        <f t="shared" si="71"/>
        <v>970116.66</v>
      </c>
      <c r="I143" s="297">
        <f t="shared" si="71"/>
        <v>970116.66</v>
      </c>
      <c r="J143" s="297">
        <f t="shared" si="71"/>
        <v>0</v>
      </c>
      <c r="K143" s="297">
        <f t="shared" si="71"/>
        <v>970116.66</v>
      </c>
    </row>
    <row r="144" spans="1:11" x14ac:dyDescent="0.25">
      <c r="A144" s="277">
        <v>162200</v>
      </c>
      <c r="B144" s="298" t="s">
        <v>4934</v>
      </c>
      <c r="C144" s="297">
        <f t="shared" si="71"/>
        <v>10020861.050000001</v>
      </c>
      <c r="D144" s="297">
        <f t="shared" si="71"/>
        <v>0</v>
      </c>
      <c r="E144" s="297">
        <f t="shared" si="71"/>
        <v>10020861.050000001</v>
      </c>
      <c r="F144" s="297">
        <f t="shared" si="71"/>
        <v>10020861.050000001</v>
      </c>
      <c r="G144" s="297">
        <f t="shared" si="71"/>
        <v>0</v>
      </c>
      <c r="H144" s="297">
        <f t="shared" si="71"/>
        <v>10020861.050000001</v>
      </c>
      <c r="I144" s="297">
        <f t="shared" si="71"/>
        <v>10020861.050000001</v>
      </c>
      <c r="J144" s="297">
        <f t="shared" si="71"/>
        <v>0</v>
      </c>
      <c r="K144" s="297">
        <f t="shared" si="71"/>
        <v>10020861.050000001</v>
      </c>
    </row>
    <row r="145" spans="1:11" x14ac:dyDescent="0.25">
      <c r="A145" s="277">
        <v>162300</v>
      </c>
      <c r="B145" s="298" t="s">
        <v>4935</v>
      </c>
      <c r="C145" s="297">
        <f t="shared" si="71"/>
        <v>264450</v>
      </c>
      <c r="D145" s="297">
        <f t="shared" si="71"/>
        <v>0</v>
      </c>
      <c r="E145" s="297">
        <f t="shared" si="71"/>
        <v>264450</v>
      </c>
      <c r="F145" s="297">
        <f t="shared" si="71"/>
        <v>264450</v>
      </c>
      <c r="G145" s="297">
        <f t="shared" si="71"/>
        <v>0</v>
      </c>
      <c r="H145" s="297">
        <f t="shared" si="71"/>
        <v>264450</v>
      </c>
      <c r="I145" s="297">
        <f t="shared" si="71"/>
        <v>264450</v>
      </c>
      <c r="J145" s="297">
        <f t="shared" si="71"/>
        <v>0</v>
      </c>
      <c r="K145" s="297">
        <f t="shared" si="71"/>
        <v>264450</v>
      </c>
    </row>
    <row r="146" spans="1:11" x14ac:dyDescent="0.25">
      <c r="A146" s="277">
        <v>162400</v>
      </c>
      <c r="B146" s="298" t="s">
        <v>4926</v>
      </c>
      <c r="C146" s="297">
        <f t="shared" si="71"/>
        <v>-6490530.9700000007</v>
      </c>
      <c r="D146" s="297">
        <f t="shared" si="71"/>
        <v>0</v>
      </c>
      <c r="E146" s="297">
        <f t="shared" si="71"/>
        <v>-6490530.9700000007</v>
      </c>
      <c r="F146" s="297">
        <f t="shared" si="71"/>
        <v>-6700428.2300000004</v>
      </c>
      <c r="G146" s="297">
        <f t="shared" si="71"/>
        <v>0</v>
      </c>
      <c r="H146" s="297">
        <f t="shared" si="71"/>
        <v>-6700428.2300000004</v>
      </c>
      <c r="I146" s="297">
        <f t="shared" si="71"/>
        <v>-6911598.8200000003</v>
      </c>
      <c r="J146" s="297">
        <f t="shared" si="71"/>
        <v>0</v>
      </c>
      <c r="K146" s="297">
        <f t="shared" si="71"/>
        <v>-6911598.8200000003</v>
      </c>
    </row>
    <row r="147" spans="1:11" x14ac:dyDescent="0.25">
      <c r="A147" s="287">
        <v>170000</v>
      </c>
      <c r="B147" s="288" t="s">
        <v>1503</v>
      </c>
      <c r="C147" s="301">
        <f t="shared" ref="C147:K147" si="72">C148+C158+C174+C175+C185+C190+C196</f>
        <v>52557868.350000001</v>
      </c>
      <c r="D147" s="301">
        <f t="shared" si="72"/>
        <v>4429718.67</v>
      </c>
      <c r="E147" s="301">
        <f t="shared" si="72"/>
        <v>56987587.020000003</v>
      </c>
      <c r="F147" s="301">
        <f t="shared" si="72"/>
        <v>53243538.359999999</v>
      </c>
      <c r="G147" s="301">
        <f t="shared" si="72"/>
        <v>3865932.1099999994</v>
      </c>
      <c r="H147" s="301">
        <f t="shared" si="72"/>
        <v>57109470.469999999</v>
      </c>
      <c r="I147" s="301">
        <f t="shared" si="72"/>
        <v>52903272.739999995</v>
      </c>
      <c r="J147" s="301">
        <f t="shared" si="72"/>
        <v>4083412.5599999996</v>
      </c>
      <c r="K147" s="301">
        <f t="shared" si="72"/>
        <v>56986685.299999997</v>
      </c>
    </row>
    <row r="148" spans="1:11" x14ac:dyDescent="0.25">
      <c r="A148" s="299"/>
      <c r="B148" s="323" t="s">
        <v>4936</v>
      </c>
      <c r="C148" s="295">
        <f t="shared" ref="C148:K148" si="73">C149+C150-C156+C157</f>
        <v>4153914.4099999997</v>
      </c>
      <c r="D148" s="295">
        <f t="shared" si="73"/>
        <v>396707.47</v>
      </c>
      <c r="E148" s="295">
        <f t="shared" si="73"/>
        <v>4550621.8800000008</v>
      </c>
      <c r="F148" s="295">
        <f t="shared" si="73"/>
        <v>4153028.67</v>
      </c>
      <c r="G148" s="295">
        <f t="shared" si="73"/>
        <v>396707.47</v>
      </c>
      <c r="H148" s="295">
        <f t="shared" si="73"/>
        <v>4549736.1400000006</v>
      </c>
      <c r="I148" s="295">
        <f t="shared" si="73"/>
        <v>3889200.3099999996</v>
      </c>
      <c r="J148" s="295">
        <f t="shared" si="73"/>
        <v>396707.47</v>
      </c>
      <c r="K148" s="295">
        <f t="shared" si="73"/>
        <v>4285907.78</v>
      </c>
    </row>
    <row r="149" spans="1:11" x14ac:dyDescent="0.25">
      <c r="A149" s="277">
        <v>171100</v>
      </c>
      <c r="B149" s="324" t="s">
        <v>4937</v>
      </c>
      <c r="C149" s="297">
        <f t="shared" ref="C149:K149" si="74">C487</f>
        <v>0</v>
      </c>
      <c r="D149" s="297">
        <f t="shared" si="74"/>
        <v>0</v>
      </c>
      <c r="E149" s="297">
        <f t="shared" si="74"/>
        <v>0</v>
      </c>
      <c r="F149" s="297">
        <f t="shared" si="74"/>
        <v>0</v>
      </c>
      <c r="G149" s="297">
        <f t="shared" si="74"/>
        <v>0</v>
      </c>
      <c r="H149" s="297">
        <f t="shared" si="74"/>
        <v>0</v>
      </c>
      <c r="I149" s="297">
        <f t="shared" si="74"/>
        <v>0</v>
      </c>
      <c r="J149" s="297">
        <f t="shared" si="74"/>
        <v>0</v>
      </c>
      <c r="K149" s="297">
        <f t="shared" si="74"/>
        <v>0</v>
      </c>
    </row>
    <row r="150" spans="1:11" x14ac:dyDescent="0.25">
      <c r="A150" s="277"/>
      <c r="B150" s="325" t="s">
        <v>4938</v>
      </c>
      <c r="C150" s="297">
        <f t="shared" ref="C150:K150" si="75">SUM(C151:C155)+C493</f>
        <v>4153914.4099999997</v>
      </c>
      <c r="D150" s="297">
        <f t="shared" si="75"/>
        <v>396707.47</v>
      </c>
      <c r="E150" s="297">
        <f t="shared" si="75"/>
        <v>4550621.8800000008</v>
      </c>
      <c r="F150" s="297">
        <f t="shared" si="75"/>
        <v>4153028.67</v>
      </c>
      <c r="G150" s="297">
        <f t="shared" si="75"/>
        <v>396707.47</v>
      </c>
      <c r="H150" s="297">
        <f t="shared" si="75"/>
        <v>4549736.1400000006</v>
      </c>
      <c r="I150" s="297">
        <f t="shared" si="75"/>
        <v>4162771.8099999996</v>
      </c>
      <c r="J150" s="297">
        <f t="shared" si="75"/>
        <v>396707.47</v>
      </c>
      <c r="K150" s="297">
        <f t="shared" si="75"/>
        <v>4559479.28</v>
      </c>
    </row>
    <row r="151" spans="1:11" x14ac:dyDescent="0.25">
      <c r="A151" s="277">
        <v>171201</v>
      </c>
      <c r="B151" s="326" t="s">
        <v>985</v>
      </c>
      <c r="C151" s="297">
        <f t="shared" ref="C151:K155" si="76">C488</f>
        <v>0</v>
      </c>
      <c r="D151" s="297">
        <f t="shared" si="76"/>
        <v>364869.06</v>
      </c>
      <c r="E151" s="297">
        <f t="shared" si="76"/>
        <v>364869.06</v>
      </c>
      <c r="F151" s="297">
        <f t="shared" si="76"/>
        <v>0</v>
      </c>
      <c r="G151" s="297">
        <f t="shared" si="76"/>
        <v>364869.06</v>
      </c>
      <c r="H151" s="297">
        <f t="shared" si="76"/>
        <v>364869.06</v>
      </c>
      <c r="I151" s="297">
        <f t="shared" si="76"/>
        <v>0</v>
      </c>
      <c r="J151" s="297">
        <f t="shared" si="76"/>
        <v>364869.06</v>
      </c>
      <c r="K151" s="297">
        <f t="shared" si="76"/>
        <v>364869.06</v>
      </c>
    </row>
    <row r="152" spans="1:11" x14ac:dyDescent="0.25">
      <c r="A152" s="277">
        <v>171202</v>
      </c>
      <c r="B152" s="326" t="s">
        <v>4939</v>
      </c>
      <c r="C152" s="297">
        <f t="shared" si="76"/>
        <v>1492710.47</v>
      </c>
      <c r="D152" s="297">
        <f t="shared" si="76"/>
        <v>0</v>
      </c>
      <c r="E152" s="297">
        <f t="shared" si="76"/>
        <v>1492710.47</v>
      </c>
      <c r="F152" s="297">
        <f t="shared" si="76"/>
        <v>1492710.47</v>
      </c>
      <c r="G152" s="297">
        <f t="shared" si="76"/>
        <v>0</v>
      </c>
      <c r="H152" s="297">
        <f t="shared" si="76"/>
        <v>1492710.47</v>
      </c>
      <c r="I152" s="297">
        <f t="shared" si="76"/>
        <v>1492710.47</v>
      </c>
      <c r="J152" s="297">
        <f t="shared" si="76"/>
        <v>0</v>
      </c>
      <c r="K152" s="297">
        <f t="shared" si="76"/>
        <v>1492710.47</v>
      </c>
    </row>
    <row r="153" spans="1:11" x14ac:dyDescent="0.25">
      <c r="A153" s="277">
        <v>171203</v>
      </c>
      <c r="B153" s="326" t="s">
        <v>1057</v>
      </c>
      <c r="C153" s="297">
        <f t="shared" si="76"/>
        <v>621000</v>
      </c>
      <c r="D153" s="297">
        <f t="shared" si="76"/>
        <v>0</v>
      </c>
      <c r="E153" s="297">
        <f t="shared" si="76"/>
        <v>621000</v>
      </c>
      <c r="F153" s="297">
        <f t="shared" si="76"/>
        <v>621000</v>
      </c>
      <c r="G153" s="297">
        <f t="shared" si="76"/>
        <v>0</v>
      </c>
      <c r="H153" s="297">
        <f t="shared" si="76"/>
        <v>621000</v>
      </c>
      <c r="I153" s="297">
        <f t="shared" si="76"/>
        <v>621000</v>
      </c>
      <c r="J153" s="297">
        <f t="shared" si="76"/>
        <v>0</v>
      </c>
      <c r="K153" s="297">
        <f t="shared" si="76"/>
        <v>621000</v>
      </c>
    </row>
    <row r="154" spans="1:11" x14ac:dyDescent="0.25">
      <c r="A154" s="277">
        <v>171204</v>
      </c>
      <c r="B154" s="326" t="s">
        <v>1058</v>
      </c>
      <c r="C154" s="297">
        <f t="shared" si="76"/>
        <v>2040203.94</v>
      </c>
      <c r="D154" s="297">
        <f t="shared" si="76"/>
        <v>31838.41</v>
      </c>
      <c r="E154" s="297">
        <f t="shared" si="76"/>
        <v>2072042.35</v>
      </c>
      <c r="F154" s="297">
        <f t="shared" si="76"/>
        <v>2039318.2</v>
      </c>
      <c r="G154" s="297">
        <f t="shared" si="76"/>
        <v>31838.41</v>
      </c>
      <c r="H154" s="297">
        <f t="shared" si="76"/>
        <v>2071156.61</v>
      </c>
      <c r="I154" s="297">
        <f t="shared" si="76"/>
        <v>2049061.34</v>
      </c>
      <c r="J154" s="297">
        <f t="shared" si="76"/>
        <v>31838.41</v>
      </c>
      <c r="K154" s="297">
        <f t="shared" si="76"/>
        <v>2080899.75</v>
      </c>
    </row>
    <row r="155" spans="1:11" x14ac:dyDescent="0.25">
      <c r="A155" s="277">
        <v>171205</v>
      </c>
      <c r="B155" s="326" t="s">
        <v>1059</v>
      </c>
      <c r="C155" s="297">
        <f t="shared" si="76"/>
        <v>0</v>
      </c>
      <c r="D155" s="297">
        <f t="shared" si="76"/>
        <v>0</v>
      </c>
      <c r="E155" s="297">
        <f t="shared" si="76"/>
        <v>0</v>
      </c>
      <c r="F155" s="297">
        <f t="shared" si="76"/>
        <v>0</v>
      </c>
      <c r="G155" s="297">
        <f t="shared" si="76"/>
        <v>0</v>
      </c>
      <c r="H155" s="297">
        <f t="shared" si="76"/>
        <v>0</v>
      </c>
      <c r="I155" s="297">
        <f t="shared" si="76"/>
        <v>0</v>
      </c>
      <c r="J155" s="297">
        <f t="shared" si="76"/>
        <v>0</v>
      </c>
      <c r="K155" s="297">
        <f t="shared" si="76"/>
        <v>0</v>
      </c>
    </row>
    <row r="156" spans="1:11" x14ac:dyDescent="0.25">
      <c r="A156" s="277">
        <v>171300</v>
      </c>
      <c r="B156" s="310" t="s">
        <v>4940</v>
      </c>
      <c r="C156" s="297">
        <f t="shared" ref="C156:K157" si="77">C494</f>
        <v>0</v>
      </c>
      <c r="D156" s="297">
        <f t="shared" si="77"/>
        <v>0</v>
      </c>
      <c r="E156" s="297">
        <f t="shared" si="77"/>
        <v>0</v>
      </c>
      <c r="F156" s="297">
        <f t="shared" si="77"/>
        <v>0</v>
      </c>
      <c r="G156" s="297">
        <f t="shared" si="77"/>
        <v>0</v>
      </c>
      <c r="H156" s="297">
        <f t="shared" si="77"/>
        <v>0</v>
      </c>
      <c r="I156" s="297">
        <f t="shared" si="77"/>
        <v>-10628.88</v>
      </c>
      <c r="J156" s="297">
        <f t="shared" si="77"/>
        <v>0</v>
      </c>
      <c r="K156" s="297">
        <f t="shared" si="77"/>
        <v>-10628.88</v>
      </c>
    </row>
    <row r="157" spans="1:11" x14ac:dyDescent="0.25">
      <c r="A157" s="321">
        <v>171400</v>
      </c>
      <c r="B157" s="327" t="s">
        <v>4941</v>
      </c>
      <c r="C157" s="297">
        <f t="shared" si="77"/>
        <v>0</v>
      </c>
      <c r="D157" s="297">
        <f t="shared" si="77"/>
        <v>0</v>
      </c>
      <c r="E157" s="297">
        <f t="shared" si="77"/>
        <v>0</v>
      </c>
      <c r="F157" s="297">
        <f t="shared" si="77"/>
        <v>0</v>
      </c>
      <c r="G157" s="297">
        <f t="shared" si="77"/>
        <v>0</v>
      </c>
      <c r="H157" s="297">
        <f t="shared" si="77"/>
        <v>0</v>
      </c>
      <c r="I157" s="297">
        <f t="shared" si="77"/>
        <v>-284200.38</v>
      </c>
      <c r="J157" s="297">
        <f t="shared" si="77"/>
        <v>0</v>
      </c>
      <c r="K157" s="297">
        <f t="shared" si="77"/>
        <v>-284200.38</v>
      </c>
    </row>
    <row r="158" spans="1:11" x14ac:dyDescent="0.25">
      <c r="A158" s="299"/>
      <c r="B158" s="323" t="s">
        <v>1504</v>
      </c>
      <c r="C158" s="295">
        <f t="shared" ref="C158:K158" si="78">C159+C164+C172+C173</f>
        <v>10758997.49</v>
      </c>
      <c r="D158" s="295">
        <f t="shared" si="78"/>
        <v>4033011.1999999997</v>
      </c>
      <c r="E158" s="295">
        <f t="shared" si="78"/>
        <v>14792008.690000001</v>
      </c>
      <c r="F158" s="295">
        <f t="shared" si="78"/>
        <v>11394655.120000001</v>
      </c>
      <c r="G158" s="295">
        <f t="shared" si="78"/>
        <v>3469224.6399999997</v>
      </c>
      <c r="H158" s="295">
        <f t="shared" si="78"/>
        <v>14863879.76</v>
      </c>
      <c r="I158" s="295">
        <f t="shared" si="78"/>
        <v>10863366.66</v>
      </c>
      <c r="J158" s="295">
        <f t="shared" si="78"/>
        <v>3686705.09</v>
      </c>
      <c r="K158" s="295">
        <f t="shared" si="78"/>
        <v>14550071.75</v>
      </c>
    </row>
    <row r="159" spans="1:11" x14ac:dyDescent="0.25">
      <c r="A159" s="293"/>
      <c r="B159" s="294" t="s">
        <v>4942</v>
      </c>
      <c r="C159" s="295">
        <f t="shared" ref="C159:K159" si="79">SUM(C160:C163)</f>
        <v>229770.96</v>
      </c>
      <c r="D159" s="295">
        <f t="shared" si="79"/>
        <v>0</v>
      </c>
      <c r="E159" s="295">
        <f t="shared" si="79"/>
        <v>229770.96</v>
      </c>
      <c r="F159" s="295">
        <f t="shared" si="79"/>
        <v>361068.65</v>
      </c>
      <c r="G159" s="295">
        <f t="shared" si="79"/>
        <v>250</v>
      </c>
      <c r="H159" s="295">
        <f t="shared" si="79"/>
        <v>361318.65</v>
      </c>
      <c r="I159" s="295">
        <f t="shared" si="79"/>
        <v>506433.95</v>
      </c>
      <c r="J159" s="295">
        <f t="shared" si="79"/>
        <v>0</v>
      </c>
      <c r="K159" s="295">
        <f t="shared" si="79"/>
        <v>506433.95</v>
      </c>
    </row>
    <row r="160" spans="1:11" x14ac:dyDescent="0.25">
      <c r="A160" s="277">
        <v>172100</v>
      </c>
      <c r="B160" s="296" t="s">
        <v>4943</v>
      </c>
      <c r="C160" s="297">
        <f t="shared" ref="C160:K163" si="80">C496</f>
        <v>229770.96</v>
      </c>
      <c r="D160" s="297">
        <f t="shared" si="80"/>
        <v>0</v>
      </c>
      <c r="E160" s="297">
        <f t="shared" si="80"/>
        <v>229770.96</v>
      </c>
      <c r="F160" s="297">
        <f t="shared" si="80"/>
        <v>361068.65</v>
      </c>
      <c r="G160" s="297">
        <f t="shared" si="80"/>
        <v>0</v>
      </c>
      <c r="H160" s="297">
        <f t="shared" si="80"/>
        <v>361068.65</v>
      </c>
      <c r="I160" s="297">
        <f t="shared" si="80"/>
        <v>506433.95</v>
      </c>
      <c r="J160" s="297">
        <f t="shared" si="80"/>
        <v>0</v>
      </c>
      <c r="K160" s="297">
        <f t="shared" si="80"/>
        <v>506433.95</v>
      </c>
    </row>
    <row r="161" spans="1:11" x14ac:dyDescent="0.25">
      <c r="A161" s="277">
        <v>172120</v>
      </c>
      <c r="B161" s="296" t="s">
        <v>1007</v>
      </c>
      <c r="C161" s="297">
        <f t="shared" si="80"/>
        <v>0</v>
      </c>
      <c r="D161" s="297">
        <f t="shared" si="80"/>
        <v>0</v>
      </c>
      <c r="E161" s="297">
        <f t="shared" si="80"/>
        <v>0</v>
      </c>
      <c r="F161" s="297">
        <f t="shared" si="80"/>
        <v>0</v>
      </c>
      <c r="G161" s="297">
        <f t="shared" si="80"/>
        <v>0</v>
      </c>
      <c r="H161" s="297">
        <f t="shared" si="80"/>
        <v>0</v>
      </c>
      <c r="I161" s="297">
        <f t="shared" si="80"/>
        <v>0</v>
      </c>
      <c r="J161" s="297">
        <f t="shared" si="80"/>
        <v>0</v>
      </c>
      <c r="K161" s="297">
        <f t="shared" si="80"/>
        <v>0</v>
      </c>
    </row>
    <row r="162" spans="1:11" x14ac:dyDescent="0.25">
      <c r="A162" s="277">
        <v>172130</v>
      </c>
      <c r="B162" s="296" t="s">
        <v>1008</v>
      </c>
      <c r="C162" s="297">
        <f t="shared" si="80"/>
        <v>0</v>
      </c>
      <c r="D162" s="297">
        <f t="shared" si="80"/>
        <v>0</v>
      </c>
      <c r="E162" s="297">
        <f t="shared" si="80"/>
        <v>0</v>
      </c>
      <c r="F162" s="297">
        <f t="shared" si="80"/>
        <v>0</v>
      </c>
      <c r="G162" s="297">
        <f t="shared" si="80"/>
        <v>250</v>
      </c>
      <c r="H162" s="297">
        <f t="shared" si="80"/>
        <v>250</v>
      </c>
      <c r="I162" s="297">
        <f t="shared" si="80"/>
        <v>0</v>
      </c>
      <c r="J162" s="297">
        <f t="shared" si="80"/>
        <v>0</v>
      </c>
      <c r="K162" s="297">
        <f t="shared" si="80"/>
        <v>0</v>
      </c>
    </row>
    <row r="163" spans="1:11" x14ac:dyDescent="0.25">
      <c r="A163" s="277">
        <v>172140</v>
      </c>
      <c r="B163" s="296" t="s">
        <v>1009</v>
      </c>
      <c r="C163" s="297">
        <f t="shared" si="80"/>
        <v>0</v>
      </c>
      <c r="D163" s="297">
        <f t="shared" si="80"/>
        <v>0</v>
      </c>
      <c r="E163" s="297">
        <f t="shared" si="80"/>
        <v>0</v>
      </c>
      <c r="F163" s="297">
        <f t="shared" si="80"/>
        <v>0</v>
      </c>
      <c r="G163" s="297">
        <f t="shared" si="80"/>
        <v>0</v>
      </c>
      <c r="H163" s="297">
        <f t="shared" si="80"/>
        <v>0</v>
      </c>
      <c r="I163" s="297">
        <f t="shared" si="80"/>
        <v>0</v>
      </c>
      <c r="J163" s="297">
        <f t="shared" si="80"/>
        <v>0</v>
      </c>
      <c r="K163" s="297">
        <f t="shared" si="80"/>
        <v>0</v>
      </c>
    </row>
    <row r="164" spans="1:11" x14ac:dyDescent="0.25">
      <c r="A164" s="293"/>
      <c r="B164" s="294" t="s">
        <v>4944</v>
      </c>
      <c r="C164" s="295">
        <f t="shared" ref="C164:K164" si="81">SUM(C165:C167)+C171</f>
        <v>8862517.9199999999</v>
      </c>
      <c r="D164" s="295">
        <f t="shared" si="81"/>
        <v>1900418.4</v>
      </c>
      <c r="E164" s="295">
        <f t="shared" si="81"/>
        <v>10762936.32</v>
      </c>
      <c r="F164" s="295">
        <f t="shared" si="81"/>
        <v>8750696.2300000004</v>
      </c>
      <c r="G164" s="295">
        <f t="shared" si="81"/>
        <v>2054469.89</v>
      </c>
      <c r="H164" s="295">
        <f t="shared" si="81"/>
        <v>10805166.119999999</v>
      </c>
      <c r="I164" s="295">
        <f t="shared" si="81"/>
        <v>8936485.2100000009</v>
      </c>
      <c r="J164" s="295">
        <f t="shared" si="81"/>
        <v>2047665.21</v>
      </c>
      <c r="K164" s="295">
        <f t="shared" si="81"/>
        <v>10984150.42</v>
      </c>
    </row>
    <row r="165" spans="1:11" x14ac:dyDescent="0.25">
      <c r="A165" s="277">
        <v>172210</v>
      </c>
      <c r="B165" s="296" t="s">
        <v>965</v>
      </c>
      <c r="C165" s="297">
        <f t="shared" ref="C165:K166" si="82">C500</f>
        <v>5194599.24</v>
      </c>
      <c r="D165" s="297">
        <f t="shared" si="82"/>
        <v>1638168.17</v>
      </c>
      <c r="E165" s="297">
        <f t="shared" si="82"/>
        <v>6832767.4099999992</v>
      </c>
      <c r="F165" s="297">
        <f t="shared" si="82"/>
        <v>4993982.71</v>
      </c>
      <c r="G165" s="297">
        <f t="shared" si="82"/>
        <v>1790072.9</v>
      </c>
      <c r="H165" s="297">
        <f t="shared" si="82"/>
        <v>6784055.6099999994</v>
      </c>
      <c r="I165" s="297">
        <f t="shared" si="82"/>
        <v>5056969.3600000003</v>
      </c>
      <c r="J165" s="297">
        <f t="shared" si="82"/>
        <v>1791470.76</v>
      </c>
      <c r="K165" s="297">
        <f t="shared" si="82"/>
        <v>6848440.1200000001</v>
      </c>
    </row>
    <row r="166" spans="1:11" x14ac:dyDescent="0.25">
      <c r="A166" s="277">
        <v>172220</v>
      </c>
      <c r="B166" s="296" t="s">
        <v>967</v>
      </c>
      <c r="C166" s="297">
        <f t="shared" si="82"/>
        <v>3667918.68</v>
      </c>
      <c r="D166" s="297">
        <f t="shared" si="82"/>
        <v>262250.23</v>
      </c>
      <c r="E166" s="297">
        <f t="shared" si="82"/>
        <v>3930168.91</v>
      </c>
      <c r="F166" s="297">
        <f t="shared" si="82"/>
        <v>3756713.5200000009</v>
      </c>
      <c r="G166" s="297">
        <f t="shared" si="82"/>
        <v>264396.99</v>
      </c>
      <c r="H166" s="297">
        <f t="shared" si="82"/>
        <v>4021110.51</v>
      </c>
      <c r="I166" s="297">
        <f t="shared" si="82"/>
        <v>3879515.85</v>
      </c>
      <c r="J166" s="297">
        <f t="shared" si="82"/>
        <v>256194.45</v>
      </c>
      <c r="K166" s="297">
        <f t="shared" si="82"/>
        <v>4135710.3</v>
      </c>
    </row>
    <row r="167" spans="1:11" x14ac:dyDescent="0.25">
      <c r="A167" s="293"/>
      <c r="B167" s="328" t="s">
        <v>4834</v>
      </c>
      <c r="C167" s="295">
        <f t="shared" ref="C167:K167" si="83">SUM(C168:C170)</f>
        <v>0</v>
      </c>
      <c r="D167" s="295">
        <f t="shared" si="83"/>
        <v>0</v>
      </c>
      <c r="E167" s="295">
        <f t="shared" si="83"/>
        <v>0</v>
      </c>
      <c r="F167" s="295">
        <f t="shared" si="83"/>
        <v>0</v>
      </c>
      <c r="G167" s="295">
        <f t="shared" si="83"/>
        <v>0</v>
      </c>
      <c r="H167" s="295">
        <f t="shared" si="83"/>
        <v>0</v>
      </c>
      <c r="I167" s="295">
        <f t="shared" si="83"/>
        <v>0</v>
      </c>
      <c r="J167" s="295">
        <f t="shared" si="83"/>
        <v>0</v>
      </c>
      <c r="K167" s="295">
        <f t="shared" si="83"/>
        <v>0</v>
      </c>
    </row>
    <row r="168" spans="1:11" x14ac:dyDescent="0.25">
      <c r="A168" s="277">
        <v>172231</v>
      </c>
      <c r="B168" s="329" t="s">
        <v>1012</v>
      </c>
      <c r="C168" s="297">
        <f t="shared" ref="C168:K174" si="84">C502</f>
        <v>0</v>
      </c>
      <c r="D168" s="297">
        <f t="shared" si="84"/>
        <v>0</v>
      </c>
      <c r="E168" s="297">
        <f t="shared" si="84"/>
        <v>0</v>
      </c>
      <c r="F168" s="297">
        <f t="shared" si="84"/>
        <v>0</v>
      </c>
      <c r="G168" s="297">
        <f t="shared" si="84"/>
        <v>0</v>
      </c>
      <c r="H168" s="297">
        <f t="shared" si="84"/>
        <v>0</v>
      </c>
      <c r="I168" s="297">
        <f t="shared" si="84"/>
        <v>0</v>
      </c>
      <c r="J168" s="297">
        <f t="shared" si="84"/>
        <v>0</v>
      </c>
      <c r="K168" s="297">
        <f t="shared" si="84"/>
        <v>0</v>
      </c>
    </row>
    <row r="169" spans="1:11" x14ac:dyDescent="0.25">
      <c r="A169" s="330">
        <v>172232</v>
      </c>
      <c r="B169" s="331" t="s">
        <v>4945</v>
      </c>
      <c r="C169" s="297">
        <f t="shared" si="84"/>
        <v>0</v>
      </c>
      <c r="D169" s="297">
        <f t="shared" si="84"/>
        <v>0</v>
      </c>
      <c r="E169" s="297">
        <f t="shared" si="84"/>
        <v>0</v>
      </c>
      <c r="F169" s="297">
        <f t="shared" si="84"/>
        <v>0</v>
      </c>
      <c r="G169" s="297">
        <f t="shared" si="84"/>
        <v>0</v>
      </c>
      <c r="H169" s="297">
        <f t="shared" si="84"/>
        <v>0</v>
      </c>
      <c r="I169" s="297">
        <f t="shared" si="84"/>
        <v>0</v>
      </c>
      <c r="J169" s="297">
        <f t="shared" si="84"/>
        <v>0</v>
      </c>
      <c r="K169" s="297">
        <f t="shared" si="84"/>
        <v>0</v>
      </c>
    </row>
    <row r="170" spans="1:11" x14ac:dyDescent="0.25">
      <c r="A170" s="330">
        <v>172233</v>
      </c>
      <c r="B170" s="331" t="s">
        <v>1014</v>
      </c>
      <c r="C170" s="297">
        <f t="shared" si="84"/>
        <v>0</v>
      </c>
      <c r="D170" s="297">
        <f t="shared" si="84"/>
        <v>0</v>
      </c>
      <c r="E170" s="297">
        <f t="shared" si="84"/>
        <v>0</v>
      </c>
      <c r="F170" s="297">
        <f t="shared" si="84"/>
        <v>0</v>
      </c>
      <c r="G170" s="297">
        <f t="shared" si="84"/>
        <v>0</v>
      </c>
      <c r="H170" s="297">
        <f t="shared" si="84"/>
        <v>0</v>
      </c>
      <c r="I170" s="297">
        <f t="shared" si="84"/>
        <v>0</v>
      </c>
      <c r="J170" s="297">
        <f t="shared" si="84"/>
        <v>0</v>
      </c>
      <c r="K170" s="297">
        <f t="shared" si="84"/>
        <v>0</v>
      </c>
    </row>
    <row r="171" spans="1:11" x14ac:dyDescent="0.25">
      <c r="A171" s="277">
        <v>172290</v>
      </c>
      <c r="B171" s="294" t="s">
        <v>4946</v>
      </c>
      <c r="C171" s="297">
        <f t="shared" si="84"/>
        <v>0</v>
      </c>
      <c r="D171" s="297">
        <f t="shared" si="84"/>
        <v>0</v>
      </c>
      <c r="E171" s="297">
        <f t="shared" si="84"/>
        <v>0</v>
      </c>
      <c r="F171" s="297">
        <f t="shared" si="84"/>
        <v>0</v>
      </c>
      <c r="G171" s="297">
        <f t="shared" si="84"/>
        <v>0</v>
      </c>
      <c r="H171" s="297">
        <f t="shared" si="84"/>
        <v>0</v>
      </c>
      <c r="I171" s="297">
        <f t="shared" si="84"/>
        <v>0</v>
      </c>
      <c r="J171" s="297">
        <f t="shared" si="84"/>
        <v>0</v>
      </c>
      <c r="K171" s="297">
        <f t="shared" si="84"/>
        <v>0</v>
      </c>
    </row>
    <row r="172" spans="1:11" x14ac:dyDescent="0.25">
      <c r="A172" s="277">
        <v>172300</v>
      </c>
      <c r="B172" s="294" t="s">
        <v>1015</v>
      </c>
      <c r="C172" s="297">
        <f t="shared" si="84"/>
        <v>1666708.61</v>
      </c>
      <c r="D172" s="297">
        <f t="shared" si="84"/>
        <v>2132592.7999999998</v>
      </c>
      <c r="E172" s="297">
        <f t="shared" si="84"/>
        <v>3799301.41</v>
      </c>
      <c r="F172" s="297">
        <f t="shared" si="84"/>
        <v>2282890.2400000002</v>
      </c>
      <c r="G172" s="297">
        <f t="shared" si="84"/>
        <v>1414504.75</v>
      </c>
      <c r="H172" s="297">
        <f t="shared" si="84"/>
        <v>3697394.99</v>
      </c>
      <c r="I172" s="297">
        <f t="shared" si="84"/>
        <v>1420447.5</v>
      </c>
      <c r="J172" s="297">
        <f t="shared" si="84"/>
        <v>1639039.88</v>
      </c>
      <c r="K172" s="297">
        <f t="shared" si="84"/>
        <v>3059487.38</v>
      </c>
    </row>
    <row r="173" spans="1:11" x14ac:dyDescent="0.25">
      <c r="A173" s="277">
        <v>172400</v>
      </c>
      <c r="B173" s="298" t="s">
        <v>4947</v>
      </c>
      <c r="C173" s="297">
        <f t="shared" si="84"/>
        <v>0</v>
      </c>
      <c r="D173" s="297">
        <f t="shared" si="84"/>
        <v>0</v>
      </c>
      <c r="E173" s="297">
        <f t="shared" si="84"/>
        <v>0</v>
      </c>
      <c r="F173" s="297">
        <f t="shared" si="84"/>
        <v>0</v>
      </c>
      <c r="G173" s="297">
        <f t="shared" si="84"/>
        <v>0</v>
      </c>
      <c r="H173" s="297">
        <f t="shared" si="84"/>
        <v>0</v>
      </c>
      <c r="I173" s="297">
        <f t="shared" si="84"/>
        <v>0</v>
      </c>
      <c r="J173" s="297">
        <f t="shared" si="84"/>
        <v>0</v>
      </c>
      <c r="K173" s="297">
        <f t="shared" si="84"/>
        <v>0</v>
      </c>
    </row>
    <row r="174" spans="1:11" x14ac:dyDescent="0.25">
      <c r="A174" s="285">
        <v>173000</v>
      </c>
      <c r="B174" s="332" t="s">
        <v>4948</v>
      </c>
      <c r="C174" s="297">
        <f t="shared" si="84"/>
        <v>0</v>
      </c>
      <c r="D174" s="297">
        <f t="shared" si="84"/>
        <v>0</v>
      </c>
      <c r="E174" s="297">
        <f t="shared" si="84"/>
        <v>0</v>
      </c>
      <c r="F174" s="297">
        <f t="shared" si="84"/>
        <v>0</v>
      </c>
      <c r="G174" s="297">
        <f t="shared" si="84"/>
        <v>0</v>
      </c>
      <c r="H174" s="297">
        <f t="shared" si="84"/>
        <v>0</v>
      </c>
      <c r="I174" s="297">
        <f t="shared" si="84"/>
        <v>0</v>
      </c>
      <c r="J174" s="297">
        <f t="shared" si="84"/>
        <v>0</v>
      </c>
      <c r="K174" s="297">
        <f t="shared" si="84"/>
        <v>0</v>
      </c>
    </row>
    <row r="175" spans="1:11" x14ac:dyDescent="0.25">
      <c r="A175" s="299"/>
      <c r="B175" s="300" t="s">
        <v>1506</v>
      </c>
      <c r="C175" s="295">
        <f t="shared" ref="C175:K175" si="85">SUM(C176:C184)</f>
        <v>10318407.890000001</v>
      </c>
      <c r="D175" s="295">
        <f t="shared" si="85"/>
        <v>0</v>
      </c>
      <c r="E175" s="295">
        <f t="shared" si="85"/>
        <v>10318407.890000001</v>
      </c>
      <c r="F175" s="295">
        <f t="shared" si="85"/>
        <v>10580110.460000001</v>
      </c>
      <c r="G175" s="295">
        <f t="shared" si="85"/>
        <v>0</v>
      </c>
      <c r="H175" s="295">
        <f t="shared" si="85"/>
        <v>10580110.460000001</v>
      </c>
      <c r="I175" s="295">
        <f t="shared" si="85"/>
        <v>10672685</v>
      </c>
      <c r="J175" s="295">
        <f t="shared" si="85"/>
        <v>0</v>
      </c>
      <c r="K175" s="295">
        <f t="shared" si="85"/>
        <v>10672685</v>
      </c>
    </row>
    <row r="176" spans="1:11" x14ac:dyDescent="0.25">
      <c r="A176" s="277">
        <v>174100</v>
      </c>
      <c r="B176" s="298" t="s">
        <v>4949</v>
      </c>
      <c r="C176" s="297">
        <f t="shared" ref="C176:K184" si="86">C509</f>
        <v>0</v>
      </c>
      <c r="D176" s="297">
        <f t="shared" si="86"/>
        <v>0</v>
      </c>
      <c r="E176" s="297">
        <f t="shared" si="86"/>
        <v>0</v>
      </c>
      <c r="F176" s="297">
        <f t="shared" si="86"/>
        <v>0</v>
      </c>
      <c r="G176" s="297">
        <f t="shared" si="86"/>
        <v>0</v>
      </c>
      <c r="H176" s="297">
        <f t="shared" si="86"/>
        <v>0</v>
      </c>
      <c r="I176" s="297">
        <f t="shared" si="86"/>
        <v>0</v>
      </c>
      <c r="J176" s="297">
        <f t="shared" si="86"/>
        <v>0</v>
      </c>
      <c r="K176" s="297">
        <f t="shared" si="86"/>
        <v>0</v>
      </c>
    </row>
    <row r="177" spans="1:11" x14ac:dyDescent="0.25">
      <c r="A177" s="277">
        <v>174200</v>
      </c>
      <c r="B177" s="298" t="s">
        <v>4950</v>
      </c>
      <c r="C177" s="297">
        <f t="shared" si="86"/>
        <v>0</v>
      </c>
      <c r="D177" s="297">
        <f t="shared" si="86"/>
        <v>0</v>
      </c>
      <c r="E177" s="297">
        <f t="shared" si="86"/>
        <v>0</v>
      </c>
      <c r="F177" s="297">
        <f t="shared" si="86"/>
        <v>0</v>
      </c>
      <c r="G177" s="297">
        <f t="shared" si="86"/>
        <v>0</v>
      </c>
      <c r="H177" s="297">
        <f t="shared" si="86"/>
        <v>0</v>
      </c>
      <c r="I177" s="297">
        <f t="shared" si="86"/>
        <v>0</v>
      </c>
      <c r="J177" s="297">
        <f t="shared" si="86"/>
        <v>0</v>
      </c>
      <c r="K177" s="297">
        <f t="shared" si="86"/>
        <v>0</v>
      </c>
    </row>
    <row r="178" spans="1:11" x14ac:dyDescent="0.25">
      <c r="A178" s="277">
        <v>174300</v>
      </c>
      <c r="B178" s="298" t="s">
        <v>4951</v>
      </c>
      <c r="C178" s="297">
        <f t="shared" si="86"/>
        <v>7821.14</v>
      </c>
      <c r="D178" s="297">
        <f t="shared" si="86"/>
        <v>0</v>
      </c>
      <c r="E178" s="297">
        <f t="shared" si="86"/>
        <v>7821.14</v>
      </c>
      <c r="F178" s="297">
        <f t="shared" si="86"/>
        <v>1062.7</v>
      </c>
      <c r="G178" s="297">
        <f t="shared" si="86"/>
        <v>0</v>
      </c>
      <c r="H178" s="297">
        <f t="shared" si="86"/>
        <v>1062.7</v>
      </c>
      <c r="I178" s="297">
        <f t="shared" si="86"/>
        <v>19881</v>
      </c>
      <c r="J178" s="297">
        <f t="shared" si="86"/>
        <v>0</v>
      </c>
      <c r="K178" s="297">
        <f t="shared" si="86"/>
        <v>19881</v>
      </c>
    </row>
    <row r="179" spans="1:11" x14ac:dyDescent="0.25">
      <c r="A179" s="277">
        <v>174400</v>
      </c>
      <c r="B179" s="298" t="s">
        <v>4952</v>
      </c>
      <c r="C179" s="297">
        <f t="shared" si="86"/>
        <v>26058.42</v>
      </c>
      <c r="D179" s="297">
        <f t="shared" si="86"/>
        <v>0</v>
      </c>
      <c r="E179" s="297">
        <f t="shared" si="86"/>
        <v>26058.42</v>
      </c>
      <c r="F179" s="297">
        <f t="shared" si="86"/>
        <v>26058.42</v>
      </c>
      <c r="G179" s="297">
        <f t="shared" si="86"/>
        <v>0</v>
      </c>
      <c r="H179" s="297">
        <f t="shared" si="86"/>
        <v>26058.42</v>
      </c>
      <c r="I179" s="297">
        <f t="shared" si="86"/>
        <v>26058.42</v>
      </c>
      <c r="J179" s="297">
        <f t="shared" si="86"/>
        <v>0</v>
      </c>
      <c r="K179" s="297">
        <f t="shared" si="86"/>
        <v>26058.42</v>
      </c>
    </row>
    <row r="180" spans="1:11" x14ac:dyDescent="0.25">
      <c r="A180" s="277">
        <v>174500</v>
      </c>
      <c r="B180" s="298" t="s">
        <v>1026</v>
      </c>
      <c r="C180" s="297">
        <f t="shared" si="86"/>
        <v>1037529.76</v>
      </c>
      <c r="D180" s="297">
        <f t="shared" si="86"/>
        <v>0</v>
      </c>
      <c r="E180" s="297">
        <f t="shared" si="86"/>
        <v>1037529.76</v>
      </c>
      <c r="F180" s="297">
        <f t="shared" si="86"/>
        <v>1037529.76</v>
      </c>
      <c r="G180" s="297">
        <f t="shared" si="86"/>
        <v>0</v>
      </c>
      <c r="H180" s="297">
        <f t="shared" si="86"/>
        <v>1037529.76</v>
      </c>
      <c r="I180" s="297">
        <f t="shared" si="86"/>
        <v>1037529.76</v>
      </c>
      <c r="J180" s="297">
        <f t="shared" si="86"/>
        <v>0</v>
      </c>
      <c r="K180" s="297">
        <f t="shared" si="86"/>
        <v>1037529.76</v>
      </c>
    </row>
    <row r="181" spans="1:11" x14ac:dyDescent="0.25">
      <c r="A181" s="277">
        <v>174600</v>
      </c>
      <c r="B181" s="298" t="s">
        <v>4953</v>
      </c>
      <c r="C181" s="297">
        <f t="shared" si="86"/>
        <v>0</v>
      </c>
      <c r="D181" s="297">
        <f t="shared" si="86"/>
        <v>0</v>
      </c>
      <c r="E181" s="297">
        <f t="shared" si="86"/>
        <v>0</v>
      </c>
      <c r="F181" s="297">
        <f t="shared" si="86"/>
        <v>0</v>
      </c>
      <c r="G181" s="297">
        <f t="shared" si="86"/>
        <v>0</v>
      </c>
      <c r="H181" s="297">
        <f t="shared" si="86"/>
        <v>0</v>
      </c>
      <c r="I181" s="297">
        <f t="shared" si="86"/>
        <v>0</v>
      </c>
      <c r="J181" s="297">
        <f t="shared" si="86"/>
        <v>0</v>
      </c>
      <c r="K181" s="297">
        <f t="shared" si="86"/>
        <v>0</v>
      </c>
    </row>
    <row r="182" spans="1:11" x14ac:dyDescent="0.25">
      <c r="A182" s="277">
        <v>174700</v>
      </c>
      <c r="B182" s="298" t="s">
        <v>1027</v>
      </c>
      <c r="C182" s="297">
        <f t="shared" si="86"/>
        <v>3797202.37</v>
      </c>
      <c r="D182" s="297">
        <f t="shared" si="86"/>
        <v>0</v>
      </c>
      <c r="E182" s="297">
        <f t="shared" si="86"/>
        <v>3797202.37</v>
      </c>
      <c r="F182" s="297">
        <f t="shared" si="86"/>
        <v>3830925.5200000009</v>
      </c>
      <c r="G182" s="297">
        <f t="shared" si="86"/>
        <v>0</v>
      </c>
      <c r="H182" s="297">
        <f t="shared" si="86"/>
        <v>3830925.5200000009</v>
      </c>
      <c r="I182" s="297">
        <f t="shared" si="86"/>
        <v>3819568.67</v>
      </c>
      <c r="J182" s="297">
        <f t="shared" si="86"/>
        <v>0</v>
      </c>
      <c r="K182" s="297">
        <f t="shared" si="86"/>
        <v>3819568.67</v>
      </c>
    </row>
    <row r="183" spans="1:11" x14ac:dyDescent="0.25">
      <c r="A183" s="277">
        <v>174800</v>
      </c>
      <c r="B183" s="298" t="s">
        <v>4954</v>
      </c>
      <c r="C183" s="297">
        <f t="shared" si="86"/>
        <v>164047.76999999999</v>
      </c>
      <c r="D183" s="297">
        <f t="shared" si="86"/>
        <v>0</v>
      </c>
      <c r="E183" s="297">
        <f t="shared" si="86"/>
        <v>164047.76999999999</v>
      </c>
      <c r="F183" s="297">
        <f t="shared" si="86"/>
        <v>163669.13</v>
      </c>
      <c r="G183" s="297">
        <f t="shared" si="86"/>
        <v>0</v>
      </c>
      <c r="H183" s="297">
        <f t="shared" si="86"/>
        <v>163669.13</v>
      </c>
      <c r="I183" s="297">
        <f t="shared" si="86"/>
        <v>186950.97</v>
      </c>
      <c r="J183" s="297">
        <f t="shared" si="86"/>
        <v>0</v>
      </c>
      <c r="K183" s="297">
        <f t="shared" si="86"/>
        <v>186950.97</v>
      </c>
    </row>
    <row r="184" spans="1:11" x14ac:dyDescent="0.25">
      <c r="A184" s="277">
        <v>174900</v>
      </c>
      <c r="B184" s="298" t="s">
        <v>4955</v>
      </c>
      <c r="C184" s="297">
        <f t="shared" si="86"/>
        <v>5285748.43</v>
      </c>
      <c r="D184" s="297">
        <f t="shared" si="86"/>
        <v>0</v>
      </c>
      <c r="E184" s="297">
        <f t="shared" si="86"/>
        <v>5285748.43</v>
      </c>
      <c r="F184" s="297">
        <f t="shared" si="86"/>
        <v>5520864.9299999997</v>
      </c>
      <c r="G184" s="297">
        <f t="shared" si="86"/>
        <v>0</v>
      </c>
      <c r="H184" s="297">
        <f t="shared" si="86"/>
        <v>5520864.9299999997</v>
      </c>
      <c r="I184" s="297">
        <f t="shared" si="86"/>
        <v>5582696.1799999997</v>
      </c>
      <c r="J184" s="297">
        <f t="shared" si="86"/>
        <v>0</v>
      </c>
      <c r="K184" s="297">
        <f t="shared" si="86"/>
        <v>5582696.1799999997</v>
      </c>
    </row>
    <row r="185" spans="1:11" x14ac:dyDescent="0.25">
      <c r="A185" s="299"/>
      <c r="B185" s="300" t="s">
        <v>1507</v>
      </c>
      <c r="C185" s="295">
        <f t="shared" ref="C185:K185" si="87">SUM(C186:C189)</f>
        <v>0</v>
      </c>
      <c r="D185" s="295">
        <f t="shared" si="87"/>
        <v>0</v>
      </c>
      <c r="E185" s="295">
        <f t="shared" si="87"/>
        <v>0</v>
      </c>
      <c r="F185" s="295">
        <f t="shared" si="87"/>
        <v>0</v>
      </c>
      <c r="G185" s="295">
        <f t="shared" si="87"/>
        <v>0</v>
      </c>
      <c r="H185" s="295">
        <f t="shared" si="87"/>
        <v>0</v>
      </c>
      <c r="I185" s="295">
        <f t="shared" si="87"/>
        <v>0</v>
      </c>
      <c r="J185" s="295">
        <f t="shared" si="87"/>
        <v>0</v>
      </c>
      <c r="K185" s="295">
        <f t="shared" si="87"/>
        <v>0</v>
      </c>
    </row>
    <row r="186" spans="1:11" x14ac:dyDescent="0.25">
      <c r="A186" s="277">
        <v>175100</v>
      </c>
      <c r="B186" s="298" t="s">
        <v>4956</v>
      </c>
      <c r="C186" s="297">
        <f t="shared" ref="C186:K189" si="88">C518</f>
        <v>0</v>
      </c>
      <c r="D186" s="297">
        <f t="shared" si="88"/>
        <v>0</v>
      </c>
      <c r="E186" s="297">
        <f t="shared" si="88"/>
        <v>0</v>
      </c>
      <c r="F186" s="297">
        <f t="shared" si="88"/>
        <v>0</v>
      </c>
      <c r="G186" s="297">
        <f t="shared" si="88"/>
        <v>0</v>
      </c>
      <c r="H186" s="297">
        <f t="shared" si="88"/>
        <v>0</v>
      </c>
      <c r="I186" s="297">
        <f t="shared" si="88"/>
        <v>0</v>
      </c>
      <c r="J186" s="297">
        <f t="shared" si="88"/>
        <v>0</v>
      </c>
      <c r="K186" s="297">
        <f t="shared" si="88"/>
        <v>0</v>
      </c>
    </row>
    <row r="187" spans="1:11" x14ac:dyDescent="0.25">
      <c r="A187" s="277">
        <v>175200</v>
      </c>
      <c r="B187" s="298" t="s">
        <v>4957</v>
      </c>
      <c r="C187" s="297">
        <f t="shared" si="88"/>
        <v>0</v>
      </c>
      <c r="D187" s="297">
        <f t="shared" si="88"/>
        <v>0</v>
      </c>
      <c r="E187" s="297">
        <f t="shared" si="88"/>
        <v>0</v>
      </c>
      <c r="F187" s="297">
        <f t="shared" si="88"/>
        <v>0</v>
      </c>
      <c r="G187" s="297">
        <f t="shared" si="88"/>
        <v>0</v>
      </c>
      <c r="H187" s="297">
        <f t="shared" si="88"/>
        <v>0</v>
      </c>
      <c r="I187" s="297">
        <f t="shared" si="88"/>
        <v>0</v>
      </c>
      <c r="J187" s="297">
        <f t="shared" si="88"/>
        <v>0</v>
      </c>
      <c r="K187" s="297">
        <f t="shared" si="88"/>
        <v>0</v>
      </c>
    </row>
    <row r="188" spans="1:11" x14ac:dyDescent="0.25">
      <c r="A188" s="277">
        <v>175300</v>
      </c>
      <c r="B188" s="298" t="s">
        <v>4958</v>
      </c>
      <c r="C188" s="297">
        <f t="shared" si="88"/>
        <v>0</v>
      </c>
      <c r="D188" s="297">
        <f t="shared" si="88"/>
        <v>0</v>
      </c>
      <c r="E188" s="297">
        <f t="shared" si="88"/>
        <v>0</v>
      </c>
      <c r="F188" s="297">
        <f t="shared" si="88"/>
        <v>0</v>
      </c>
      <c r="G188" s="297">
        <f t="shared" si="88"/>
        <v>0</v>
      </c>
      <c r="H188" s="297">
        <f t="shared" si="88"/>
        <v>0</v>
      </c>
      <c r="I188" s="297">
        <f t="shared" si="88"/>
        <v>0</v>
      </c>
      <c r="J188" s="297">
        <f t="shared" si="88"/>
        <v>0</v>
      </c>
      <c r="K188" s="297">
        <f t="shared" si="88"/>
        <v>0</v>
      </c>
    </row>
    <row r="189" spans="1:11" x14ac:dyDescent="0.25">
      <c r="A189" s="277">
        <v>175900</v>
      </c>
      <c r="B189" s="298" t="s">
        <v>1034</v>
      </c>
      <c r="C189" s="297">
        <f t="shared" si="88"/>
        <v>0</v>
      </c>
      <c r="D189" s="297">
        <f t="shared" si="88"/>
        <v>0</v>
      </c>
      <c r="E189" s="297">
        <f t="shared" si="88"/>
        <v>0</v>
      </c>
      <c r="F189" s="297">
        <f t="shared" si="88"/>
        <v>0</v>
      </c>
      <c r="G189" s="297">
        <f t="shared" si="88"/>
        <v>0</v>
      </c>
      <c r="H189" s="297">
        <f t="shared" si="88"/>
        <v>0</v>
      </c>
      <c r="I189" s="297">
        <f t="shared" si="88"/>
        <v>0</v>
      </c>
      <c r="J189" s="297">
        <f t="shared" si="88"/>
        <v>0</v>
      </c>
      <c r="K189" s="297">
        <f t="shared" si="88"/>
        <v>0</v>
      </c>
    </row>
    <row r="190" spans="1:11" x14ac:dyDescent="0.25">
      <c r="A190" s="299"/>
      <c r="B190" s="300" t="s">
        <v>4959</v>
      </c>
      <c r="C190" s="295">
        <f t="shared" ref="C190:K190" si="89">SUM(C191:C195)</f>
        <v>27326548.560000002</v>
      </c>
      <c r="D190" s="295">
        <f t="shared" si="89"/>
        <v>0</v>
      </c>
      <c r="E190" s="295">
        <f t="shared" si="89"/>
        <v>27326548.560000002</v>
      </c>
      <c r="F190" s="295">
        <f t="shared" si="89"/>
        <v>27115744.109999999</v>
      </c>
      <c r="G190" s="295">
        <f t="shared" si="89"/>
        <v>0</v>
      </c>
      <c r="H190" s="295">
        <f t="shared" si="89"/>
        <v>27115744.109999999</v>
      </c>
      <c r="I190" s="295">
        <f t="shared" si="89"/>
        <v>27478020.77</v>
      </c>
      <c r="J190" s="295">
        <f t="shared" si="89"/>
        <v>0</v>
      </c>
      <c r="K190" s="295">
        <f t="shared" si="89"/>
        <v>27478020.77</v>
      </c>
    </row>
    <row r="191" spans="1:11" x14ac:dyDescent="0.25">
      <c r="A191" s="277">
        <v>176100</v>
      </c>
      <c r="B191" s="298" t="s">
        <v>1038</v>
      </c>
      <c r="C191" s="297">
        <f t="shared" ref="C191:K195" si="90">C522</f>
        <v>0</v>
      </c>
      <c r="D191" s="297">
        <f t="shared" si="90"/>
        <v>0</v>
      </c>
      <c r="E191" s="297">
        <f t="shared" si="90"/>
        <v>0</v>
      </c>
      <c r="F191" s="297">
        <f t="shared" si="90"/>
        <v>0</v>
      </c>
      <c r="G191" s="297">
        <f t="shared" si="90"/>
        <v>0</v>
      </c>
      <c r="H191" s="297">
        <f t="shared" si="90"/>
        <v>0</v>
      </c>
      <c r="I191" s="297">
        <f t="shared" si="90"/>
        <v>0</v>
      </c>
      <c r="J191" s="297">
        <f t="shared" si="90"/>
        <v>0</v>
      </c>
      <c r="K191" s="297">
        <f t="shared" si="90"/>
        <v>0</v>
      </c>
    </row>
    <row r="192" spans="1:11" x14ac:dyDescent="0.25">
      <c r="A192" s="277">
        <v>176200</v>
      </c>
      <c r="B192" s="298" t="s">
        <v>1039</v>
      </c>
      <c r="C192" s="297">
        <f t="shared" si="90"/>
        <v>17449.03</v>
      </c>
      <c r="D192" s="297">
        <f t="shared" si="90"/>
        <v>0</v>
      </c>
      <c r="E192" s="297">
        <f t="shared" si="90"/>
        <v>17449.03</v>
      </c>
      <c r="F192" s="297">
        <f t="shared" si="90"/>
        <v>17449.03</v>
      </c>
      <c r="G192" s="297">
        <f t="shared" si="90"/>
        <v>0</v>
      </c>
      <c r="H192" s="297">
        <f t="shared" si="90"/>
        <v>17449.03</v>
      </c>
      <c r="I192" s="297">
        <f t="shared" si="90"/>
        <v>17449.03</v>
      </c>
      <c r="J192" s="297">
        <f t="shared" si="90"/>
        <v>0</v>
      </c>
      <c r="K192" s="297">
        <f t="shared" si="90"/>
        <v>17449.03</v>
      </c>
    </row>
    <row r="193" spans="1:11" x14ac:dyDescent="0.25">
      <c r="A193" s="277">
        <v>176300</v>
      </c>
      <c r="B193" s="298" t="s">
        <v>4960</v>
      </c>
      <c r="C193" s="297">
        <f t="shared" si="90"/>
        <v>10099.61</v>
      </c>
      <c r="D193" s="297">
        <f t="shared" si="90"/>
        <v>0</v>
      </c>
      <c r="E193" s="297">
        <f t="shared" si="90"/>
        <v>10099.61</v>
      </c>
      <c r="F193" s="297">
        <f t="shared" si="90"/>
        <v>7987.09</v>
      </c>
      <c r="G193" s="297">
        <f t="shared" si="90"/>
        <v>0</v>
      </c>
      <c r="H193" s="297">
        <f t="shared" si="90"/>
        <v>7987.09</v>
      </c>
      <c r="I193" s="297">
        <f t="shared" si="90"/>
        <v>6103.42</v>
      </c>
      <c r="J193" s="297">
        <f t="shared" si="90"/>
        <v>0</v>
      </c>
      <c r="K193" s="297">
        <f t="shared" si="90"/>
        <v>6103.42</v>
      </c>
    </row>
    <row r="194" spans="1:11" x14ac:dyDescent="0.25">
      <c r="A194" s="277">
        <v>176400</v>
      </c>
      <c r="B194" s="298" t="s">
        <v>995</v>
      </c>
      <c r="C194" s="297">
        <f t="shared" si="90"/>
        <v>0</v>
      </c>
      <c r="D194" s="297">
        <f t="shared" si="90"/>
        <v>0</v>
      </c>
      <c r="E194" s="297">
        <f t="shared" si="90"/>
        <v>0</v>
      </c>
      <c r="F194" s="297">
        <f t="shared" si="90"/>
        <v>0</v>
      </c>
      <c r="G194" s="297">
        <f t="shared" si="90"/>
        <v>0</v>
      </c>
      <c r="H194" s="297">
        <f t="shared" si="90"/>
        <v>0</v>
      </c>
      <c r="I194" s="297">
        <f t="shared" si="90"/>
        <v>0</v>
      </c>
      <c r="J194" s="297">
        <f t="shared" si="90"/>
        <v>0</v>
      </c>
      <c r="K194" s="297">
        <f t="shared" si="90"/>
        <v>0</v>
      </c>
    </row>
    <row r="195" spans="1:11" x14ac:dyDescent="0.25">
      <c r="A195" s="277">
        <v>176900</v>
      </c>
      <c r="B195" s="298" t="s">
        <v>4961</v>
      </c>
      <c r="C195" s="297">
        <f t="shared" si="90"/>
        <v>27298999.920000002</v>
      </c>
      <c r="D195" s="297">
        <f t="shared" si="90"/>
        <v>0</v>
      </c>
      <c r="E195" s="297">
        <f t="shared" si="90"/>
        <v>27298999.920000002</v>
      </c>
      <c r="F195" s="297">
        <f t="shared" si="90"/>
        <v>27090307.989999998</v>
      </c>
      <c r="G195" s="297">
        <f t="shared" si="90"/>
        <v>0</v>
      </c>
      <c r="H195" s="297">
        <f t="shared" si="90"/>
        <v>27090307.989999998</v>
      </c>
      <c r="I195" s="297">
        <f t="shared" si="90"/>
        <v>27454468.32</v>
      </c>
      <c r="J195" s="297">
        <f t="shared" si="90"/>
        <v>0</v>
      </c>
      <c r="K195" s="297">
        <f t="shared" si="90"/>
        <v>27454468.32</v>
      </c>
    </row>
    <row r="196" spans="1:11" x14ac:dyDescent="0.25">
      <c r="A196" s="277">
        <v>180000</v>
      </c>
      <c r="B196" s="285" t="s">
        <v>4962</v>
      </c>
      <c r="C196" s="320">
        <f t="shared" ref="C196:K196" si="91">C197+C205+C213+C217+C225</f>
        <v>0</v>
      </c>
      <c r="D196" s="320">
        <f t="shared" si="91"/>
        <v>0</v>
      </c>
      <c r="E196" s="320">
        <f t="shared" si="91"/>
        <v>0</v>
      </c>
      <c r="F196" s="320">
        <f t="shared" si="91"/>
        <v>0</v>
      </c>
      <c r="G196" s="320">
        <f t="shared" si="91"/>
        <v>0</v>
      </c>
      <c r="H196" s="320">
        <f t="shared" si="91"/>
        <v>0</v>
      </c>
      <c r="I196" s="320">
        <f t="shared" si="91"/>
        <v>0</v>
      </c>
      <c r="J196" s="320">
        <f t="shared" si="91"/>
        <v>0</v>
      </c>
      <c r="K196" s="320">
        <f t="shared" si="91"/>
        <v>0</v>
      </c>
    </row>
    <row r="197" spans="1:11" x14ac:dyDescent="0.25">
      <c r="A197" s="277">
        <v>181000</v>
      </c>
      <c r="B197" s="302" t="s">
        <v>950</v>
      </c>
      <c r="C197" s="320">
        <f t="shared" ref="C197:K197" si="92">SUM(C198:C204)</f>
        <v>0</v>
      </c>
      <c r="D197" s="320">
        <f t="shared" si="92"/>
        <v>0</v>
      </c>
      <c r="E197" s="320">
        <f t="shared" si="92"/>
        <v>0</v>
      </c>
      <c r="F197" s="320">
        <f t="shared" si="92"/>
        <v>0</v>
      </c>
      <c r="G197" s="320">
        <f t="shared" si="92"/>
        <v>0</v>
      </c>
      <c r="H197" s="320">
        <f t="shared" si="92"/>
        <v>0</v>
      </c>
      <c r="I197" s="320">
        <f t="shared" si="92"/>
        <v>0</v>
      </c>
      <c r="J197" s="320">
        <f t="shared" si="92"/>
        <v>0</v>
      </c>
      <c r="K197" s="320">
        <f t="shared" si="92"/>
        <v>0</v>
      </c>
    </row>
    <row r="198" spans="1:11" x14ac:dyDescent="0.25">
      <c r="A198" s="277">
        <v>181100</v>
      </c>
      <c r="B198" s="310" t="s">
        <v>951</v>
      </c>
      <c r="C198" s="320">
        <f t="shared" ref="C198:K204" si="93">C527</f>
        <v>0</v>
      </c>
      <c r="D198" s="320">
        <f t="shared" si="93"/>
        <v>0</v>
      </c>
      <c r="E198" s="320">
        <f t="shared" si="93"/>
        <v>0</v>
      </c>
      <c r="F198" s="320">
        <f t="shared" si="93"/>
        <v>0</v>
      </c>
      <c r="G198" s="320">
        <f t="shared" si="93"/>
        <v>0</v>
      </c>
      <c r="H198" s="320">
        <f t="shared" si="93"/>
        <v>0</v>
      </c>
      <c r="I198" s="320">
        <f t="shared" si="93"/>
        <v>0</v>
      </c>
      <c r="J198" s="320">
        <f t="shared" si="93"/>
        <v>0</v>
      </c>
      <c r="K198" s="320">
        <f t="shared" si="93"/>
        <v>0</v>
      </c>
    </row>
    <row r="199" spans="1:11" x14ac:dyDescent="0.25">
      <c r="A199" s="277">
        <v>181200</v>
      </c>
      <c r="B199" s="310" t="s">
        <v>4963</v>
      </c>
      <c r="C199" s="320">
        <f t="shared" si="93"/>
        <v>0</v>
      </c>
      <c r="D199" s="320">
        <f t="shared" si="93"/>
        <v>0</v>
      </c>
      <c r="E199" s="320">
        <f t="shared" si="93"/>
        <v>0</v>
      </c>
      <c r="F199" s="320">
        <f t="shared" si="93"/>
        <v>0</v>
      </c>
      <c r="G199" s="320">
        <f t="shared" si="93"/>
        <v>0</v>
      </c>
      <c r="H199" s="320">
        <f t="shared" si="93"/>
        <v>0</v>
      </c>
      <c r="I199" s="320">
        <f t="shared" si="93"/>
        <v>0</v>
      </c>
      <c r="J199" s="320">
        <f t="shared" si="93"/>
        <v>0</v>
      </c>
      <c r="K199" s="320">
        <f t="shared" si="93"/>
        <v>0</v>
      </c>
    </row>
    <row r="200" spans="1:11" x14ac:dyDescent="0.25">
      <c r="A200" s="277">
        <v>181300</v>
      </c>
      <c r="B200" s="310" t="s">
        <v>953</v>
      </c>
      <c r="C200" s="320">
        <f t="shared" si="93"/>
        <v>0</v>
      </c>
      <c r="D200" s="320">
        <f t="shared" si="93"/>
        <v>0</v>
      </c>
      <c r="E200" s="320">
        <f t="shared" si="93"/>
        <v>0</v>
      </c>
      <c r="F200" s="320">
        <f t="shared" si="93"/>
        <v>0</v>
      </c>
      <c r="G200" s="320">
        <f t="shared" si="93"/>
        <v>0</v>
      </c>
      <c r="H200" s="320">
        <f t="shared" si="93"/>
        <v>0</v>
      </c>
      <c r="I200" s="320">
        <f t="shared" si="93"/>
        <v>0</v>
      </c>
      <c r="J200" s="320">
        <f t="shared" si="93"/>
        <v>0</v>
      </c>
      <c r="K200" s="320">
        <f t="shared" si="93"/>
        <v>0</v>
      </c>
    </row>
    <row r="201" spans="1:11" x14ac:dyDescent="0.25">
      <c r="A201" s="277">
        <v>181400</v>
      </c>
      <c r="B201" s="310" t="s">
        <v>954</v>
      </c>
      <c r="C201" s="320">
        <f t="shared" si="93"/>
        <v>0</v>
      </c>
      <c r="D201" s="320">
        <f t="shared" si="93"/>
        <v>0</v>
      </c>
      <c r="E201" s="320">
        <f t="shared" si="93"/>
        <v>0</v>
      </c>
      <c r="F201" s="320">
        <f t="shared" si="93"/>
        <v>0</v>
      </c>
      <c r="G201" s="320">
        <f t="shared" si="93"/>
        <v>0</v>
      </c>
      <c r="H201" s="320">
        <f t="shared" si="93"/>
        <v>0</v>
      </c>
      <c r="I201" s="320">
        <f t="shared" si="93"/>
        <v>0</v>
      </c>
      <c r="J201" s="320">
        <f t="shared" si="93"/>
        <v>0</v>
      </c>
      <c r="K201" s="320">
        <f t="shared" si="93"/>
        <v>0</v>
      </c>
    </row>
    <row r="202" spans="1:11" x14ac:dyDescent="0.25">
      <c r="A202" s="277">
        <v>181500</v>
      </c>
      <c r="B202" s="310" t="s">
        <v>955</v>
      </c>
      <c r="C202" s="320">
        <f t="shared" si="93"/>
        <v>0</v>
      </c>
      <c r="D202" s="320">
        <f t="shared" si="93"/>
        <v>0</v>
      </c>
      <c r="E202" s="320">
        <f t="shared" si="93"/>
        <v>0</v>
      </c>
      <c r="F202" s="320">
        <f t="shared" si="93"/>
        <v>0</v>
      </c>
      <c r="G202" s="320">
        <f t="shared" si="93"/>
        <v>0</v>
      </c>
      <c r="H202" s="320">
        <f t="shared" si="93"/>
        <v>0</v>
      </c>
      <c r="I202" s="320">
        <f t="shared" si="93"/>
        <v>0</v>
      </c>
      <c r="J202" s="320">
        <f t="shared" si="93"/>
        <v>0</v>
      </c>
      <c r="K202" s="320">
        <f t="shared" si="93"/>
        <v>0</v>
      </c>
    </row>
    <row r="203" spans="1:11" x14ac:dyDescent="0.25">
      <c r="A203" s="277">
        <v>181600</v>
      </c>
      <c r="B203" s="310" t="s">
        <v>4964</v>
      </c>
      <c r="C203" s="320">
        <f t="shared" si="93"/>
        <v>0</v>
      </c>
      <c r="D203" s="320">
        <f t="shared" si="93"/>
        <v>0</v>
      </c>
      <c r="E203" s="320">
        <f t="shared" si="93"/>
        <v>0</v>
      </c>
      <c r="F203" s="320">
        <f t="shared" si="93"/>
        <v>0</v>
      </c>
      <c r="G203" s="320">
        <f t="shared" si="93"/>
        <v>0</v>
      </c>
      <c r="H203" s="320">
        <f t="shared" si="93"/>
        <v>0</v>
      </c>
      <c r="I203" s="320">
        <f t="shared" si="93"/>
        <v>0</v>
      </c>
      <c r="J203" s="320">
        <f t="shared" si="93"/>
        <v>0</v>
      </c>
      <c r="K203" s="320">
        <f t="shared" si="93"/>
        <v>0</v>
      </c>
    </row>
    <row r="204" spans="1:11" x14ac:dyDescent="0.25">
      <c r="A204" s="277">
        <v>181700</v>
      </c>
      <c r="B204" s="310" t="s">
        <v>945</v>
      </c>
      <c r="C204" s="320">
        <f t="shared" si="93"/>
        <v>0</v>
      </c>
      <c r="D204" s="320">
        <f t="shared" si="93"/>
        <v>0</v>
      </c>
      <c r="E204" s="320">
        <f t="shared" si="93"/>
        <v>0</v>
      </c>
      <c r="F204" s="320">
        <f t="shared" si="93"/>
        <v>0</v>
      </c>
      <c r="G204" s="320">
        <f t="shared" si="93"/>
        <v>0</v>
      </c>
      <c r="H204" s="320">
        <f t="shared" si="93"/>
        <v>0</v>
      </c>
      <c r="I204" s="320">
        <f t="shared" si="93"/>
        <v>0</v>
      </c>
      <c r="J204" s="320">
        <f t="shared" si="93"/>
        <v>0</v>
      </c>
      <c r="K204" s="320">
        <f t="shared" si="93"/>
        <v>0</v>
      </c>
    </row>
    <row r="205" spans="1:11" x14ac:dyDescent="0.25">
      <c r="A205" s="277">
        <v>182000</v>
      </c>
      <c r="B205" s="302" t="s">
        <v>1490</v>
      </c>
      <c r="C205" s="320">
        <f t="shared" ref="C205:K205" si="94">SUM(C206:C212)</f>
        <v>0</v>
      </c>
      <c r="D205" s="320">
        <f t="shared" si="94"/>
        <v>0</v>
      </c>
      <c r="E205" s="320">
        <f t="shared" si="94"/>
        <v>0</v>
      </c>
      <c r="F205" s="320">
        <f t="shared" si="94"/>
        <v>0</v>
      </c>
      <c r="G205" s="320">
        <f t="shared" si="94"/>
        <v>0</v>
      </c>
      <c r="H205" s="320">
        <f t="shared" si="94"/>
        <v>0</v>
      </c>
      <c r="I205" s="320">
        <f t="shared" si="94"/>
        <v>0</v>
      </c>
      <c r="J205" s="320">
        <f t="shared" si="94"/>
        <v>0</v>
      </c>
      <c r="K205" s="320">
        <f t="shared" si="94"/>
        <v>0</v>
      </c>
    </row>
    <row r="206" spans="1:11" x14ac:dyDescent="0.25">
      <c r="A206" s="277">
        <v>182100</v>
      </c>
      <c r="B206" s="310" t="s">
        <v>951</v>
      </c>
      <c r="C206" s="320">
        <f t="shared" ref="C206:K212" si="95">C534</f>
        <v>0</v>
      </c>
      <c r="D206" s="320">
        <f t="shared" si="95"/>
        <v>0</v>
      </c>
      <c r="E206" s="320">
        <f t="shared" si="95"/>
        <v>0</v>
      </c>
      <c r="F206" s="320">
        <f t="shared" si="95"/>
        <v>0</v>
      </c>
      <c r="G206" s="320">
        <f t="shared" si="95"/>
        <v>0</v>
      </c>
      <c r="H206" s="320">
        <f t="shared" si="95"/>
        <v>0</v>
      </c>
      <c r="I206" s="320">
        <f t="shared" si="95"/>
        <v>0</v>
      </c>
      <c r="J206" s="320">
        <f t="shared" si="95"/>
        <v>0</v>
      </c>
      <c r="K206" s="320">
        <f t="shared" si="95"/>
        <v>0</v>
      </c>
    </row>
    <row r="207" spans="1:11" x14ac:dyDescent="0.25">
      <c r="A207" s="277">
        <v>182200</v>
      </c>
      <c r="B207" s="310" t="s">
        <v>4963</v>
      </c>
      <c r="C207" s="320">
        <f t="shared" si="95"/>
        <v>0</v>
      </c>
      <c r="D207" s="320">
        <f t="shared" si="95"/>
        <v>0</v>
      </c>
      <c r="E207" s="320">
        <f t="shared" si="95"/>
        <v>0</v>
      </c>
      <c r="F207" s="320">
        <f t="shared" si="95"/>
        <v>0</v>
      </c>
      <c r="G207" s="320">
        <f t="shared" si="95"/>
        <v>0</v>
      </c>
      <c r="H207" s="320">
        <f t="shared" si="95"/>
        <v>0</v>
      </c>
      <c r="I207" s="320">
        <f t="shared" si="95"/>
        <v>0</v>
      </c>
      <c r="J207" s="320">
        <f t="shared" si="95"/>
        <v>0</v>
      </c>
      <c r="K207" s="320">
        <f t="shared" si="95"/>
        <v>0</v>
      </c>
    </row>
    <row r="208" spans="1:11" x14ac:dyDescent="0.25">
      <c r="A208" s="277">
        <v>182300</v>
      </c>
      <c r="B208" s="310" t="s">
        <v>953</v>
      </c>
      <c r="C208" s="320">
        <f t="shared" si="95"/>
        <v>0</v>
      </c>
      <c r="D208" s="320">
        <f t="shared" si="95"/>
        <v>0</v>
      </c>
      <c r="E208" s="320">
        <f t="shared" si="95"/>
        <v>0</v>
      </c>
      <c r="F208" s="320">
        <f t="shared" si="95"/>
        <v>0</v>
      </c>
      <c r="G208" s="320">
        <f t="shared" si="95"/>
        <v>0</v>
      </c>
      <c r="H208" s="320">
        <f t="shared" si="95"/>
        <v>0</v>
      </c>
      <c r="I208" s="320">
        <f t="shared" si="95"/>
        <v>0</v>
      </c>
      <c r="J208" s="320">
        <f t="shared" si="95"/>
        <v>0</v>
      </c>
      <c r="K208" s="320">
        <f t="shared" si="95"/>
        <v>0</v>
      </c>
    </row>
    <row r="209" spans="1:11" x14ac:dyDescent="0.25">
      <c r="A209" s="277">
        <v>182400</v>
      </c>
      <c r="B209" s="310" t="s">
        <v>954</v>
      </c>
      <c r="C209" s="320">
        <f t="shared" si="95"/>
        <v>0</v>
      </c>
      <c r="D209" s="320">
        <f t="shared" si="95"/>
        <v>0</v>
      </c>
      <c r="E209" s="320">
        <f t="shared" si="95"/>
        <v>0</v>
      </c>
      <c r="F209" s="320">
        <f t="shared" si="95"/>
        <v>0</v>
      </c>
      <c r="G209" s="320">
        <f t="shared" si="95"/>
        <v>0</v>
      </c>
      <c r="H209" s="320">
        <f t="shared" si="95"/>
        <v>0</v>
      </c>
      <c r="I209" s="320">
        <f t="shared" si="95"/>
        <v>0</v>
      </c>
      <c r="J209" s="320">
        <f t="shared" si="95"/>
        <v>0</v>
      </c>
      <c r="K209" s="320">
        <f t="shared" si="95"/>
        <v>0</v>
      </c>
    </row>
    <row r="210" spans="1:11" x14ac:dyDescent="0.25">
      <c r="A210" s="277">
        <v>182500</v>
      </c>
      <c r="B210" s="310" t="s">
        <v>955</v>
      </c>
      <c r="C210" s="320">
        <f t="shared" si="95"/>
        <v>0</v>
      </c>
      <c r="D210" s="320">
        <f t="shared" si="95"/>
        <v>0</v>
      </c>
      <c r="E210" s="320">
        <f t="shared" si="95"/>
        <v>0</v>
      </c>
      <c r="F210" s="320">
        <f t="shared" si="95"/>
        <v>0</v>
      </c>
      <c r="G210" s="320">
        <f t="shared" si="95"/>
        <v>0</v>
      </c>
      <c r="H210" s="320">
        <f t="shared" si="95"/>
        <v>0</v>
      </c>
      <c r="I210" s="320">
        <f t="shared" si="95"/>
        <v>0</v>
      </c>
      <c r="J210" s="320">
        <f t="shared" si="95"/>
        <v>0</v>
      </c>
      <c r="K210" s="320">
        <f t="shared" si="95"/>
        <v>0</v>
      </c>
    </row>
    <row r="211" spans="1:11" x14ac:dyDescent="0.25">
      <c r="A211" s="277">
        <v>182600</v>
      </c>
      <c r="B211" s="310" t="s">
        <v>4964</v>
      </c>
      <c r="C211" s="320">
        <f t="shared" si="95"/>
        <v>0</v>
      </c>
      <c r="D211" s="320">
        <f t="shared" si="95"/>
        <v>0</v>
      </c>
      <c r="E211" s="320">
        <f t="shared" si="95"/>
        <v>0</v>
      </c>
      <c r="F211" s="320">
        <f t="shared" si="95"/>
        <v>0</v>
      </c>
      <c r="G211" s="320">
        <f t="shared" si="95"/>
        <v>0</v>
      </c>
      <c r="H211" s="320">
        <f t="shared" si="95"/>
        <v>0</v>
      </c>
      <c r="I211" s="320">
        <f t="shared" si="95"/>
        <v>0</v>
      </c>
      <c r="J211" s="320">
        <f t="shared" si="95"/>
        <v>0</v>
      </c>
      <c r="K211" s="320">
        <f t="shared" si="95"/>
        <v>0</v>
      </c>
    </row>
    <row r="212" spans="1:11" x14ac:dyDescent="0.25">
      <c r="A212" s="277">
        <v>182700</v>
      </c>
      <c r="B212" s="310" t="s">
        <v>945</v>
      </c>
      <c r="C212" s="320">
        <f t="shared" si="95"/>
        <v>0</v>
      </c>
      <c r="D212" s="320">
        <f t="shared" si="95"/>
        <v>0</v>
      </c>
      <c r="E212" s="320">
        <f t="shared" si="95"/>
        <v>0</v>
      </c>
      <c r="F212" s="320">
        <f t="shared" si="95"/>
        <v>0</v>
      </c>
      <c r="G212" s="320">
        <f t="shared" si="95"/>
        <v>0</v>
      </c>
      <c r="H212" s="320">
        <f t="shared" si="95"/>
        <v>0</v>
      </c>
      <c r="I212" s="320">
        <f t="shared" si="95"/>
        <v>0</v>
      </c>
      <c r="J212" s="320">
        <f t="shared" si="95"/>
        <v>0</v>
      </c>
      <c r="K212" s="320">
        <f t="shared" si="95"/>
        <v>0</v>
      </c>
    </row>
    <row r="213" spans="1:11" x14ac:dyDescent="0.25">
      <c r="A213" s="277">
        <v>183000</v>
      </c>
      <c r="B213" s="302" t="s">
        <v>1491</v>
      </c>
      <c r="C213" s="320">
        <f t="shared" ref="C213:K213" si="96">SUM(C214:C216)</f>
        <v>0</v>
      </c>
      <c r="D213" s="320">
        <f t="shared" si="96"/>
        <v>0</v>
      </c>
      <c r="E213" s="320">
        <f t="shared" si="96"/>
        <v>0</v>
      </c>
      <c r="F213" s="320">
        <f t="shared" si="96"/>
        <v>0</v>
      </c>
      <c r="G213" s="320">
        <f t="shared" si="96"/>
        <v>0</v>
      </c>
      <c r="H213" s="320">
        <f t="shared" si="96"/>
        <v>0</v>
      </c>
      <c r="I213" s="320">
        <f t="shared" si="96"/>
        <v>0</v>
      </c>
      <c r="J213" s="320">
        <f t="shared" si="96"/>
        <v>0</v>
      </c>
      <c r="K213" s="320">
        <f t="shared" si="96"/>
        <v>0</v>
      </c>
    </row>
    <row r="214" spans="1:11" x14ac:dyDescent="0.25">
      <c r="A214" s="277">
        <v>183100</v>
      </c>
      <c r="B214" s="310" t="s">
        <v>951</v>
      </c>
      <c r="C214" s="320">
        <f t="shared" ref="C214:K216" si="97">C541</f>
        <v>0</v>
      </c>
      <c r="D214" s="320">
        <f t="shared" si="97"/>
        <v>0</v>
      </c>
      <c r="E214" s="320">
        <f t="shared" si="97"/>
        <v>0</v>
      </c>
      <c r="F214" s="320">
        <f t="shared" si="97"/>
        <v>0</v>
      </c>
      <c r="G214" s="320">
        <f t="shared" si="97"/>
        <v>0</v>
      </c>
      <c r="H214" s="320">
        <f t="shared" si="97"/>
        <v>0</v>
      </c>
      <c r="I214" s="320">
        <f t="shared" si="97"/>
        <v>0</v>
      </c>
      <c r="J214" s="320">
        <f t="shared" si="97"/>
        <v>0</v>
      </c>
      <c r="K214" s="320">
        <f t="shared" si="97"/>
        <v>0</v>
      </c>
    </row>
    <row r="215" spans="1:11" x14ac:dyDescent="0.25">
      <c r="A215" s="277">
        <v>183200</v>
      </c>
      <c r="B215" s="310" t="s">
        <v>4963</v>
      </c>
      <c r="C215" s="320">
        <f t="shared" si="97"/>
        <v>0</v>
      </c>
      <c r="D215" s="320">
        <f t="shared" si="97"/>
        <v>0</v>
      </c>
      <c r="E215" s="320">
        <f t="shared" si="97"/>
        <v>0</v>
      </c>
      <c r="F215" s="320">
        <f t="shared" si="97"/>
        <v>0</v>
      </c>
      <c r="G215" s="320">
        <f t="shared" si="97"/>
        <v>0</v>
      </c>
      <c r="H215" s="320">
        <f t="shared" si="97"/>
        <v>0</v>
      </c>
      <c r="I215" s="320">
        <f t="shared" si="97"/>
        <v>0</v>
      </c>
      <c r="J215" s="320">
        <f t="shared" si="97"/>
        <v>0</v>
      </c>
      <c r="K215" s="320">
        <f t="shared" si="97"/>
        <v>0</v>
      </c>
    </row>
    <row r="216" spans="1:11" x14ac:dyDescent="0.25">
      <c r="A216" s="277">
        <v>183300</v>
      </c>
      <c r="B216" s="310" t="s">
        <v>945</v>
      </c>
      <c r="C216" s="320">
        <f t="shared" si="97"/>
        <v>0</v>
      </c>
      <c r="D216" s="320">
        <f t="shared" si="97"/>
        <v>0</v>
      </c>
      <c r="E216" s="320">
        <f t="shared" si="97"/>
        <v>0</v>
      </c>
      <c r="F216" s="320">
        <f t="shared" si="97"/>
        <v>0</v>
      </c>
      <c r="G216" s="320">
        <f t="shared" si="97"/>
        <v>0</v>
      </c>
      <c r="H216" s="320">
        <f t="shared" si="97"/>
        <v>0</v>
      </c>
      <c r="I216" s="320">
        <f t="shared" si="97"/>
        <v>0</v>
      </c>
      <c r="J216" s="320">
        <f t="shared" si="97"/>
        <v>0</v>
      </c>
      <c r="K216" s="320">
        <f t="shared" si="97"/>
        <v>0</v>
      </c>
    </row>
    <row r="217" spans="1:11" x14ac:dyDescent="0.25">
      <c r="A217" s="277">
        <v>184000</v>
      </c>
      <c r="B217" s="302" t="s">
        <v>958</v>
      </c>
      <c r="C217" s="297">
        <f t="shared" ref="C217:K217" si="98">SUM(C218:C224)</f>
        <v>0</v>
      </c>
      <c r="D217" s="297">
        <f t="shared" si="98"/>
        <v>0</v>
      </c>
      <c r="E217" s="297">
        <f t="shared" si="98"/>
        <v>0</v>
      </c>
      <c r="F217" s="297">
        <f t="shared" si="98"/>
        <v>0</v>
      </c>
      <c r="G217" s="297">
        <f t="shared" si="98"/>
        <v>0</v>
      </c>
      <c r="H217" s="297">
        <f t="shared" si="98"/>
        <v>0</v>
      </c>
      <c r="I217" s="297">
        <f t="shared" si="98"/>
        <v>0</v>
      </c>
      <c r="J217" s="297">
        <f t="shared" si="98"/>
        <v>0</v>
      </c>
      <c r="K217" s="297">
        <f t="shared" si="98"/>
        <v>0</v>
      </c>
    </row>
    <row r="218" spans="1:11" x14ac:dyDescent="0.25">
      <c r="A218" s="277">
        <v>184100</v>
      </c>
      <c r="B218" s="310" t="s">
        <v>951</v>
      </c>
      <c r="C218" s="297">
        <f t="shared" ref="C218:K224" si="99">C544</f>
        <v>0</v>
      </c>
      <c r="D218" s="297">
        <f t="shared" si="99"/>
        <v>0</v>
      </c>
      <c r="E218" s="297">
        <f t="shared" si="99"/>
        <v>0</v>
      </c>
      <c r="F218" s="297">
        <f t="shared" si="99"/>
        <v>0</v>
      </c>
      <c r="G218" s="297">
        <f t="shared" si="99"/>
        <v>0</v>
      </c>
      <c r="H218" s="297">
        <f t="shared" si="99"/>
        <v>0</v>
      </c>
      <c r="I218" s="297">
        <f t="shared" si="99"/>
        <v>0</v>
      </c>
      <c r="J218" s="297">
        <f t="shared" si="99"/>
        <v>0</v>
      </c>
      <c r="K218" s="297">
        <f t="shared" si="99"/>
        <v>0</v>
      </c>
    </row>
    <row r="219" spans="1:11" x14ac:dyDescent="0.25">
      <c r="A219" s="277">
        <v>184200</v>
      </c>
      <c r="B219" s="310" t="s">
        <v>4963</v>
      </c>
      <c r="C219" s="297">
        <f t="shared" si="99"/>
        <v>0</v>
      </c>
      <c r="D219" s="297">
        <f t="shared" si="99"/>
        <v>0</v>
      </c>
      <c r="E219" s="297">
        <f t="shared" si="99"/>
        <v>0</v>
      </c>
      <c r="F219" s="297">
        <f t="shared" si="99"/>
        <v>0</v>
      </c>
      <c r="G219" s="297">
        <f t="shared" si="99"/>
        <v>0</v>
      </c>
      <c r="H219" s="297">
        <f t="shared" si="99"/>
        <v>0</v>
      </c>
      <c r="I219" s="297">
        <f t="shared" si="99"/>
        <v>0</v>
      </c>
      <c r="J219" s="297">
        <f t="shared" si="99"/>
        <v>0</v>
      </c>
      <c r="K219" s="297">
        <f t="shared" si="99"/>
        <v>0</v>
      </c>
    </row>
    <row r="220" spans="1:11" x14ac:dyDescent="0.25">
      <c r="A220" s="277">
        <v>184300</v>
      </c>
      <c r="B220" s="310" t="s">
        <v>953</v>
      </c>
      <c r="C220" s="297">
        <f t="shared" si="99"/>
        <v>0</v>
      </c>
      <c r="D220" s="297">
        <f t="shared" si="99"/>
        <v>0</v>
      </c>
      <c r="E220" s="297">
        <f t="shared" si="99"/>
        <v>0</v>
      </c>
      <c r="F220" s="297">
        <f t="shared" si="99"/>
        <v>0</v>
      </c>
      <c r="G220" s="297">
        <f t="shared" si="99"/>
        <v>0</v>
      </c>
      <c r="H220" s="297">
        <f t="shared" si="99"/>
        <v>0</v>
      </c>
      <c r="I220" s="297">
        <f t="shared" si="99"/>
        <v>0</v>
      </c>
      <c r="J220" s="297">
        <f t="shared" si="99"/>
        <v>0</v>
      </c>
      <c r="K220" s="297">
        <f t="shared" si="99"/>
        <v>0</v>
      </c>
    </row>
    <row r="221" spans="1:11" x14ac:dyDescent="0.25">
      <c r="A221" s="277">
        <v>184400</v>
      </c>
      <c r="B221" s="310" t="s">
        <v>954</v>
      </c>
      <c r="C221" s="297">
        <f t="shared" si="99"/>
        <v>0</v>
      </c>
      <c r="D221" s="297">
        <f t="shared" si="99"/>
        <v>0</v>
      </c>
      <c r="E221" s="297">
        <f t="shared" si="99"/>
        <v>0</v>
      </c>
      <c r="F221" s="297">
        <f t="shared" si="99"/>
        <v>0</v>
      </c>
      <c r="G221" s="297">
        <f t="shared" si="99"/>
        <v>0</v>
      </c>
      <c r="H221" s="297">
        <f t="shared" si="99"/>
        <v>0</v>
      </c>
      <c r="I221" s="297">
        <f t="shared" si="99"/>
        <v>0</v>
      </c>
      <c r="J221" s="297">
        <f t="shared" si="99"/>
        <v>0</v>
      </c>
      <c r="K221" s="297">
        <f t="shared" si="99"/>
        <v>0</v>
      </c>
    </row>
    <row r="222" spans="1:11" x14ac:dyDescent="0.25">
      <c r="A222" s="277">
        <v>184500</v>
      </c>
      <c r="B222" s="310" t="s">
        <v>955</v>
      </c>
      <c r="C222" s="297">
        <f t="shared" si="99"/>
        <v>0</v>
      </c>
      <c r="D222" s="297">
        <f t="shared" si="99"/>
        <v>0</v>
      </c>
      <c r="E222" s="297">
        <f t="shared" si="99"/>
        <v>0</v>
      </c>
      <c r="F222" s="297">
        <f t="shared" si="99"/>
        <v>0</v>
      </c>
      <c r="G222" s="297">
        <f t="shared" si="99"/>
        <v>0</v>
      </c>
      <c r="H222" s="297">
        <f t="shared" si="99"/>
        <v>0</v>
      </c>
      <c r="I222" s="297">
        <f t="shared" si="99"/>
        <v>0</v>
      </c>
      <c r="J222" s="297">
        <f t="shared" si="99"/>
        <v>0</v>
      </c>
      <c r="K222" s="297">
        <f t="shared" si="99"/>
        <v>0</v>
      </c>
    </row>
    <row r="223" spans="1:11" x14ac:dyDescent="0.25">
      <c r="A223" s="277">
        <v>184600</v>
      </c>
      <c r="B223" s="310" t="s">
        <v>4964</v>
      </c>
      <c r="C223" s="297">
        <f t="shared" si="99"/>
        <v>0</v>
      </c>
      <c r="D223" s="297">
        <f t="shared" si="99"/>
        <v>0</v>
      </c>
      <c r="E223" s="297">
        <f t="shared" si="99"/>
        <v>0</v>
      </c>
      <c r="F223" s="297">
        <f t="shared" si="99"/>
        <v>0</v>
      </c>
      <c r="G223" s="297">
        <f t="shared" si="99"/>
        <v>0</v>
      </c>
      <c r="H223" s="297">
        <f t="shared" si="99"/>
        <v>0</v>
      </c>
      <c r="I223" s="297">
        <f t="shared" si="99"/>
        <v>0</v>
      </c>
      <c r="J223" s="297">
        <f t="shared" si="99"/>
        <v>0</v>
      </c>
      <c r="K223" s="297">
        <f t="shared" si="99"/>
        <v>0</v>
      </c>
    </row>
    <row r="224" spans="1:11" x14ac:dyDescent="0.25">
      <c r="A224" s="277">
        <v>184700</v>
      </c>
      <c r="B224" s="310" t="s">
        <v>945</v>
      </c>
      <c r="C224" s="297">
        <f t="shared" si="99"/>
        <v>0</v>
      </c>
      <c r="D224" s="297">
        <f t="shared" si="99"/>
        <v>0</v>
      </c>
      <c r="E224" s="297">
        <f t="shared" si="99"/>
        <v>0</v>
      </c>
      <c r="F224" s="297">
        <f t="shared" si="99"/>
        <v>0</v>
      </c>
      <c r="G224" s="297">
        <f t="shared" si="99"/>
        <v>0</v>
      </c>
      <c r="H224" s="297">
        <f t="shared" si="99"/>
        <v>0</v>
      </c>
      <c r="I224" s="297">
        <f t="shared" si="99"/>
        <v>0</v>
      </c>
      <c r="J224" s="297">
        <f t="shared" si="99"/>
        <v>0</v>
      </c>
      <c r="K224" s="297">
        <f t="shared" si="99"/>
        <v>0</v>
      </c>
    </row>
    <row r="225" spans="1:11" x14ac:dyDescent="0.25">
      <c r="A225" s="277">
        <v>185000</v>
      </c>
      <c r="B225" s="302" t="s">
        <v>4965</v>
      </c>
      <c r="C225" s="297">
        <f t="shared" ref="C225:K225" si="100">SUM(C226:C228)</f>
        <v>0</v>
      </c>
      <c r="D225" s="297">
        <f t="shared" si="100"/>
        <v>0</v>
      </c>
      <c r="E225" s="297">
        <f t="shared" si="100"/>
        <v>0</v>
      </c>
      <c r="F225" s="297">
        <f t="shared" si="100"/>
        <v>0</v>
      </c>
      <c r="G225" s="297">
        <f t="shared" si="100"/>
        <v>0</v>
      </c>
      <c r="H225" s="297">
        <f t="shared" si="100"/>
        <v>0</v>
      </c>
      <c r="I225" s="297">
        <f t="shared" si="100"/>
        <v>0</v>
      </c>
      <c r="J225" s="297">
        <f t="shared" si="100"/>
        <v>0</v>
      </c>
      <c r="K225" s="297">
        <f t="shared" si="100"/>
        <v>0</v>
      </c>
    </row>
    <row r="226" spans="1:11" x14ac:dyDescent="0.25">
      <c r="A226" s="277">
        <v>185100</v>
      </c>
      <c r="B226" s="310" t="s">
        <v>960</v>
      </c>
      <c r="C226" s="297">
        <f t="shared" ref="C226:K229" si="101">C551</f>
        <v>0</v>
      </c>
      <c r="D226" s="297">
        <f t="shared" si="101"/>
        <v>0</v>
      </c>
      <c r="E226" s="297">
        <f t="shared" si="101"/>
        <v>0</v>
      </c>
      <c r="F226" s="297">
        <f t="shared" si="101"/>
        <v>0</v>
      </c>
      <c r="G226" s="297">
        <f t="shared" si="101"/>
        <v>0</v>
      </c>
      <c r="H226" s="297">
        <f t="shared" si="101"/>
        <v>0</v>
      </c>
      <c r="I226" s="297">
        <f t="shared" si="101"/>
        <v>0</v>
      </c>
      <c r="J226" s="297">
        <f t="shared" si="101"/>
        <v>0</v>
      </c>
      <c r="K226" s="297">
        <f t="shared" si="101"/>
        <v>0</v>
      </c>
    </row>
    <row r="227" spans="1:11" x14ac:dyDescent="0.25">
      <c r="A227" s="277">
        <v>185200</v>
      </c>
      <c r="B227" s="310" t="s">
        <v>1089</v>
      </c>
      <c r="C227" s="297">
        <f t="shared" si="101"/>
        <v>0</v>
      </c>
      <c r="D227" s="297">
        <f t="shared" si="101"/>
        <v>0</v>
      </c>
      <c r="E227" s="297">
        <f t="shared" si="101"/>
        <v>0</v>
      </c>
      <c r="F227" s="297">
        <f t="shared" si="101"/>
        <v>0</v>
      </c>
      <c r="G227" s="297">
        <f t="shared" si="101"/>
        <v>0</v>
      </c>
      <c r="H227" s="297">
        <f t="shared" si="101"/>
        <v>0</v>
      </c>
      <c r="I227" s="297">
        <f t="shared" si="101"/>
        <v>0</v>
      </c>
      <c r="J227" s="297">
        <f t="shared" si="101"/>
        <v>0</v>
      </c>
      <c r="K227" s="297">
        <f t="shared" si="101"/>
        <v>0</v>
      </c>
    </row>
    <row r="228" spans="1:11" x14ac:dyDescent="0.25">
      <c r="A228" s="277">
        <v>185300</v>
      </c>
      <c r="B228" s="310" t="s">
        <v>945</v>
      </c>
      <c r="C228" s="297">
        <f t="shared" si="101"/>
        <v>0</v>
      </c>
      <c r="D228" s="297">
        <f t="shared" si="101"/>
        <v>0</v>
      </c>
      <c r="E228" s="297">
        <f t="shared" si="101"/>
        <v>0</v>
      </c>
      <c r="F228" s="297">
        <f t="shared" si="101"/>
        <v>0</v>
      </c>
      <c r="G228" s="297">
        <f t="shared" si="101"/>
        <v>0</v>
      </c>
      <c r="H228" s="297">
        <f t="shared" si="101"/>
        <v>0</v>
      </c>
      <c r="I228" s="297">
        <f t="shared" si="101"/>
        <v>0</v>
      </c>
      <c r="J228" s="297">
        <f t="shared" si="101"/>
        <v>0</v>
      </c>
      <c r="K228" s="297">
        <f t="shared" si="101"/>
        <v>0</v>
      </c>
    </row>
    <row r="229" spans="1:11" x14ac:dyDescent="0.25">
      <c r="A229" s="277">
        <v>190000</v>
      </c>
      <c r="B229" s="285" t="s">
        <v>4966</v>
      </c>
      <c r="C229" s="297">
        <f t="shared" si="101"/>
        <v>0</v>
      </c>
      <c r="D229" s="297">
        <f t="shared" si="101"/>
        <v>0</v>
      </c>
      <c r="E229" s="297">
        <f t="shared" si="101"/>
        <v>0</v>
      </c>
      <c r="F229" s="297">
        <f t="shared" si="101"/>
        <v>0</v>
      </c>
      <c r="G229" s="297">
        <f t="shared" si="101"/>
        <v>0</v>
      </c>
      <c r="H229" s="297">
        <f t="shared" si="101"/>
        <v>0</v>
      </c>
      <c r="I229" s="297">
        <f t="shared" si="101"/>
        <v>0</v>
      </c>
      <c r="J229" s="297">
        <f t="shared" si="101"/>
        <v>0</v>
      </c>
      <c r="K229" s="297">
        <f t="shared" si="101"/>
        <v>0</v>
      </c>
    </row>
    <row r="230" spans="1:11" x14ac:dyDescent="0.25">
      <c r="A230" s="285"/>
      <c r="B230" s="285" t="s">
        <v>4967</v>
      </c>
      <c r="C230" s="333">
        <f t="shared" ref="C230:K230" si="102">C231+C284+C321</f>
        <v>554842481.05000007</v>
      </c>
      <c r="D230" s="333">
        <f t="shared" si="102"/>
        <v>508024877.36000007</v>
      </c>
      <c r="E230" s="333">
        <f t="shared" si="102"/>
        <v>1062867358.4100001</v>
      </c>
      <c r="F230" s="333">
        <f t="shared" si="102"/>
        <v>581180101.47000003</v>
      </c>
      <c r="G230" s="333">
        <f t="shared" si="102"/>
        <v>494712131.38999999</v>
      </c>
      <c r="H230" s="333">
        <f t="shared" si="102"/>
        <v>1075892232.8600001</v>
      </c>
      <c r="I230" s="333">
        <f t="shared" si="102"/>
        <v>579066779.12</v>
      </c>
      <c r="J230" s="333">
        <f t="shared" si="102"/>
        <v>485858076.71000004</v>
      </c>
      <c r="K230" s="333">
        <f t="shared" si="102"/>
        <v>1064924855.83</v>
      </c>
    </row>
    <row r="231" spans="1:11" x14ac:dyDescent="0.25">
      <c r="A231" s="290"/>
      <c r="B231" s="334" t="s">
        <v>4968</v>
      </c>
      <c r="C231" s="292">
        <f t="shared" ref="C231:K231" si="103">C232+C243+C274+C278+C279+C283</f>
        <v>527657685.94999999</v>
      </c>
      <c r="D231" s="292">
        <f t="shared" si="103"/>
        <v>478478928.42000008</v>
      </c>
      <c r="E231" s="292">
        <f t="shared" si="103"/>
        <v>1006136614.3700001</v>
      </c>
      <c r="F231" s="292">
        <f t="shared" si="103"/>
        <v>553901132.83000004</v>
      </c>
      <c r="G231" s="292">
        <f t="shared" si="103"/>
        <v>469683844.02999997</v>
      </c>
      <c r="H231" s="292">
        <f t="shared" si="103"/>
        <v>1023584976.86</v>
      </c>
      <c r="I231" s="292">
        <f t="shared" si="103"/>
        <v>550537069.75999999</v>
      </c>
      <c r="J231" s="292">
        <f t="shared" si="103"/>
        <v>468932381.22000003</v>
      </c>
      <c r="K231" s="292">
        <f t="shared" si="103"/>
        <v>1019469450.98</v>
      </c>
    </row>
    <row r="232" spans="1:11" x14ac:dyDescent="0.25">
      <c r="A232" s="287">
        <v>211000</v>
      </c>
      <c r="B232" s="335" t="s">
        <v>1499</v>
      </c>
      <c r="C232" s="301">
        <f t="shared" ref="C232:K232" si="104">C233+C234+C238</f>
        <v>68214610.980000004</v>
      </c>
      <c r="D232" s="301">
        <f t="shared" si="104"/>
        <v>39134056.609999999</v>
      </c>
      <c r="E232" s="301">
        <f t="shared" si="104"/>
        <v>107348667.59000002</v>
      </c>
      <c r="F232" s="301">
        <f t="shared" si="104"/>
        <v>77199735.129999995</v>
      </c>
      <c r="G232" s="301">
        <f t="shared" si="104"/>
        <v>47002031.580000006</v>
      </c>
      <c r="H232" s="301">
        <f t="shared" si="104"/>
        <v>124201766.71000001</v>
      </c>
      <c r="I232" s="301">
        <f t="shared" si="104"/>
        <v>78445924.75999999</v>
      </c>
      <c r="J232" s="301">
        <f t="shared" si="104"/>
        <v>49829521.57</v>
      </c>
      <c r="K232" s="301">
        <f t="shared" si="104"/>
        <v>128275446.33</v>
      </c>
    </row>
    <row r="233" spans="1:11" x14ac:dyDescent="0.25">
      <c r="A233" s="299">
        <v>211010</v>
      </c>
      <c r="B233" s="294" t="s">
        <v>1126</v>
      </c>
      <c r="C233" s="297">
        <f t="shared" ref="C233:K233" si="105">C556</f>
        <v>0</v>
      </c>
      <c r="D233" s="297">
        <f t="shared" si="105"/>
        <v>0</v>
      </c>
      <c r="E233" s="297">
        <f t="shared" si="105"/>
        <v>0</v>
      </c>
      <c r="F233" s="297">
        <f t="shared" si="105"/>
        <v>0</v>
      </c>
      <c r="G233" s="297">
        <f t="shared" si="105"/>
        <v>0</v>
      </c>
      <c r="H233" s="297">
        <f t="shared" si="105"/>
        <v>0</v>
      </c>
      <c r="I233" s="297">
        <f t="shared" si="105"/>
        <v>0</v>
      </c>
      <c r="J233" s="297">
        <f t="shared" si="105"/>
        <v>0</v>
      </c>
      <c r="K233" s="297">
        <f t="shared" si="105"/>
        <v>0</v>
      </c>
    </row>
    <row r="234" spans="1:11" x14ac:dyDescent="0.25">
      <c r="A234" s="299">
        <v>211020</v>
      </c>
      <c r="B234" s="294" t="s">
        <v>1561</v>
      </c>
      <c r="C234" s="295">
        <f t="shared" ref="C234:K234" si="106">SUM(C235:C237)</f>
        <v>68209592.960000008</v>
      </c>
      <c r="D234" s="295">
        <f t="shared" si="106"/>
        <v>36206249.32</v>
      </c>
      <c r="E234" s="295">
        <f t="shared" si="106"/>
        <v>104415842.28000002</v>
      </c>
      <c r="F234" s="295">
        <f t="shared" si="106"/>
        <v>77194717.109999999</v>
      </c>
      <c r="G234" s="295">
        <f t="shared" si="106"/>
        <v>43092847.620000005</v>
      </c>
      <c r="H234" s="295">
        <f t="shared" si="106"/>
        <v>120287564.73</v>
      </c>
      <c r="I234" s="295">
        <f t="shared" si="106"/>
        <v>78440906.739999995</v>
      </c>
      <c r="J234" s="295">
        <f t="shared" si="106"/>
        <v>46728470.719999999</v>
      </c>
      <c r="K234" s="295">
        <f t="shared" si="106"/>
        <v>125169377.45999999</v>
      </c>
    </row>
    <row r="235" spans="1:11" x14ac:dyDescent="0.25">
      <c r="A235" s="299">
        <v>211021</v>
      </c>
      <c r="B235" s="328" t="s">
        <v>1067</v>
      </c>
      <c r="C235" s="297">
        <f t="shared" ref="C235:K237" si="107">C557</f>
        <v>3458476.64</v>
      </c>
      <c r="D235" s="297">
        <f t="shared" si="107"/>
        <v>5564671.8399999999</v>
      </c>
      <c r="E235" s="297">
        <f t="shared" si="107"/>
        <v>9023148.4800000004</v>
      </c>
      <c r="F235" s="297">
        <f t="shared" si="107"/>
        <v>3571040.14</v>
      </c>
      <c r="G235" s="297">
        <f t="shared" si="107"/>
        <v>5695508.5899999999</v>
      </c>
      <c r="H235" s="297">
        <f t="shared" si="107"/>
        <v>9266548.7300000004</v>
      </c>
      <c r="I235" s="297">
        <f t="shared" si="107"/>
        <v>3656342.57</v>
      </c>
      <c r="J235" s="297">
        <f t="shared" si="107"/>
        <v>5548537.4900000002</v>
      </c>
      <c r="K235" s="297">
        <f t="shared" si="107"/>
        <v>9204880.0599999987</v>
      </c>
    </row>
    <row r="236" spans="1:11" x14ac:dyDescent="0.25">
      <c r="A236" s="299">
        <v>211022</v>
      </c>
      <c r="B236" s="328" t="s">
        <v>4969</v>
      </c>
      <c r="C236" s="297">
        <f t="shared" si="107"/>
        <v>64671639.450000003</v>
      </c>
      <c r="D236" s="297">
        <f t="shared" si="107"/>
        <v>30641577.48</v>
      </c>
      <c r="E236" s="297">
        <f t="shared" si="107"/>
        <v>95313216.930000007</v>
      </c>
      <c r="F236" s="297">
        <f t="shared" si="107"/>
        <v>73499857.280000001</v>
      </c>
      <c r="G236" s="297">
        <f t="shared" si="107"/>
        <v>37397339.030000001</v>
      </c>
      <c r="H236" s="297">
        <f t="shared" si="107"/>
        <v>110897196.31</v>
      </c>
      <c r="I236" s="297">
        <f t="shared" si="107"/>
        <v>74599678.930000007</v>
      </c>
      <c r="J236" s="297">
        <f t="shared" si="107"/>
        <v>41179933.229999997</v>
      </c>
      <c r="K236" s="297">
        <f t="shared" si="107"/>
        <v>115779612.16</v>
      </c>
    </row>
    <row r="237" spans="1:11" x14ac:dyDescent="0.25">
      <c r="A237" s="308">
        <v>211023</v>
      </c>
      <c r="B237" s="306" t="s">
        <v>1009</v>
      </c>
      <c r="C237" s="297">
        <f t="shared" si="107"/>
        <v>79476.87</v>
      </c>
      <c r="D237" s="297">
        <f t="shared" si="107"/>
        <v>0</v>
      </c>
      <c r="E237" s="297">
        <f t="shared" si="107"/>
        <v>79476.87</v>
      </c>
      <c r="F237" s="297">
        <f t="shared" si="107"/>
        <v>123819.69</v>
      </c>
      <c r="G237" s="297">
        <f t="shared" si="107"/>
        <v>0</v>
      </c>
      <c r="H237" s="297">
        <f t="shared" si="107"/>
        <v>123819.69</v>
      </c>
      <c r="I237" s="297">
        <f t="shared" si="107"/>
        <v>184885.24</v>
      </c>
      <c r="J237" s="297">
        <f t="shared" si="107"/>
        <v>0</v>
      </c>
      <c r="K237" s="297">
        <f t="shared" si="107"/>
        <v>184885.24</v>
      </c>
    </row>
    <row r="238" spans="1:11" x14ac:dyDescent="0.25">
      <c r="A238" s="299">
        <v>211030</v>
      </c>
      <c r="B238" s="294" t="s">
        <v>4970</v>
      </c>
      <c r="C238" s="295">
        <f t="shared" ref="C238:K238" si="108">SUM(C239:C242)</f>
        <v>5018.0200000000004</v>
      </c>
      <c r="D238" s="295">
        <f t="shared" si="108"/>
        <v>2927807.29</v>
      </c>
      <c r="E238" s="295">
        <f t="shared" si="108"/>
        <v>2932825.31</v>
      </c>
      <c r="F238" s="295">
        <f t="shared" si="108"/>
        <v>5018.0200000000004</v>
      </c>
      <c r="G238" s="295">
        <f t="shared" si="108"/>
        <v>3909183.96</v>
      </c>
      <c r="H238" s="295">
        <f t="shared" si="108"/>
        <v>3914201.98</v>
      </c>
      <c r="I238" s="295">
        <f t="shared" si="108"/>
        <v>5018.0200000000004</v>
      </c>
      <c r="J238" s="295">
        <f t="shared" si="108"/>
        <v>3101050.85</v>
      </c>
      <c r="K238" s="295">
        <f t="shared" si="108"/>
        <v>3106068.87</v>
      </c>
    </row>
    <row r="239" spans="1:11" x14ac:dyDescent="0.25">
      <c r="A239" s="299">
        <v>211031</v>
      </c>
      <c r="B239" s="328" t="s">
        <v>4971</v>
      </c>
      <c r="C239" s="297">
        <f t="shared" ref="C239:K242" si="109">C560</f>
        <v>0</v>
      </c>
      <c r="D239" s="297">
        <f t="shared" si="109"/>
        <v>2927807.29</v>
      </c>
      <c r="E239" s="297">
        <f t="shared" si="109"/>
        <v>2927807.29</v>
      </c>
      <c r="F239" s="297">
        <f t="shared" si="109"/>
        <v>0</v>
      </c>
      <c r="G239" s="297">
        <f t="shared" si="109"/>
        <v>3909183.96</v>
      </c>
      <c r="H239" s="297">
        <f t="shared" si="109"/>
        <v>3909183.96</v>
      </c>
      <c r="I239" s="297">
        <f t="shared" si="109"/>
        <v>0</v>
      </c>
      <c r="J239" s="297">
        <f t="shared" si="109"/>
        <v>3101050.85</v>
      </c>
      <c r="K239" s="297">
        <f t="shared" si="109"/>
        <v>3101050.85</v>
      </c>
    </row>
    <row r="240" spans="1:11" x14ac:dyDescent="0.25">
      <c r="A240" s="299">
        <v>211032</v>
      </c>
      <c r="B240" s="328" t="s">
        <v>1008</v>
      </c>
      <c r="C240" s="297">
        <f t="shared" si="109"/>
        <v>5018.0200000000004</v>
      </c>
      <c r="D240" s="297">
        <f t="shared" si="109"/>
        <v>0</v>
      </c>
      <c r="E240" s="297">
        <f t="shared" si="109"/>
        <v>5018.0200000000004</v>
      </c>
      <c r="F240" s="297">
        <f t="shared" si="109"/>
        <v>5018.0200000000004</v>
      </c>
      <c r="G240" s="297">
        <f t="shared" si="109"/>
        <v>0</v>
      </c>
      <c r="H240" s="297">
        <f t="shared" si="109"/>
        <v>5018.0200000000004</v>
      </c>
      <c r="I240" s="297">
        <f t="shared" si="109"/>
        <v>5018.0200000000004</v>
      </c>
      <c r="J240" s="297">
        <f t="shared" si="109"/>
        <v>0</v>
      </c>
      <c r="K240" s="297">
        <f t="shared" si="109"/>
        <v>5018.0200000000004</v>
      </c>
    </row>
    <row r="241" spans="1:11" x14ac:dyDescent="0.25">
      <c r="A241" s="299">
        <v>311033</v>
      </c>
      <c r="B241" s="328" t="s">
        <v>1009</v>
      </c>
      <c r="C241" s="297">
        <f t="shared" si="109"/>
        <v>0</v>
      </c>
      <c r="D241" s="297">
        <f t="shared" si="109"/>
        <v>0</v>
      </c>
      <c r="E241" s="297">
        <f t="shared" si="109"/>
        <v>0</v>
      </c>
      <c r="F241" s="297">
        <f t="shared" si="109"/>
        <v>0</v>
      </c>
      <c r="G241" s="297">
        <f t="shared" si="109"/>
        <v>0</v>
      </c>
      <c r="H241" s="297">
        <f t="shared" si="109"/>
        <v>0</v>
      </c>
      <c r="I241" s="297">
        <f t="shared" si="109"/>
        <v>0</v>
      </c>
      <c r="J241" s="297">
        <f t="shared" si="109"/>
        <v>0</v>
      </c>
      <c r="K241" s="297">
        <f t="shared" si="109"/>
        <v>0</v>
      </c>
    </row>
    <row r="242" spans="1:11" x14ac:dyDescent="0.25">
      <c r="A242" s="299">
        <v>211034</v>
      </c>
      <c r="B242" s="328" t="s">
        <v>1079</v>
      </c>
      <c r="C242" s="297">
        <f t="shared" si="109"/>
        <v>0</v>
      </c>
      <c r="D242" s="297">
        <f t="shared" si="109"/>
        <v>0</v>
      </c>
      <c r="E242" s="297">
        <f t="shared" si="109"/>
        <v>0</v>
      </c>
      <c r="F242" s="297">
        <f t="shared" si="109"/>
        <v>0</v>
      </c>
      <c r="G242" s="297">
        <f t="shared" si="109"/>
        <v>0</v>
      </c>
      <c r="H242" s="297">
        <f t="shared" si="109"/>
        <v>0</v>
      </c>
      <c r="I242" s="297">
        <f t="shared" si="109"/>
        <v>0</v>
      </c>
      <c r="J242" s="297">
        <f t="shared" si="109"/>
        <v>0</v>
      </c>
      <c r="K242" s="297">
        <f t="shared" si="109"/>
        <v>0</v>
      </c>
    </row>
    <row r="243" spans="1:11" x14ac:dyDescent="0.25">
      <c r="A243" s="287">
        <v>212000</v>
      </c>
      <c r="B243" s="335" t="s">
        <v>4972</v>
      </c>
      <c r="C243" s="301">
        <f t="shared" ref="C243:K243" si="110">C244+C248+C257</f>
        <v>348420981.23999995</v>
      </c>
      <c r="D243" s="301">
        <f t="shared" si="110"/>
        <v>327430678.70000005</v>
      </c>
      <c r="E243" s="301">
        <f t="shared" si="110"/>
        <v>675851659.94000006</v>
      </c>
      <c r="F243" s="301">
        <f t="shared" si="110"/>
        <v>366078749.94000006</v>
      </c>
      <c r="G243" s="301">
        <f t="shared" si="110"/>
        <v>313027149.30000001</v>
      </c>
      <c r="H243" s="301">
        <f t="shared" si="110"/>
        <v>679105899.24000001</v>
      </c>
      <c r="I243" s="301">
        <f t="shared" si="110"/>
        <v>364786408.32999998</v>
      </c>
      <c r="J243" s="301">
        <f t="shared" si="110"/>
        <v>311860157.22000003</v>
      </c>
      <c r="K243" s="301">
        <f t="shared" si="110"/>
        <v>676646565.54999995</v>
      </c>
    </row>
    <row r="244" spans="1:11" x14ac:dyDescent="0.25">
      <c r="A244" s="299">
        <v>212010</v>
      </c>
      <c r="B244" s="309" t="s">
        <v>1126</v>
      </c>
      <c r="C244" s="297">
        <f t="shared" ref="C244:K244" si="111">SUM(C245:C247)+C568</f>
        <v>0</v>
      </c>
      <c r="D244" s="297">
        <f t="shared" si="111"/>
        <v>0</v>
      </c>
      <c r="E244" s="297">
        <f t="shared" si="111"/>
        <v>0</v>
      </c>
      <c r="F244" s="297">
        <f t="shared" si="111"/>
        <v>0</v>
      </c>
      <c r="G244" s="297">
        <f t="shared" si="111"/>
        <v>0</v>
      </c>
      <c r="H244" s="297">
        <f t="shared" si="111"/>
        <v>0</v>
      </c>
      <c r="I244" s="297">
        <f t="shared" si="111"/>
        <v>0</v>
      </c>
      <c r="J244" s="297">
        <f t="shared" si="111"/>
        <v>0</v>
      </c>
      <c r="K244" s="297">
        <f t="shared" si="111"/>
        <v>0</v>
      </c>
    </row>
    <row r="245" spans="1:11" x14ac:dyDescent="0.25">
      <c r="A245" s="303">
        <v>212011</v>
      </c>
      <c r="B245" s="304" t="s">
        <v>4906</v>
      </c>
      <c r="C245" s="297">
        <f t="shared" ref="C245:K247" si="112">C565</f>
        <v>0</v>
      </c>
      <c r="D245" s="297">
        <f t="shared" si="112"/>
        <v>0</v>
      </c>
      <c r="E245" s="297">
        <f t="shared" si="112"/>
        <v>0</v>
      </c>
      <c r="F245" s="297">
        <f t="shared" si="112"/>
        <v>0</v>
      </c>
      <c r="G245" s="297">
        <f t="shared" si="112"/>
        <v>0</v>
      </c>
      <c r="H245" s="297">
        <f t="shared" si="112"/>
        <v>0</v>
      </c>
      <c r="I245" s="297">
        <f t="shared" si="112"/>
        <v>0</v>
      </c>
      <c r="J245" s="297">
        <f t="shared" si="112"/>
        <v>0</v>
      </c>
      <c r="K245" s="297">
        <f t="shared" si="112"/>
        <v>0</v>
      </c>
    </row>
    <row r="246" spans="1:11" x14ac:dyDescent="0.25">
      <c r="A246" s="303">
        <v>212012</v>
      </c>
      <c r="B246" s="304" t="s">
        <v>4907</v>
      </c>
      <c r="C246" s="297">
        <f t="shared" si="112"/>
        <v>0</v>
      </c>
      <c r="D246" s="297">
        <f t="shared" si="112"/>
        <v>0</v>
      </c>
      <c r="E246" s="297">
        <f t="shared" si="112"/>
        <v>0</v>
      </c>
      <c r="F246" s="297">
        <f t="shared" si="112"/>
        <v>0</v>
      </c>
      <c r="G246" s="297">
        <f t="shared" si="112"/>
        <v>0</v>
      </c>
      <c r="H246" s="297">
        <f t="shared" si="112"/>
        <v>0</v>
      </c>
      <c r="I246" s="297">
        <f t="shared" si="112"/>
        <v>0</v>
      </c>
      <c r="J246" s="297">
        <f t="shared" si="112"/>
        <v>0</v>
      </c>
      <c r="K246" s="297">
        <f t="shared" si="112"/>
        <v>0</v>
      </c>
    </row>
    <row r="247" spans="1:11" x14ac:dyDescent="0.25">
      <c r="A247" s="303">
        <v>212013</v>
      </c>
      <c r="B247" s="304" t="s">
        <v>4908</v>
      </c>
      <c r="C247" s="297">
        <f t="shared" si="112"/>
        <v>0</v>
      </c>
      <c r="D247" s="297">
        <f t="shared" si="112"/>
        <v>0</v>
      </c>
      <c r="E247" s="297">
        <f t="shared" si="112"/>
        <v>0</v>
      </c>
      <c r="F247" s="297">
        <f t="shared" si="112"/>
        <v>0</v>
      </c>
      <c r="G247" s="297">
        <f t="shared" si="112"/>
        <v>0</v>
      </c>
      <c r="H247" s="297">
        <f t="shared" si="112"/>
        <v>0</v>
      </c>
      <c r="I247" s="297">
        <f t="shared" si="112"/>
        <v>0</v>
      </c>
      <c r="J247" s="297">
        <f t="shared" si="112"/>
        <v>0</v>
      </c>
      <c r="K247" s="297">
        <f t="shared" si="112"/>
        <v>0</v>
      </c>
    </row>
    <row r="248" spans="1:11" x14ac:dyDescent="0.25">
      <c r="A248" s="299"/>
      <c r="B248" s="309" t="s">
        <v>1561</v>
      </c>
      <c r="C248" s="295">
        <f t="shared" ref="C248:K248" si="113">C249+C253</f>
        <v>348166531.29999995</v>
      </c>
      <c r="D248" s="295">
        <f t="shared" si="113"/>
        <v>312430678.70000005</v>
      </c>
      <c r="E248" s="295">
        <f t="shared" si="113"/>
        <v>660597210</v>
      </c>
      <c r="F248" s="295">
        <f t="shared" si="113"/>
        <v>365824127.96000004</v>
      </c>
      <c r="G248" s="295">
        <f t="shared" si="113"/>
        <v>298027149.30000001</v>
      </c>
      <c r="H248" s="295">
        <f t="shared" si="113"/>
        <v>663851277.25999999</v>
      </c>
      <c r="I248" s="295">
        <f t="shared" si="113"/>
        <v>364531390.57999998</v>
      </c>
      <c r="J248" s="295">
        <f t="shared" si="113"/>
        <v>301860157.22000003</v>
      </c>
      <c r="K248" s="295">
        <f t="shared" si="113"/>
        <v>666391547.79999995</v>
      </c>
    </row>
    <row r="249" spans="1:11" x14ac:dyDescent="0.25">
      <c r="A249" s="308"/>
      <c r="B249" s="305" t="s">
        <v>1067</v>
      </c>
      <c r="C249" s="297">
        <f t="shared" ref="C249:K249" si="114">SUM(C250:C252)+C574</f>
        <v>33241462.210000001</v>
      </c>
      <c r="D249" s="297">
        <f t="shared" si="114"/>
        <v>146952678.53999999</v>
      </c>
      <c r="E249" s="297">
        <f t="shared" si="114"/>
        <v>180194140.75</v>
      </c>
      <c r="F249" s="297">
        <f t="shared" si="114"/>
        <v>32670608.800000004</v>
      </c>
      <c r="G249" s="297">
        <f t="shared" si="114"/>
        <v>149317478.31</v>
      </c>
      <c r="H249" s="297">
        <f t="shared" si="114"/>
        <v>181988087.11000001</v>
      </c>
      <c r="I249" s="297">
        <f t="shared" si="114"/>
        <v>32400500.199999996</v>
      </c>
      <c r="J249" s="297">
        <f t="shared" si="114"/>
        <v>150677538.53999999</v>
      </c>
      <c r="K249" s="297">
        <f t="shared" si="114"/>
        <v>183078038.74000001</v>
      </c>
    </row>
    <row r="250" spans="1:11" x14ac:dyDescent="0.25">
      <c r="A250" s="303">
        <v>212111</v>
      </c>
      <c r="B250" s="306" t="s">
        <v>4906</v>
      </c>
      <c r="C250" s="297">
        <f t="shared" ref="C250:K252" si="115">C571</f>
        <v>14729340.76</v>
      </c>
      <c r="D250" s="297">
        <f t="shared" si="115"/>
        <v>48769793.57</v>
      </c>
      <c r="E250" s="297">
        <f t="shared" si="115"/>
        <v>63499134.329999998</v>
      </c>
      <c r="F250" s="297">
        <f t="shared" si="115"/>
        <v>12878007.970000001</v>
      </c>
      <c r="G250" s="297">
        <f t="shared" si="115"/>
        <v>78228508.930000007</v>
      </c>
      <c r="H250" s="297">
        <f t="shared" si="115"/>
        <v>91106516.900000006</v>
      </c>
      <c r="I250" s="297">
        <f t="shared" si="115"/>
        <v>10284977.709999999</v>
      </c>
      <c r="J250" s="297">
        <f t="shared" si="115"/>
        <v>84812215.239999995</v>
      </c>
      <c r="K250" s="297">
        <f t="shared" si="115"/>
        <v>95097192.950000003</v>
      </c>
    </row>
    <row r="251" spans="1:11" x14ac:dyDescent="0.25">
      <c r="A251" s="303">
        <v>212112</v>
      </c>
      <c r="B251" s="306" t="s">
        <v>4907</v>
      </c>
      <c r="C251" s="297">
        <f t="shared" si="115"/>
        <v>8748158.4499999993</v>
      </c>
      <c r="D251" s="297">
        <f t="shared" si="115"/>
        <v>77739371.400000006</v>
      </c>
      <c r="E251" s="297">
        <f t="shared" si="115"/>
        <v>86487529.849999994</v>
      </c>
      <c r="F251" s="297">
        <f t="shared" si="115"/>
        <v>14607382.830000002</v>
      </c>
      <c r="G251" s="297">
        <f t="shared" si="115"/>
        <v>51333845.619999997</v>
      </c>
      <c r="H251" s="297">
        <f t="shared" si="115"/>
        <v>65941228.450000003</v>
      </c>
      <c r="I251" s="297">
        <f t="shared" si="115"/>
        <v>15786821.459999999</v>
      </c>
      <c r="J251" s="297">
        <f t="shared" si="115"/>
        <v>44985206.280000001</v>
      </c>
      <c r="K251" s="297">
        <f t="shared" si="115"/>
        <v>60772027.740000002</v>
      </c>
    </row>
    <row r="252" spans="1:11" x14ac:dyDescent="0.25">
      <c r="A252" s="303">
        <v>212113</v>
      </c>
      <c r="B252" s="306" t="s">
        <v>4908</v>
      </c>
      <c r="C252" s="297">
        <f t="shared" si="115"/>
        <v>9763963</v>
      </c>
      <c r="D252" s="297">
        <f t="shared" si="115"/>
        <v>20443513.57</v>
      </c>
      <c r="E252" s="297">
        <f t="shared" si="115"/>
        <v>30207476.57</v>
      </c>
      <c r="F252" s="297">
        <f t="shared" si="115"/>
        <v>5185218</v>
      </c>
      <c r="G252" s="297">
        <f t="shared" si="115"/>
        <v>19755123.759999998</v>
      </c>
      <c r="H252" s="297">
        <f t="shared" si="115"/>
        <v>24940341.760000002</v>
      </c>
      <c r="I252" s="297">
        <f t="shared" si="115"/>
        <v>6328701.0299999993</v>
      </c>
      <c r="J252" s="297">
        <f t="shared" si="115"/>
        <v>20880117.02</v>
      </c>
      <c r="K252" s="297">
        <f t="shared" si="115"/>
        <v>27208818.050000001</v>
      </c>
    </row>
    <row r="253" spans="1:11" x14ac:dyDescent="0.25">
      <c r="A253" s="303"/>
      <c r="B253" s="305" t="s">
        <v>4973</v>
      </c>
      <c r="C253" s="297">
        <f t="shared" ref="C253:K253" si="116">SUM(C254:C256)+C578</f>
        <v>314925069.08999997</v>
      </c>
      <c r="D253" s="297">
        <f t="shared" si="116"/>
        <v>165478000.16000003</v>
      </c>
      <c r="E253" s="297">
        <f t="shared" si="116"/>
        <v>480403069.25</v>
      </c>
      <c r="F253" s="297">
        <f t="shared" si="116"/>
        <v>333153519.16000003</v>
      </c>
      <c r="G253" s="297">
        <f t="shared" si="116"/>
        <v>148709670.99000001</v>
      </c>
      <c r="H253" s="297">
        <f t="shared" si="116"/>
        <v>481863190.15000004</v>
      </c>
      <c r="I253" s="297">
        <f t="shared" si="116"/>
        <v>332130890.38</v>
      </c>
      <c r="J253" s="297">
        <f t="shared" si="116"/>
        <v>151182618.68000001</v>
      </c>
      <c r="K253" s="297">
        <f t="shared" si="116"/>
        <v>483313509.06</v>
      </c>
    </row>
    <row r="254" spans="1:11" x14ac:dyDescent="0.25">
      <c r="A254" s="303">
        <v>212121</v>
      </c>
      <c r="B254" s="306" t="s">
        <v>4906</v>
      </c>
      <c r="C254" s="297">
        <f t="shared" ref="C254:K256" si="117">C575</f>
        <v>147173247.00999999</v>
      </c>
      <c r="D254" s="297">
        <f t="shared" si="117"/>
        <v>97870117.560000002</v>
      </c>
      <c r="E254" s="297">
        <f t="shared" si="117"/>
        <v>245043364.56999999</v>
      </c>
      <c r="F254" s="297">
        <f t="shared" si="117"/>
        <v>152223429.44999999</v>
      </c>
      <c r="G254" s="297">
        <f t="shared" si="117"/>
        <v>80058218.489999995</v>
      </c>
      <c r="H254" s="297">
        <f t="shared" si="117"/>
        <v>232281647.94</v>
      </c>
      <c r="I254" s="297">
        <f t="shared" si="117"/>
        <v>148552514.84</v>
      </c>
      <c r="J254" s="297">
        <f t="shared" si="117"/>
        <v>73599598.409999996</v>
      </c>
      <c r="K254" s="297">
        <f t="shared" si="117"/>
        <v>222152113.25</v>
      </c>
    </row>
    <row r="255" spans="1:11" x14ac:dyDescent="0.25">
      <c r="A255" s="303">
        <v>212122</v>
      </c>
      <c r="B255" s="306" t="s">
        <v>4907</v>
      </c>
      <c r="C255" s="297">
        <f t="shared" si="117"/>
        <v>104966480.13</v>
      </c>
      <c r="D255" s="297">
        <f t="shared" si="117"/>
        <v>50814880.020000003</v>
      </c>
      <c r="E255" s="297">
        <f t="shared" si="117"/>
        <v>155781360.15000001</v>
      </c>
      <c r="F255" s="297">
        <f t="shared" si="117"/>
        <v>109277729.23</v>
      </c>
      <c r="G255" s="297">
        <f t="shared" si="117"/>
        <v>51878449.920000002</v>
      </c>
      <c r="H255" s="297">
        <f t="shared" si="117"/>
        <v>161156179.15000001</v>
      </c>
      <c r="I255" s="297">
        <f t="shared" si="117"/>
        <v>113052238.31</v>
      </c>
      <c r="J255" s="297">
        <f t="shared" si="117"/>
        <v>53773665.68</v>
      </c>
      <c r="K255" s="297">
        <f t="shared" si="117"/>
        <v>166825903.99000001</v>
      </c>
    </row>
    <row r="256" spans="1:11" x14ac:dyDescent="0.25">
      <c r="A256" s="303">
        <v>212123</v>
      </c>
      <c r="B256" s="306" t="s">
        <v>4908</v>
      </c>
      <c r="C256" s="297">
        <f t="shared" si="117"/>
        <v>62785341.950000003</v>
      </c>
      <c r="D256" s="297">
        <f t="shared" si="117"/>
        <v>16793002.580000002</v>
      </c>
      <c r="E256" s="297">
        <f t="shared" si="117"/>
        <v>79578344.530000001</v>
      </c>
      <c r="F256" s="297">
        <f t="shared" si="117"/>
        <v>71652360.480000004</v>
      </c>
      <c r="G256" s="297">
        <f t="shared" si="117"/>
        <v>16773002.580000002</v>
      </c>
      <c r="H256" s="297">
        <f t="shared" si="117"/>
        <v>88425363.060000002</v>
      </c>
      <c r="I256" s="297">
        <f t="shared" si="117"/>
        <v>70526137.230000004</v>
      </c>
      <c r="J256" s="297">
        <f t="shared" si="117"/>
        <v>23809354.59</v>
      </c>
      <c r="K256" s="297">
        <f t="shared" si="117"/>
        <v>94335491.819999993</v>
      </c>
    </row>
    <row r="257" spans="1:11" x14ac:dyDescent="0.25">
      <c r="A257" s="308"/>
      <c r="B257" s="309" t="s">
        <v>4970</v>
      </c>
      <c r="C257" s="295">
        <f t="shared" ref="C257:K257" si="118">C258+C262+C266+C270</f>
        <v>254449.94</v>
      </c>
      <c r="D257" s="295">
        <f t="shared" si="118"/>
        <v>15000000</v>
      </c>
      <c r="E257" s="295">
        <f t="shared" si="118"/>
        <v>15254449.939999999</v>
      </c>
      <c r="F257" s="295">
        <f t="shared" si="118"/>
        <v>254621.98</v>
      </c>
      <c r="G257" s="295">
        <f t="shared" si="118"/>
        <v>15000000</v>
      </c>
      <c r="H257" s="295">
        <f t="shared" si="118"/>
        <v>15254621.98</v>
      </c>
      <c r="I257" s="295">
        <f t="shared" si="118"/>
        <v>255017.75</v>
      </c>
      <c r="J257" s="295">
        <f t="shared" si="118"/>
        <v>10000000</v>
      </c>
      <c r="K257" s="295">
        <f t="shared" si="118"/>
        <v>10255017.75</v>
      </c>
    </row>
    <row r="258" spans="1:11" x14ac:dyDescent="0.25">
      <c r="A258" s="303"/>
      <c r="B258" s="305" t="s">
        <v>4974</v>
      </c>
      <c r="C258" s="295">
        <f t="shared" ref="C258:K258" si="119">SUM(C259:C261)+C582</f>
        <v>0</v>
      </c>
      <c r="D258" s="295">
        <f t="shared" si="119"/>
        <v>15000000</v>
      </c>
      <c r="E258" s="295">
        <f t="shared" si="119"/>
        <v>15000000</v>
      </c>
      <c r="F258" s="295">
        <f t="shared" si="119"/>
        <v>0</v>
      </c>
      <c r="G258" s="295">
        <f t="shared" si="119"/>
        <v>15000000</v>
      </c>
      <c r="H258" s="295">
        <f t="shared" si="119"/>
        <v>15000000</v>
      </c>
      <c r="I258" s="295">
        <f t="shared" si="119"/>
        <v>0</v>
      </c>
      <c r="J258" s="295">
        <f t="shared" si="119"/>
        <v>10000000</v>
      </c>
      <c r="K258" s="295">
        <f t="shared" si="119"/>
        <v>10000000</v>
      </c>
    </row>
    <row r="259" spans="1:11" x14ac:dyDescent="0.25">
      <c r="A259" s="303">
        <v>212210</v>
      </c>
      <c r="B259" s="306" t="s">
        <v>4906</v>
      </c>
      <c r="C259" s="295">
        <f t="shared" ref="C259:K261" si="120">C579</f>
        <v>0</v>
      </c>
      <c r="D259" s="295">
        <f t="shared" si="120"/>
        <v>10000000</v>
      </c>
      <c r="E259" s="295">
        <f t="shared" si="120"/>
        <v>10000000</v>
      </c>
      <c r="F259" s="295">
        <f t="shared" si="120"/>
        <v>0</v>
      </c>
      <c r="G259" s="295">
        <f t="shared" si="120"/>
        <v>10000000</v>
      </c>
      <c r="H259" s="295">
        <f t="shared" si="120"/>
        <v>10000000</v>
      </c>
      <c r="I259" s="295">
        <f t="shared" si="120"/>
        <v>0</v>
      </c>
      <c r="J259" s="295">
        <f t="shared" si="120"/>
        <v>5000000</v>
      </c>
      <c r="K259" s="295">
        <f t="shared" si="120"/>
        <v>5000000</v>
      </c>
    </row>
    <row r="260" spans="1:11" x14ac:dyDescent="0.25">
      <c r="A260" s="303">
        <v>212212</v>
      </c>
      <c r="B260" s="306" t="s">
        <v>4907</v>
      </c>
      <c r="C260" s="295">
        <f t="shared" si="120"/>
        <v>0</v>
      </c>
      <c r="D260" s="295">
        <f t="shared" si="120"/>
        <v>5000000</v>
      </c>
      <c r="E260" s="295">
        <f t="shared" si="120"/>
        <v>5000000</v>
      </c>
      <c r="F260" s="295">
        <f t="shared" si="120"/>
        <v>0</v>
      </c>
      <c r="G260" s="295">
        <f t="shared" si="120"/>
        <v>5000000</v>
      </c>
      <c r="H260" s="295">
        <f t="shared" si="120"/>
        <v>5000000</v>
      </c>
      <c r="I260" s="295">
        <f t="shared" si="120"/>
        <v>0</v>
      </c>
      <c r="J260" s="295">
        <f t="shared" si="120"/>
        <v>5000000</v>
      </c>
      <c r="K260" s="295">
        <f t="shared" si="120"/>
        <v>5000000</v>
      </c>
    </row>
    <row r="261" spans="1:11" x14ac:dyDescent="0.25">
      <c r="A261" s="303">
        <v>212213</v>
      </c>
      <c r="B261" s="306" t="s">
        <v>4908</v>
      </c>
      <c r="C261" s="295">
        <f t="shared" si="120"/>
        <v>0</v>
      </c>
      <c r="D261" s="295">
        <f t="shared" si="120"/>
        <v>0</v>
      </c>
      <c r="E261" s="295">
        <f t="shared" si="120"/>
        <v>0</v>
      </c>
      <c r="F261" s="295">
        <f t="shared" si="120"/>
        <v>0</v>
      </c>
      <c r="G261" s="295">
        <f t="shared" si="120"/>
        <v>0</v>
      </c>
      <c r="H261" s="295">
        <f t="shared" si="120"/>
        <v>0</v>
      </c>
      <c r="I261" s="295">
        <f t="shared" si="120"/>
        <v>0</v>
      </c>
      <c r="J261" s="295">
        <f t="shared" si="120"/>
        <v>0</v>
      </c>
      <c r="K261" s="295">
        <f t="shared" si="120"/>
        <v>0</v>
      </c>
    </row>
    <row r="262" spans="1:11" x14ac:dyDescent="0.25">
      <c r="A262" s="303"/>
      <c r="B262" s="305" t="s">
        <v>4975</v>
      </c>
      <c r="C262" s="297">
        <f t="shared" ref="C262:K262" si="121">C569+C263+C264+C265+C586</f>
        <v>154374.94</v>
      </c>
      <c r="D262" s="297">
        <f t="shared" si="121"/>
        <v>0</v>
      </c>
      <c r="E262" s="297">
        <f t="shared" si="121"/>
        <v>154374.94</v>
      </c>
      <c r="F262" s="297">
        <f t="shared" si="121"/>
        <v>154546.98000000001</v>
      </c>
      <c r="G262" s="297">
        <f t="shared" si="121"/>
        <v>0</v>
      </c>
      <c r="H262" s="297">
        <f t="shared" si="121"/>
        <v>154546.98000000001</v>
      </c>
      <c r="I262" s="297">
        <f t="shared" si="121"/>
        <v>154942.75</v>
      </c>
      <c r="J262" s="297">
        <f t="shared" si="121"/>
        <v>0</v>
      </c>
      <c r="K262" s="297">
        <f t="shared" si="121"/>
        <v>154942.75</v>
      </c>
    </row>
    <row r="263" spans="1:11" x14ac:dyDescent="0.25">
      <c r="A263" s="303">
        <v>212221</v>
      </c>
      <c r="B263" s="306" t="s">
        <v>4906</v>
      </c>
      <c r="C263" s="297">
        <f t="shared" ref="C263:K265" si="122">C583</f>
        <v>154374.94</v>
      </c>
      <c r="D263" s="297">
        <f t="shared" si="122"/>
        <v>0</v>
      </c>
      <c r="E263" s="297">
        <f t="shared" si="122"/>
        <v>154374.94</v>
      </c>
      <c r="F263" s="297">
        <f t="shared" si="122"/>
        <v>154546.98000000001</v>
      </c>
      <c r="G263" s="297">
        <f t="shared" si="122"/>
        <v>0</v>
      </c>
      <c r="H263" s="297">
        <f t="shared" si="122"/>
        <v>154546.98000000001</v>
      </c>
      <c r="I263" s="297">
        <f t="shared" si="122"/>
        <v>154942.75</v>
      </c>
      <c r="J263" s="297">
        <f t="shared" si="122"/>
        <v>0</v>
      </c>
      <c r="K263" s="297">
        <f t="shared" si="122"/>
        <v>154942.75</v>
      </c>
    </row>
    <row r="264" spans="1:11" x14ac:dyDescent="0.25">
      <c r="A264" s="303">
        <v>212222</v>
      </c>
      <c r="B264" s="306" t="s">
        <v>4907</v>
      </c>
      <c r="C264" s="297">
        <f t="shared" si="122"/>
        <v>0</v>
      </c>
      <c r="D264" s="297">
        <f t="shared" si="122"/>
        <v>0</v>
      </c>
      <c r="E264" s="297">
        <f t="shared" si="122"/>
        <v>0</v>
      </c>
      <c r="F264" s="297">
        <f t="shared" si="122"/>
        <v>0</v>
      </c>
      <c r="G264" s="297">
        <f t="shared" si="122"/>
        <v>0</v>
      </c>
      <c r="H264" s="297">
        <f t="shared" si="122"/>
        <v>0</v>
      </c>
      <c r="I264" s="297">
        <f t="shared" si="122"/>
        <v>0</v>
      </c>
      <c r="J264" s="297">
        <f t="shared" si="122"/>
        <v>0</v>
      </c>
      <c r="K264" s="297">
        <f t="shared" si="122"/>
        <v>0</v>
      </c>
    </row>
    <row r="265" spans="1:11" x14ac:dyDescent="0.25">
      <c r="A265" s="303">
        <v>212223</v>
      </c>
      <c r="B265" s="306" t="s">
        <v>4908</v>
      </c>
      <c r="C265" s="297">
        <f t="shared" si="122"/>
        <v>0</v>
      </c>
      <c r="D265" s="297">
        <f t="shared" si="122"/>
        <v>0</v>
      </c>
      <c r="E265" s="297">
        <f t="shared" si="122"/>
        <v>0</v>
      </c>
      <c r="F265" s="297">
        <f t="shared" si="122"/>
        <v>0</v>
      </c>
      <c r="G265" s="297">
        <f t="shared" si="122"/>
        <v>0</v>
      </c>
      <c r="H265" s="297">
        <f t="shared" si="122"/>
        <v>0</v>
      </c>
      <c r="I265" s="297">
        <f t="shared" si="122"/>
        <v>0</v>
      </c>
      <c r="J265" s="297">
        <f t="shared" si="122"/>
        <v>0</v>
      </c>
      <c r="K265" s="297">
        <f t="shared" si="122"/>
        <v>0</v>
      </c>
    </row>
    <row r="266" spans="1:11" x14ac:dyDescent="0.25">
      <c r="A266" s="308"/>
      <c r="B266" s="305" t="s">
        <v>1079</v>
      </c>
      <c r="C266" s="297">
        <f t="shared" ref="C266:K266" si="123">SUM(C267:C269)+C590</f>
        <v>0</v>
      </c>
      <c r="D266" s="297">
        <f t="shared" si="123"/>
        <v>0</v>
      </c>
      <c r="E266" s="297">
        <f t="shared" si="123"/>
        <v>0</v>
      </c>
      <c r="F266" s="297">
        <f t="shared" si="123"/>
        <v>0</v>
      </c>
      <c r="G266" s="297">
        <f t="shared" si="123"/>
        <v>0</v>
      </c>
      <c r="H266" s="297">
        <f t="shared" si="123"/>
        <v>0</v>
      </c>
      <c r="I266" s="297">
        <f t="shared" si="123"/>
        <v>0</v>
      </c>
      <c r="J266" s="297">
        <f t="shared" si="123"/>
        <v>0</v>
      </c>
      <c r="K266" s="297">
        <f t="shared" si="123"/>
        <v>0</v>
      </c>
    </row>
    <row r="267" spans="1:11" x14ac:dyDescent="0.25">
      <c r="A267" s="303">
        <v>212231</v>
      </c>
      <c r="B267" s="306" t="s">
        <v>4906</v>
      </c>
      <c r="C267" s="297">
        <f t="shared" ref="C267:K269" si="124">C587</f>
        <v>0</v>
      </c>
      <c r="D267" s="297">
        <f t="shared" si="124"/>
        <v>0</v>
      </c>
      <c r="E267" s="297">
        <f t="shared" si="124"/>
        <v>0</v>
      </c>
      <c r="F267" s="297">
        <f t="shared" si="124"/>
        <v>0</v>
      </c>
      <c r="G267" s="297">
        <f t="shared" si="124"/>
        <v>0</v>
      </c>
      <c r="H267" s="297">
        <f t="shared" si="124"/>
        <v>0</v>
      </c>
      <c r="I267" s="297">
        <f t="shared" si="124"/>
        <v>0</v>
      </c>
      <c r="J267" s="297">
        <f t="shared" si="124"/>
        <v>0</v>
      </c>
      <c r="K267" s="297">
        <f t="shared" si="124"/>
        <v>0</v>
      </c>
    </row>
    <row r="268" spans="1:11" x14ac:dyDescent="0.25">
      <c r="A268" s="303">
        <v>212232</v>
      </c>
      <c r="B268" s="306" t="s">
        <v>4907</v>
      </c>
      <c r="C268" s="297">
        <f t="shared" si="124"/>
        <v>0</v>
      </c>
      <c r="D268" s="297">
        <f t="shared" si="124"/>
        <v>0</v>
      </c>
      <c r="E268" s="297">
        <f t="shared" si="124"/>
        <v>0</v>
      </c>
      <c r="F268" s="297">
        <f t="shared" si="124"/>
        <v>0</v>
      </c>
      <c r="G268" s="297">
        <f t="shared" si="124"/>
        <v>0</v>
      </c>
      <c r="H268" s="297">
        <f t="shared" si="124"/>
        <v>0</v>
      </c>
      <c r="I268" s="297">
        <f t="shared" si="124"/>
        <v>0</v>
      </c>
      <c r="J268" s="297">
        <f t="shared" si="124"/>
        <v>0</v>
      </c>
      <c r="K268" s="297">
        <f t="shared" si="124"/>
        <v>0</v>
      </c>
    </row>
    <row r="269" spans="1:11" x14ac:dyDescent="0.25">
      <c r="A269" s="303">
        <v>212233</v>
      </c>
      <c r="B269" s="306" t="s">
        <v>4908</v>
      </c>
      <c r="C269" s="297">
        <f t="shared" si="124"/>
        <v>0</v>
      </c>
      <c r="D269" s="297">
        <f t="shared" si="124"/>
        <v>0</v>
      </c>
      <c r="E269" s="297">
        <f t="shared" si="124"/>
        <v>0</v>
      </c>
      <c r="F269" s="297">
        <f t="shared" si="124"/>
        <v>0</v>
      </c>
      <c r="G269" s="297">
        <f t="shared" si="124"/>
        <v>0</v>
      </c>
      <c r="H269" s="297">
        <f t="shared" si="124"/>
        <v>0</v>
      </c>
      <c r="I269" s="297">
        <f t="shared" si="124"/>
        <v>0</v>
      </c>
      <c r="J269" s="297">
        <f t="shared" si="124"/>
        <v>0</v>
      </c>
      <c r="K269" s="297">
        <f t="shared" si="124"/>
        <v>0</v>
      </c>
    </row>
    <row r="270" spans="1:11" x14ac:dyDescent="0.25">
      <c r="A270" s="308">
        <v>212300</v>
      </c>
      <c r="B270" s="309" t="s">
        <v>1009</v>
      </c>
      <c r="C270" s="297">
        <f t="shared" ref="C270:K270" si="125">SUM(C271:C273)</f>
        <v>100075</v>
      </c>
      <c r="D270" s="297">
        <f t="shared" si="125"/>
        <v>0</v>
      </c>
      <c r="E270" s="297">
        <f t="shared" si="125"/>
        <v>100075</v>
      </c>
      <c r="F270" s="297">
        <f t="shared" si="125"/>
        <v>100075</v>
      </c>
      <c r="G270" s="297">
        <f t="shared" si="125"/>
        <v>0</v>
      </c>
      <c r="H270" s="297">
        <f t="shared" si="125"/>
        <v>100075</v>
      </c>
      <c r="I270" s="297">
        <f t="shared" si="125"/>
        <v>100075</v>
      </c>
      <c r="J270" s="297">
        <f t="shared" si="125"/>
        <v>0</v>
      </c>
      <c r="K270" s="297">
        <f t="shared" si="125"/>
        <v>100075</v>
      </c>
    </row>
    <row r="271" spans="1:11" x14ac:dyDescent="0.25">
      <c r="A271" s="336">
        <v>212310</v>
      </c>
      <c r="B271" s="337" t="s">
        <v>4906</v>
      </c>
      <c r="C271" s="297">
        <f t="shared" ref="C271:K273" si="126">C591</f>
        <v>100075</v>
      </c>
      <c r="D271" s="297">
        <f t="shared" si="126"/>
        <v>0</v>
      </c>
      <c r="E271" s="297">
        <f t="shared" si="126"/>
        <v>100075</v>
      </c>
      <c r="F271" s="297">
        <f t="shared" si="126"/>
        <v>100075</v>
      </c>
      <c r="G271" s="297">
        <f t="shared" si="126"/>
        <v>0</v>
      </c>
      <c r="H271" s="297">
        <f t="shared" si="126"/>
        <v>100075</v>
      </c>
      <c r="I271" s="297">
        <f t="shared" si="126"/>
        <v>100075</v>
      </c>
      <c r="J271" s="297">
        <f t="shared" si="126"/>
        <v>0</v>
      </c>
      <c r="K271" s="297">
        <f t="shared" si="126"/>
        <v>100075</v>
      </c>
    </row>
    <row r="272" spans="1:11" x14ac:dyDescent="0.25">
      <c r="A272" s="336">
        <v>212320</v>
      </c>
      <c r="B272" s="337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</row>
    <row r="273" spans="1:11" x14ac:dyDescent="0.25">
      <c r="A273" s="336">
        <v>212330</v>
      </c>
      <c r="B273" s="337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</row>
    <row r="274" spans="1:11" x14ac:dyDescent="0.25">
      <c r="A274" s="285"/>
      <c r="B274" s="338" t="s">
        <v>4976</v>
      </c>
      <c r="C274" s="301">
        <f t="shared" ref="C274:J274" si="127">C275</f>
        <v>111022093.73</v>
      </c>
      <c r="D274" s="301">
        <f t="shared" si="127"/>
        <v>111914193.11</v>
      </c>
      <c r="E274" s="301">
        <f>E275</f>
        <v>222936286.84</v>
      </c>
      <c r="F274" s="301">
        <f t="shared" si="127"/>
        <v>110622647.76000001</v>
      </c>
      <c r="G274" s="301">
        <f t="shared" si="127"/>
        <v>109654663.15000001</v>
      </c>
      <c r="H274" s="301">
        <f>H275</f>
        <v>220277310.91</v>
      </c>
      <c r="I274" s="301">
        <f t="shared" si="127"/>
        <v>107304736.66999999</v>
      </c>
      <c r="J274" s="301">
        <f t="shared" si="127"/>
        <v>107242702.43000001</v>
      </c>
      <c r="K274" s="301">
        <f>K275</f>
        <v>214547439.10000002</v>
      </c>
    </row>
    <row r="275" spans="1:11" x14ac:dyDescent="0.25">
      <c r="A275" s="299"/>
      <c r="B275" s="294" t="s">
        <v>1561</v>
      </c>
      <c r="C275" s="295">
        <f t="shared" ref="C275:K275" si="128">SUM(C276:C277)</f>
        <v>111022093.73</v>
      </c>
      <c r="D275" s="295">
        <f t="shared" si="128"/>
        <v>111914193.11</v>
      </c>
      <c r="E275" s="295">
        <f t="shared" si="128"/>
        <v>222936286.84</v>
      </c>
      <c r="F275" s="295">
        <f t="shared" si="128"/>
        <v>110622647.76000001</v>
      </c>
      <c r="G275" s="295">
        <f t="shared" si="128"/>
        <v>109654663.15000001</v>
      </c>
      <c r="H275" s="295">
        <f t="shared" si="128"/>
        <v>220277310.91</v>
      </c>
      <c r="I275" s="295">
        <f t="shared" si="128"/>
        <v>107304736.66999999</v>
      </c>
      <c r="J275" s="295">
        <f t="shared" si="128"/>
        <v>107242702.43000001</v>
      </c>
      <c r="K275" s="295">
        <f t="shared" si="128"/>
        <v>214547439.10000002</v>
      </c>
    </row>
    <row r="276" spans="1:11" x14ac:dyDescent="0.25">
      <c r="A276" s="299">
        <v>213011</v>
      </c>
      <c r="B276" s="328" t="s">
        <v>1067</v>
      </c>
      <c r="C276" s="297">
        <f t="shared" ref="C276:K278" si="129">C595</f>
        <v>34709237.859999999</v>
      </c>
      <c r="D276" s="297">
        <f t="shared" si="129"/>
        <v>76310966.920000002</v>
      </c>
      <c r="E276" s="297">
        <f t="shared" si="129"/>
        <v>111020204.78</v>
      </c>
      <c r="F276" s="297">
        <f t="shared" si="129"/>
        <v>36245725.109999999</v>
      </c>
      <c r="G276" s="297">
        <f t="shared" si="129"/>
        <v>76465889.25</v>
      </c>
      <c r="H276" s="297">
        <f t="shared" si="129"/>
        <v>112711614.36</v>
      </c>
      <c r="I276" s="297">
        <f t="shared" si="129"/>
        <v>37564955.979999997</v>
      </c>
      <c r="J276" s="297">
        <f t="shared" si="129"/>
        <v>75229889.359999999</v>
      </c>
      <c r="K276" s="297">
        <f t="shared" si="129"/>
        <v>112794845.34</v>
      </c>
    </row>
    <row r="277" spans="1:11" x14ac:dyDescent="0.25">
      <c r="A277" s="299">
        <v>213012</v>
      </c>
      <c r="B277" s="328" t="s">
        <v>4969</v>
      </c>
      <c r="C277" s="297">
        <f t="shared" si="129"/>
        <v>76312855.870000005</v>
      </c>
      <c r="D277" s="297">
        <f t="shared" si="129"/>
        <v>35603226.189999998</v>
      </c>
      <c r="E277" s="297">
        <f t="shared" si="129"/>
        <v>111916082.06</v>
      </c>
      <c r="F277" s="297">
        <f t="shared" si="129"/>
        <v>74376922.650000006</v>
      </c>
      <c r="G277" s="297">
        <f t="shared" si="129"/>
        <v>33188773.899999999</v>
      </c>
      <c r="H277" s="297">
        <f t="shared" si="129"/>
        <v>107565696.55</v>
      </c>
      <c r="I277" s="297">
        <f t="shared" si="129"/>
        <v>69739780.689999998</v>
      </c>
      <c r="J277" s="297">
        <f t="shared" si="129"/>
        <v>32012813.07</v>
      </c>
      <c r="K277" s="297">
        <f t="shared" si="129"/>
        <v>101752593.76000001</v>
      </c>
    </row>
    <row r="278" spans="1:11" x14ac:dyDescent="0.25">
      <c r="A278" s="299">
        <v>214000</v>
      </c>
      <c r="B278" s="323" t="s">
        <v>4977</v>
      </c>
      <c r="C278" s="297">
        <f t="shared" si="129"/>
        <v>0</v>
      </c>
      <c r="D278" s="297">
        <f t="shared" si="129"/>
        <v>0</v>
      </c>
      <c r="E278" s="297">
        <f t="shared" si="129"/>
        <v>0</v>
      </c>
      <c r="F278" s="297">
        <f t="shared" si="129"/>
        <v>0</v>
      </c>
      <c r="G278" s="297">
        <f t="shared" si="129"/>
        <v>0</v>
      </c>
      <c r="H278" s="297">
        <f t="shared" si="129"/>
        <v>0</v>
      </c>
      <c r="I278" s="297">
        <f t="shared" si="129"/>
        <v>0</v>
      </c>
      <c r="J278" s="297">
        <f t="shared" si="129"/>
        <v>0</v>
      </c>
      <c r="K278" s="297">
        <f t="shared" si="129"/>
        <v>0</v>
      </c>
    </row>
    <row r="279" spans="1:11" x14ac:dyDescent="0.25">
      <c r="A279" s="299"/>
      <c r="B279" s="323" t="s">
        <v>4978</v>
      </c>
      <c r="C279" s="295">
        <f t="shared" ref="C279:J279" si="130">C280</f>
        <v>0</v>
      </c>
      <c r="D279" s="295">
        <f t="shared" si="130"/>
        <v>0</v>
      </c>
      <c r="E279" s="295">
        <f>E280</f>
        <v>0</v>
      </c>
      <c r="F279" s="295">
        <f t="shared" si="130"/>
        <v>0</v>
      </c>
      <c r="G279" s="295">
        <f t="shared" si="130"/>
        <v>0</v>
      </c>
      <c r="H279" s="295">
        <f>H280</f>
        <v>0</v>
      </c>
      <c r="I279" s="295">
        <f t="shared" si="130"/>
        <v>0</v>
      </c>
      <c r="J279" s="295">
        <f t="shared" si="130"/>
        <v>0</v>
      </c>
      <c r="K279" s="295">
        <f>K280</f>
        <v>0</v>
      </c>
    </row>
    <row r="280" spans="1:11" x14ac:dyDescent="0.25">
      <c r="A280" s="299"/>
      <c r="B280" s="294" t="s">
        <v>1561</v>
      </c>
      <c r="C280" s="297">
        <f t="shared" ref="C280:K280" si="131">SUM(C281:C282)</f>
        <v>0</v>
      </c>
      <c r="D280" s="297">
        <f t="shared" si="131"/>
        <v>0</v>
      </c>
      <c r="E280" s="297">
        <f t="shared" si="131"/>
        <v>0</v>
      </c>
      <c r="F280" s="297">
        <f t="shared" si="131"/>
        <v>0</v>
      </c>
      <c r="G280" s="297">
        <f t="shared" si="131"/>
        <v>0</v>
      </c>
      <c r="H280" s="297">
        <f t="shared" si="131"/>
        <v>0</v>
      </c>
      <c r="I280" s="297">
        <f t="shared" si="131"/>
        <v>0</v>
      </c>
      <c r="J280" s="297">
        <f t="shared" si="131"/>
        <v>0</v>
      </c>
      <c r="K280" s="297">
        <f t="shared" si="131"/>
        <v>0</v>
      </c>
    </row>
    <row r="281" spans="1:11" x14ac:dyDescent="0.25">
      <c r="A281" s="299"/>
      <c r="B281" s="328" t="s">
        <v>1067</v>
      </c>
      <c r="C281" s="297">
        <f t="shared" ref="C281:K283" si="132">C599</f>
        <v>0</v>
      </c>
      <c r="D281" s="297">
        <f t="shared" si="132"/>
        <v>0</v>
      </c>
      <c r="E281" s="297">
        <f t="shared" si="132"/>
        <v>0</v>
      </c>
      <c r="F281" s="297">
        <f t="shared" si="132"/>
        <v>0</v>
      </c>
      <c r="G281" s="297">
        <f t="shared" si="132"/>
        <v>0</v>
      </c>
      <c r="H281" s="297">
        <f t="shared" si="132"/>
        <v>0</v>
      </c>
      <c r="I281" s="297">
        <f t="shared" si="132"/>
        <v>0</v>
      </c>
      <c r="J281" s="297">
        <f t="shared" si="132"/>
        <v>0</v>
      </c>
      <c r="K281" s="297">
        <f t="shared" si="132"/>
        <v>0</v>
      </c>
    </row>
    <row r="282" spans="1:11" x14ac:dyDescent="0.25">
      <c r="A282" s="299"/>
      <c r="B282" s="328" t="s">
        <v>4969</v>
      </c>
      <c r="C282" s="297">
        <f t="shared" si="132"/>
        <v>0</v>
      </c>
      <c r="D282" s="297">
        <f t="shared" si="132"/>
        <v>0</v>
      </c>
      <c r="E282" s="297">
        <f t="shared" si="132"/>
        <v>0</v>
      </c>
      <c r="F282" s="297">
        <f t="shared" si="132"/>
        <v>0</v>
      </c>
      <c r="G282" s="297">
        <f t="shared" si="132"/>
        <v>0</v>
      </c>
      <c r="H282" s="297">
        <f t="shared" si="132"/>
        <v>0</v>
      </c>
      <c r="I282" s="297">
        <f t="shared" si="132"/>
        <v>0</v>
      </c>
      <c r="J282" s="297">
        <f t="shared" si="132"/>
        <v>0</v>
      </c>
      <c r="K282" s="297">
        <f t="shared" si="132"/>
        <v>0</v>
      </c>
    </row>
    <row r="283" spans="1:11" x14ac:dyDescent="0.25">
      <c r="A283" s="287"/>
      <c r="B283" s="335" t="s">
        <v>4979</v>
      </c>
      <c r="C283" s="301">
        <f t="shared" si="132"/>
        <v>0</v>
      </c>
      <c r="D283" s="301">
        <f t="shared" si="132"/>
        <v>0</v>
      </c>
      <c r="E283" s="301">
        <f t="shared" si="132"/>
        <v>0</v>
      </c>
      <c r="F283" s="301">
        <f t="shared" si="132"/>
        <v>0</v>
      </c>
      <c r="G283" s="301">
        <f t="shared" si="132"/>
        <v>0</v>
      </c>
      <c r="H283" s="301">
        <f t="shared" si="132"/>
        <v>0</v>
      </c>
      <c r="I283" s="301">
        <f t="shared" si="132"/>
        <v>0</v>
      </c>
      <c r="J283" s="301">
        <f t="shared" si="132"/>
        <v>0</v>
      </c>
      <c r="K283" s="301">
        <f t="shared" si="132"/>
        <v>0</v>
      </c>
    </row>
    <row r="284" spans="1:11" x14ac:dyDescent="0.25">
      <c r="A284" s="285"/>
      <c r="B284" s="332" t="s">
        <v>1509</v>
      </c>
      <c r="C284" s="297">
        <f t="shared" ref="C284:K284" si="133">C285+C300+C312</f>
        <v>10000000</v>
      </c>
      <c r="D284" s="297">
        <f t="shared" si="133"/>
        <v>23985000</v>
      </c>
      <c r="E284" s="297">
        <f>E285+E300+E312</f>
        <v>33985000</v>
      </c>
      <c r="F284" s="297">
        <f t="shared" si="133"/>
        <v>10000000</v>
      </c>
      <c r="G284" s="297">
        <f t="shared" si="133"/>
        <v>19985000</v>
      </c>
      <c r="H284" s="297">
        <f t="shared" si="133"/>
        <v>29985000</v>
      </c>
      <c r="I284" s="297">
        <f t="shared" si="133"/>
        <v>10000000</v>
      </c>
      <c r="J284" s="297">
        <f t="shared" si="133"/>
        <v>12000000</v>
      </c>
      <c r="K284" s="297">
        <f t="shared" si="133"/>
        <v>22000000</v>
      </c>
    </row>
    <row r="285" spans="1:11" x14ac:dyDescent="0.25">
      <c r="A285" s="285"/>
      <c r="B285" s="339" t="s">
        <v>1093</v>
      </c>
      <c r="C285" s="297">
        <f t="shared" ref="C285:K285" si="134">SUM(C286:C294)</f>
        <v>10000000</v>
      </c>
      <c r="D285" s="297">
        <f t="shared" si="134"/>
        <v>23985000</v>
      </c>
      <c r="E285" s="297">
        <f t="shared" si="134"/>
        <v>33985000</v>
      </c>
      <c r="F285" s="297">
        <f t="shared" si="134"/>
        <v>10000000</v>
      </c>
      <c r="G285" s="297">
        <f t="shared" si="134"/>
        <v>19985000</v>
      </c>
      <c r="H285" s="297">
        <f t="shared" si="134"/>
        <v>29985000</v>
      </c>
      <c r="I285" s="297">
        <f t="shared" si="134"/>
        <v>10000000</v>
      </c>
      <c r="J285" s="297">
        <f t="shared" si="134"/>
        <v>12000000</v>
      </c>
      <c r="K285" s="297">
        <f t="shared" si="134"/>
        <v>22000000</v>
      </c>
    </row>
    <row r="286" spans="1:11" x14ac:dyDescent="0.25">
      <c r="A286" s="277"/>
      <c r="B286" s="310" t="s">
        <v>1108</v>
      </c>
      <c r="C286" s="297">
        <f t="shared" ref="C286:K293" si="135">C602</f>
        <v>0</v>
      </c>
      <c r="D286" s="297">
        <f t="shared" si="135"/>
        <v>0</v>
      </c>
      <c r="E286" s="297">
        <f t="shared" si="135"/>
        <v>0</v>
      </c>
      <c r="F286" s="297">
        <f t="shared" si="135"/>
        <v>0</v>
      </c>
      <c r="G286" s="297">
        <f t="shared" si="135"/>
        <v>0</v>
      </c>
      <c r="H286" s="297">
        <f t="shared" si="135"/>
        <v>0</v>
      </c>
      <c r="I286" s="297">
        <f t="shared" si="135"/>
        <v>0</v>
      </c>
      <c r="J286" s="297">
        <f t="shared" si="135"/>
        <v>0</v>
      </c>
      <c r="K286" s="297">
        <f t="shared" si="135"/>
        <v>0</v>
      </c>
    </row>
    <row r="287" spans="1:11" x14ac:dyDescent="0.25">
      <c r="A287" s="277"/>
      <c r="B287" s="310" t="s">
        <v>4980</v>
      </c>
      <c r="C287" s="297">
        <f t="shared" si="135"/>
        <v>0</v>
      </c>
      <c r="D287" s="297">
        <f t="shared" si="135"/>
        <v>0</v>
      </c>
      <c r="E287" s="297">
        <f t="shared" si="135"/>
        <v>0</v>
      </c>
      <c r="F287" s="297">
        <f t="shared" si="135"/>
        <v>0</v>
      </c>
      <c r="G287" s="297">
        <f t="shared" si="135"/>
        <v>0</v>
      </c>
      <c r="H287" s="297">
        <f t="shared" si="135"/>
        <v>0</v>
      </c>
      <c r="I287" s="297">
        <f t="shared" si="135"/>
        <v>0</v>
      </c>
      <c r="J287" s="297">
        <f t="shared" si="135"/>
        <v>0</v>
      </c>
      <c r="K287" s="297">
        <f t="shared" si="135"/>
        <v>0</v>
      </c>
    </row>
    <row r="288" spans="1:11" x14ac:dyDescent="0.25">
      <c r="A288" s="277"/>
      <c r="B288" s="310" t="s">
        <v>1094</v>
      </c>
      <c r="C288" s="297">
        <f t="shared" si="135"/>
        <v>0</v>
      </c>
      <c r="D288" s="297">
        <f t="shared" si="135"/>
        <v>0</v>
      </c>
      <c r="E288" s="297">
        <f t="shared" si="135"/>
        <v>0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0</v>
      </c>
      <c r="K288" s="297">
        <f t="shared" si="135"/>
        <v>0</v>
      </c>
    </row>
    <row r="289" spans="1:11" x14ac:dyDescent="0.25">
      <c r="A289" s="277"/>
      <c r="B289" s="310" t="s">
        <v>4981</v>
      </c>
      <c r="C289" s="297">
        <f t="shared" si="135"/>
        <v>0</v>
      </c>
      <c r="D289" s="297">
        <f t="shared" si="135"/>
        <v>0</v>
      </c>
      <c r="E289" s="297">
        <f t="shared" si="135"/>
        <v>0</v>
      </c>
      <c r="F289" s="297">
        <f t="shared" si="135"/>
        <v>0</v>
      </c>
      <c r="G289" s="297">
        <f t="shared" si="135"/>
        <v>0</v>
      </c>
      <c r="H289" s="297">
        <f t="shared" si="135"/>
        <v>0</v>
      </c>
      <c r="I289" s="297">
        <f t="shared" si="135"/>
        <v>0</v>
      </c>
      <c r="J289" s="297">
        <f t="shared" si="135"/>
        <v>0</v>
      </c>
      <c r="K289" s="297">
        <f t="shared" si="135"/>
        <v>0</v>
      </c>
    </row>
    <row r="290" spans="1:11" x14ac:dyDescent="0.25">
      <c r="A290" s="277"/>
      <c r="B290" s="310" t="s">
        <v>1095</v>
      </c>
      <c r="C290" s="297">
        <f t="shared" si="135"/>
        <v>0</v>
      </c>
      <c r="D290" s="297">
        <f t="shared" si="135"/>
        <v>0</v>
      </c>
      <c r="E290" s="297">
        <f t="shared" si="135"/>
        <v>0</v>
      </c>
      <c r="F290" s="297">
        <f t="shared" si="135"/>
        <v>0</v>
      </c>
      <c r="G290" s="297">
        <f t="shared" si="135"/>
        <v>0</v>
      </c>
      <c r="H290" s="297">
        <f t="shared" si="135"/>
        <v>0</v>
      </c>
      <c r="I290" s="297">
        <f t="shared" si="135"/>
        <v>0</v>
      </c>
      <c r="J290" s="297">
        <f t="shared" si="135"/>
        <v>0</v>
      </c>
      <c r="K290" s="297">
        <f t="shared" si="135"/>
        <v>0</v>
      </c>
    </row>
    <row r="291" spans="1:11" x14ac:dyDescent="0.25">
      <c r="A291" s="277"/>
      <c r="B291" s="310" t="s">
        <v>1109</v>
      </c>
      <c r="C291" s="297">
        <f t="shared" si="135"/>
        <v>0</v>
      </c>
      <c r="D291" s="297">
        <f t="shared" si="135"/>
        <v>0</v>
      </c>
      <c r="E291" s="297">
        <f t="shared" si="135"/>
        <v>0</v>
      </c>
      <c r="F291" s="297">
        <f t="shared" si="135"/>
        <v>0</v>
      </c>
      <c r="G291" s="297">
        <f t="shared" si="135"/>
        <v>0</v>
      </c>
      <c r="H291" s="297">
        <f t="shared" si="135"/>
        <v>0</v>
      </c>
      <c r="I291" s="297">
        <f t="shared" si="135"/>
        <v>0</v>
      </c>
      <c r="J291" s="297">
        <f t="shared" si="135"/>
        <v>0</v>
      </c>
      <c r="K291" s="297">
        <f t="shared" si="135"/>
        <v>0</v>
      </c>
    </row>
    <row r="292" spans="1:11" x14ac:dyDescent="0.25">
      <c r="A292" s="277"/>
      <c r="B292" s="310" t="s">
        <v>1096</v>
      </c>
      <c r="C292" s="297">
        <f t="shared" si="135"/>
        <v>0</v>
      </c>
      <c r="D292" s="297">
        <f t="shared" si="135"/>
        <v>0</v>
      </c>
      <c r="E292" s="297">
        <f t="shared" si="135"/>
        <v>0</v>
      </c>
      <c r="F292" s="297">
        <f t="shared" si="135"/>
        <v>0</v>
      </c>
      <c r="G292" s="297">
        <f t="shared" si="135"/>
        <v>0</v>
      </c>
      <c r="H292" s="297">
        <f t="shared" si="135"/>
        <v>0</v>
      </c>
      <c r="I292" s="297">
        <f t="shared" si="135"/>
        <v>0</v>
      </c>
      <c r="J292" s="297">
        <f t="shared" si="135"/>
        <v>0</v>
      </c>
      <c r="K292" s="297">
        <f t="shared" si="135"/>
        <v>0</v>
      </c>
    </row>
    <row r="293" spans="1:11" x14ac:dyDescent="0.25">
      <c r="A293" s="277"/>
      <c r="B293" s="310" t="s">
        <v>4982</v>
      </c>
      <c r="C293" s="297">
        <f t="shared" si="135"/>
        <v>0</v>
      </c>
      <c r="D293" s="297">
        <f t="shared" si="135"/>
        <v>0</v>
      </c>
      <c r="E293" s="297">
        <f t="shared" si="135"/>
        <v>0</v>
      </c>
      <c r="F293" s="297">
        <f t="shared" si="135"/>
        <v>0</v>
      </c>
      <c r="G293" s="297">
        <f t="shared" si="135"/>
        <v>0</v>
      </c>
      <c r="H293" s="297">
        <f t="shared" si="135"/>
        <v>0</v>
      </c>
      <c r="I293" s="297">
        <f t="shared" si="135"/>
        <v>0</v>
      </c>
      <c r="J293" s="297">
        <f t="shared" si="135"/>
        <v>0</v>
      </c>
      <c r="K293" s="297">
        <f t="shared" si="135"/>
        <v>0</v>
      </c>
    </row>
    <row r="294" spans="1:11" x14ac:dyDescent="0.25">
      <c r="A294" s="277"/>
      <c r="B294" s="310" t="s">
        <v>1131</v>
      </c>
      <c r="C294" s="297">
        <f t="shared" ref="C294:K294" si="136">SUM(C295:C299)</f>
        <v>10000000</v>
      </c>
      <c r="D294" s="297">
        <f t="shared" si="136"/>
        <v>23985000</v>
      </c>
      <c r="E294" s="297">
        <f t="shared" si="136"/>
        <v>33985000</v>
      </c>
      <c r="F294" s="297">
        <f t="shared" si="136"/>
        <v>10000000</v>
      </c>
      <c r="G294" s="297">
        <f t="shared" si="136"/>
        <v>19985000</v>
      </c>
      <c r="H294" s="297">
        <f t="shared" si="136"/>
        <v>29985000</v>
      </c>
      <c r="I294" s="297">
        <f t="shared" si="136"/>
        <v>10000000</v>
      </c>
      <c r="J294" s="297">
        <f t="shared" si="136"/>
        <v>12000000</v>
      </c>
      <c r="K294" s="297">
        <f t="shared" si="136"/>
        <v>22000000</v>
      </c>
    </row>
    <row r="295" spans="1:11" x14ac:dyDescent="0.25">
      <c r="A295" s="330"/>
      <c r="B295" s="340" t="s">
        <v>4983</v>
      </c>
      <c r="C295" s="297">
        <f t="shared" ref="C295:K299" si="137">C611</f>
        <v>10000000</v>
      </c>
      <c r="D295" s="297">
        <f t="shared" si="137"/>
        <v>23985000</v>
      </c>
      <c r="E295" s="297">
        <f t="shared" si="137"/>
        <v>33985000</v>
      </c>
      <c r="F295" s="297">
        <f t="shared" si="137"/>
        <v>10000000</v>
      </c>
      <c r="G295" s="297">
        <f t="shared" si="137"/>
        <v>19985000</v>
      </c>
      <c r="H295" s="297">
        <f t="shared" si="137"/>
        <v>29985000</v>
      </c>
      <c r="I295" s="297">
        <f t="shared" si="137"/>
        <v>10000000</v>
      </c>
      <c r="J295" s="297">
        <f t="shared" si="137"/>
        <v>12000000</v>
      </c>
      <c r="K295" s="297">
        <f t="shared" si="137"/>
        <v>22000000</v>
      </c>
    </row>
    <row r="296" spans="1:11" x14ac:dyDescent="0.25">
      <c r="A296" s="330"/>
      <c r="B296" s="340" t="s">
        <v>4984</v>
      </c>
      <c r="C296" s="297">
        <f t="shared" si="137"/>
        <v>0</v>
      </c>
      <c r="D296" s="297">
        <f t="shared" si="137"/>
        <v>0</v>
      </c>
      <c r="E296" s="297">
        <f t="shared" si="137"/>
        <v>0</v>
      </c>
      <c r="F296" s="297">
        <f t="shared" si="137"/>
        <v>0</v>
      </c>
      <c r="G296" s="297">
        <f t="shared" si="137"/>
        <v>0</v>
      </c>
      <c r="H296" s="297">
        <f t="shared" si="137"/>
        <v>0</v>
      </c>
      <c r="I296" s="297">
        <f t="shared" si="137"/>
        <v>0</v>
      </c>
      <c r="J296" s="297">
        <f t="shared" si="137"/>
        <v>0</v>
      </c>
      <c r="K296" s="297">
        <f t="shared" si="137"/>
        <v>0</v>
      </c>
    </row>
    <row r="297" spans="1:11" x14ac:dyDescent="0.25">
      <c r="A297" s="330"/>
      <c r="B297" s="340" t="s">
        <v>4985</v>
      </c>
      <c r="C297" s="297">
        <f t="shared" si="137"/>
        <v>0</v>
      </c>
      <c r="D297" s="297">
        <f t="shared" si="137"/>
        <v>0</v>
      </c>
      <c r="E297" s="297">
        <f t="shared" si="137"/>
        <v>0</v>
      </c>
      <c r="F297" s="297">
        <f t="shared" si="137"/>
        <v>0</v>
      </c>
      <c r="G297" s="297">
        <f t="shared" si="137"/>
        <v>0</v>
      </c>
      <c r="H297" s="297">
        <f t="shared" si="137"/>
        <v>0</v>
      </c>
      <c r="I297" s="297">
        <f t="shared" si="137"/>
        <v>0</v>
      </c>
      <c r="J297" s="297">
        <f t="shared" si="137"/>
        <v>0</v>
      </c>
      <c r="K297" s="297">
        <f t="shared" si="137"/>
        <v>0</v>
      </c>
    </row>
    <row r="298" spans="1:11" x14ac:dyDescent="0.25">
      <c r="A298" s="330"/>
      <c r="B298" s="340" t="s">
        <v>4986</v>
      </c>
      <c r="C298" s="297">
        <f t="shared" si="137"/>
        <v>0</v>
      </c>
      <c r="D298" s="297">
        <f t="shared" si="137"/>
        <v>0</v>
      </c>
      <c r="E298" s="297">
        <f t="shared" si="137"/>
        <v>0</v>
      </c>
      <c r="F298" s="297">
        <f t="shared" si="137"/>
        <v>0</v>
      </c>
      <c r="G298" s="297">
        <f t="shared" si="137"/>
        <v>0</v>
      </c>
      <c r="H298" s="297">
        <f t="shared" si="137"/>
        <v>0</v>
      </c>
      <c r="I298" s="297">
        <f t="shared" si="137"/>
        <v>0</v>
      </c>
      <c r="J298" s="297">
        <f t="shared" si="137"/>
        <v>0</v>
      </c>
      <c r="K298" s="297">
        <f t="shared" si="137"/>
        <v>0</v>
      </c>
    </row>
    <row r="299" spans="1:11" x14ac:dyDescent="0.25">
      <c r="A299" s="330"/>
      <c r="B299" s="340" t="s">
        <v>4987</v>
      </c>
      <c r="C299" s="297">
        <f t="shared" si="137"/>
        <v>0</v>
      </c>
      <c r="D299" s="297">
        <f t="shared" si="137"/>
        <v>0</v>
      </c>
      <c r="E299" s="297">
        <f t="shared" si="137"/>
        <v>0</v>
      </c>
      <c r="F299" s="297">
        <f t="shared" si="137"/>
        <v>0</v>
      </c>
      <c r="G299" s="297">
        <f t="shared" si="137"/>
        <v>0</v>
      </c>
      <c r="H299" s="297">
        <f t="shared" si="137"/>
        <v>0</v>
      </c>
      <c r="I299" s="297">
        <f t="shared" si="137"/>
        <v>0</v>
      </c>
      <c r="J299" s="297">
        <f t="shared" si="137"/>
        <v>0</v>
      </c>
      <c r="K299" s="297">
        <f t="shared" si="137"/>
        <v>0</v>
      </c>
    </row>
    <row r="300" spans="1:11" x14ac:dyDescent="0.25">
      <c r="A300" s="285"/>
      <c r="B300" s="339" t="s">
        <v>4988</v>
      </c>
      <c r="C300" s="333">
        <f t="shared" ref="C300:K300" si="138">SUM(C301:C308)</f>
        <v>0</v>
      </c>
      <c r="D300" s="333">
        <f t="shared" si="138"/>
        <v>0</v>
      </c>
      <c r="E300" s="333">
        <f t="shared" si="138"/>
        <v>0</v>
      </c>
      <c r="F300" s="333">
        <f t="shared" si="138"/>
        <v>0</v>
      </c>
      <c r="G300" s="333">
        <f t="shared" si="138"/>
        <v>0</v>
      </c>
      <c r="H300" s="333">
        <f t="shared" si="138"/>
        <v>0</v>
      </c>
      <c r="I300" s="333">
        <f t="shared" si="138"/>
        <v>0</v>
      </c>
      <c r="J300" s="333">
        <f t="shared" si="138"/>
        <v>0</v>
      </c>
      <c r="K300" s="333">
        <f t="shared" si="138"/>
        <v>0</v>
      </c>
    </row>
    <row r="301" spans="1:11" x14ac:dyDescent="0.25">
      <c r="A301" s="277"/>
      <c r="B301" s="310" t="s">
        <v>1108</v>
      </c>
      <c r="C301" s="297">
        <f t="shared" ref="C301:K307" si="139">C616</f>
        <v>0</v>
      </c>
      <c r="D301" s="297">
        <f t="shared" si="139"/>
        <v>0</v>
      </c>
      <c r="E301" s="297">
        <f t="shared" si="139"/>
        <v>0</v>
      </c>
      <c r="F301" s="297">
        <f t="shared" si="139"/>
        <v>0</v>
      </c>
      <c r="G301" s="297">
        <f t="shared" si="139"/>
        <v>0</v>
      </c>
      <c r="H301" s="297">
        <f t="shared" si="139"/>
        <v>0</v>
      </c>
      <c r="I301" s="297">
        <f t="shared" si="139"/>
        <v>0</v>
      </c>
      <c r="J301" s="297">
        <f t="shared" si="139"/>
        <v>0</v>
      </c>
      <c r="K301" s="297">
        <f t="shared" si="139"/>
        <v>0</v>
      </c>
    </row>
    <row r="302" spans="1:11" x14ac:dyDescent="0.25">
      <c r="A302" s="277"/>
      <c r="B302" s="310" t="s">
        <v>4980</v>
      </c>
      <c r="C302" s="297">
        <f t="shared" si="139"/>
        <v>0</v>
      </c>
      <c r="D302" s="297">
        <f t="shared" si="139"/>
        <v>0</v>
      </c>
      <c r="E302" s="297">
        <f t="shared" si="139"/>
        <v>0</v>
      </c>
      <c r="F302" s="297">
        <f t="shared" si="139"/>
        <v>0</v>
      </c>
      <c r="G302" s="297">
        <f t="shared" si="139"/>
        <v>0</v>
      </c>
      <c r="H302" s="297">
        <f t="shared" si="139"/>
        <v>0</v>
      </c>
      <c r="I302" s="297">
        <f t="shared" si="139"/>
        <v>0</v>
      </c>
      <c r="J302" s="297">
        <f t="shared" si="139"/>
        <v>0</v>
      </c>
      <c r="K302" s="297">
        <f t="shared" si="139"/>
        <v>0</v>
      </c>
    </row>
    <row r="303" spans="1:11" x14ac:dyDescent="0.25">
      <c r="A303" s="277"/>
      <c r="B303" s="310" t="s">
        <v>1094</v>
      </c>
      <c r="C303" s="297">
        <f t="shared" si="139"/>
        <v>0</v>
      </c>
      <c r="D303" s="297">
        <f t="shared" si="139"/>
        <v>0</v>
      </c>
      <c r="E303" s="297">
        <f t="shared" si="139"/>
        <v>0</v>
      </c>
      <c r="F303" s="297">
        <f t="shared" si="139"/>
        <v>0</v>
      </c>
      <c r="G303" s="297">
        <f t="shared" si="139"/>
        <v>0</v>
      </c>
      <c r="H303" s="297">
        <f t="shared" si="139"/>
        <v>0</v>
      </c>
      <c r="I303" s="297">
        <f t="shared" si="139"/>
        <v>0</v>
      </c>
      <c r="J303" s="297">
        <f t="shared" si="139"/>
        <v>0</v>
      </c>
      <c r="K303" s="297">
        <f t="shared" si="139"/>
        <v>0</v>
      </c>
    </row>
    <row r="304" spans="1:11" x14ac:dyDescent="0.25">
      <c r="A304" s="277"/>
      <c r="B304" s="310" t="s">
        <v>4981</v>
      </c>
      <c r="C304" s="297">
        <f t="shared" si="139"/>
        <v>0</v>
      </c>
      <c r="D304" s="297">
        <f t="shared" si="139"/>
        <v>0</v>
      </c>
      <c r="E304" s="297">
        <f t="shared" si="139"/>
        <v>0</v>
      </c>
      <c r="F304" s="297">
        <f t="shared" si="139"/>
        <v>0</v>
      </c>
      <c r="G304" s="297">
        <f t="shared" si="139"/>
        <v>0</v>
      </c>
      <c r="H304" s="297">
        <f t="shared" si="139"/>
        <v>0</v>
      </c>
      <c r="I304" s="297">
        <f t="shared" si="139"/>
        <v>0</v>
      </c>
      <c r="J304" s="297">
        <f t="shared" si="139"/>
        <v>0</v>
      </c>
      <c r="K304" s="297">
        <f t="shared" si="139"/>
        <v>0</v>
      </c>
    </row>
    <row r="305" spans="1:11" x14ac:dyDescent="0.25">
      <c r="A305" s="277"/>
      <c r="B305" s="310" t="s">
        <v>1095</v>
      </c>
      <c r="C305" s="297">
        <f t="shared" si="139"/>
        <v>0</v>
      </c>
      <c r="D305" s="297">
        <f t="shared" si="139"/>
        <v>0</v>
      </c>
      <c r="E305" s="297">
        <f t="shared" si="139"/>
        <v>0</v>
      </c>
      <c r="F305" s="297">
        <f t="shared" si="139"/>
        <v>0</v>
      </c>
      <c r="G305" s="297">
        <f t="shared" si="139"/>
        <v>0</v>
      </c>
      <c r="H305" s="297">
        <f t="shared" si="139"/>
        <v>0</v>
      </c>
      <c r="I305" s="297">
        <f t="shared" si="139"/>
        <v>0</v>
      </c>
      <c r="J305" s="297">
        <f t="shared" si="139"/>
        <v>0</v>
      </c>
      <c r="K305" s="297">
        <f t="shared" si="139"/>
        <v>0</v>
      </c>
    </row>
    <row r="306" spans="1:11" x14ac:dyDescent="0.25">
      <c r="A306" s="277"/>
      <c r="B306" s="310" t="s">
        <v>1109</v>
      </c>
      <c r="C306" s="297">
        <f t="shared" si="139"/>
        <v>0</v>
      </c>
      <c r="D306" s="297">
        <f t="shared" si="139"/>
        <v>0</v>
      </c>
      <c r="E306" s="297">
        <f t="shared" si="139"/>
        <v>0</v>
      </c>
      <c r="F306" s="297">
        <f t="shared" si="139"/>
        <v>0</v>
      </c>
      <c r="G306" s="297">
        <f t="shared" si="139"/>
        <v>0</v>
      </c>
      <c r="H306" s="297">
        <f t="shared" si="139"/>
        <v>0</v>
      </c>
      <c r="I306" s="297">
        <f t="shared" si="139"/>
        <v>0</v>
      </c>
      <c r="J306" s="297">
        <f t="shared" si="139"/>
        <v>0</v>
      </c>
      <c r="K306" s="297">
        <f t="shared" si="139"/>
        <v>0</v>
      </c>
    </row>
    <row r="307" spans="1:11" x14ac:dyDescent="0.25">
      <c r="A307" s="277"/>
      <c r="B307" s="310" t="s">
        <v>4982</v>
      </c>
      <c r="C307" s="297">
        <f t="shared" si="139"/>
        <v>0</v>
      </c>
      <c r="D307" s="297">
        <f t="shared" si="139"/>
        <v>0</v>
      </c>
      <c r="E307" s="297">
        <f t="shared" si="139"/>
        <v>0</v>
      </c>
      <c r="F307" s="297">
        <f t="shared" si="139"/>
        <v>0</v>
      </c>
      <c r="G307" s="297">
        <f t="shared" si="139"/>
        <v>0</v>
      </c>
      <c r="H307" s="297">
        <f t="shared" si="139"/>
        <v>0</v>
      </c>
      <c r="I307" s="297">
        <f t="shared" si="139"/>
        <v>0</v>
      </c>
      <c r="J307" s="297">
        <f t="shared" si="139"/>
        <v>0</v>
      </c>
      <c r="K307" s="297">
        <f t="shared" si="139"/>
        <v>0</v>
      </c>
    </row>
    <row r="308" spans="1:11" x14ac:dyDescent="0.25">
      <c r="A308" s="277"/>
      <c r="B308" s="310" t="s">
        <v>1131</v>
      </c>
      <c r="C308" s="297">
        <f t="shared" ref="C308:K308" si="140">SUM(C309:C311)</f>
        <v>0</v>
      </c>
      <c r="D308" s="297">
        <f t="shared" si="140"/>
        <v>0</v>
      </c>
      <c r="E308" s="297">
        <f t="shared" si="140"/>
        <v>0</v>
      </c>
      <c r="F308" s="297">
        <f t="shared" si="140"/>
        <v>0</v>
      </c>
      <c r="G308" s="297">
        <f t="shared" si="140"/>
        <v>0</v>
      </c>
      <c r="H308" s="297">
        <f t="shared" si="140"/>
        <v>0</v>
      </c>
      <c r="I308" s="297">
        <f t="shared" si="140"/>
        <v>0</v>
      </c>
      <c r="J308" s="297">
        <f t="shared" si="140"/>
        <v>0</v>
      </c>
      <c r="K308" s="297">
        <f t="shared" si="140"/>
        <v>0</v>
      </c>
    </row>
    <row r="309" spans="1:11" x14ac:dyDescent="0.25">
      <c r="A309" s="330"/>
      <c r="B309" s="340" t="s">
        <v>4983</v>
      </c>
      <c r="C309" s="297">
        <f t="shared" ref="C309:K311" si="141">C624</f>
        <v>0</v>
      </c>
      <c r="D309" s="297">
        <f t="shared" si="141"/>
        <v>0</v>
      </c>
      <c r="E309" s="297">
        <f t="shared" si="141"/>
        <v>0</v>
      </c>
      <c r="F309" s="297">
        <f t="shared" si="141"/>
        <v>0</v>
      </c>
      <c r="G309" s="297">
        <f t="shared" si="141"/>
        <v>0</v>
      </c>
      <c r="H309" s="297">
        <f t="shared" si="141"/>
        <v>0</v>
      </c>
      <c r="I309" s="297">
        <f t="shared" si="141"/>
        <v>0</v>
      </c>
      <c r="J309" s="297">
        <f t="shared" si="141"/>
        <v>0</v>
      </c>
      <c r="K309" s="297">
        <f t="shared" si="141"/>
        <v>0</v>
      </c>
    </row>
    <row r="310" spans="1:11" x14ac:dyDescent="0.25">
      <c r="A310" s="330"/>
      <c r="B310" s="340" t="s">
        <v>4984</v>
      </c>
      <c r="C310" s="297">
        <f t="shared" si="141"/>
        <v>0</v>
      </c>
      <c r="D310" s="297">
        <f t="shared" si="141"/>
        <v>0</v>
      </c>
      <c r="E310" s="297">
        <f t="shared" si="141"/>
        <v>0</v>
      </c>
      <c r="F310" s="297">
        <f t="shared" si="141"/>
        <v>0</v>
      </c>
      <c r="G310" s="297">
        <f t="shared" si="141"/>
        <v>0</v>
      </c>
      <c r="H310" s="297">
        <f t="shared" si="141"/>
        <v>0</v>
      </c>
      <c r="I310" s="297">
        <f t="shared" si="141"/>
        <v>0</v>
      </c>
      <c r="J310" s="297">
        <f t="shared" si="141"/>
        <v>0</v>
      </c>
      <c r="K310" s="297">
        <f t="shared" si="141"/>
        <v>0</v>
      </c>
    </row>
    <row r="311" spans="1:11" x14ac:dyDescent="0.25">
      <c r="A311" s="330"/>
      <c r="B311" s="340" t="s">
        <v>4987</v>
      </c>
      <c r="C311" s="297">
        <f t="shared" si="141"/>
        <v>0</v>
      </c>
      <c r="D311" s="297">
        <f t="shared" si="141"/>
        <v>0</v>
      </c>
      <c r="E311" s="297">
        <f t="shared" si="141"/>
        <v>0</v>
      </c>
      <c r="F311" s="297">
        <f t="shared" si="141"/>
        <v>0</v>
      </c>
      <c r="G311" s="297">
        <f t="shared" si="141"/>
        <v>0</v>
      </c>
      <c r="H311" s="297">
        <f t="shared" si="141"/>
        <v>0</v>
      </c>
      <c r="I311" s="297">
        <f t="shared" si="141"/>
        <v>0</v>
      </c>
      <c r="J311" s="297">
        <f t="shared" si="141"/>
        <v>0</v>
      </c>
      <c r="K311" s="297">
        <f t="shared" si="141"/>
        <v>0</v>
      </c>
    </row>
    <row r="312" spans="1:11" x14ac:dyDescent="0.25">
      <c r="A312" s="285"/>
      <c r="B312" s="339" t="s">
        <v>1111</v>
      </c>
      <c r="C312" s="333">
        <f t="shared" ref="C312:K312" si="142">SUM(C313:C320)</f>
        <v>0</v>
      </c>
      <c r="D312" s="333">
        <f t="shared" si="142"/>
        <v>0</v>
      </c>
      <c r="E312" s="333">
        <f t="shared" si="142"/>
        <v>0</v>
      </c>
      <c r="F312" s="333">
        <f t="shared" si="142"/>
        <v>0</v>
      </c>
      <c r="G312" s="333">
        <f t="shared" si="142"/>
        <v>0</v>
      </c>
      <c r="H312" s="333">
        <f t="shared" si="142"/>
        <v>0</v>
      </c>
      <c r="I312" s="333">
        <f t="shared" si="142"/>
        <v>0</v>
      </c>
      <c r="J312" s="333">
        <f t="shared" si="142"/>
        <v>0</v>
      </c>
      <c r="K312" s="333">
        <f t="shared" si="142"/>
        <v>0</v>
      </c>
    </row>
    <row r="313" spans="1:11" x14ac:dyDescent="0.25">
      <c r="A313" s="277"/>
      <c r="B313" s="310" t="s">
        <v>1108</v>
      </c>
      <c r="C313" s="297">
        <f t="shared" ref="C313:K320" si="143">C627</f>
        <v>0</v>
      </c>
      <c r="D313" s="297">
        <f t="shared" si="143"/>
        <v>0</v>
      </c>
      <c r="E313" s="297">
        <f t="shared" si="143"/>
        <v>0</v>
      </c>
      <c r="F313" s="297">
        <f t="shared" si="143"/>
        <v>0</v>
      </c>
      <c r="G313" s="297">
        <f t="shared" si="143"/>
        <v>0</v>
      </c>
      <c r="H313" s="297">
        <f t="shared" si="143"/>
        <v>0</v>
      </c>
      <c r="I313" s="297">
        <f t="shared" si="143"/>
        <v>0</v>
      </c>
      <c r="J313" s="297">
        <f t="shared" si="143"/>
        <v>0</v>
      </c>
      <c r="K313" s="297">
        <f t="shared" si="143"/>
        <v>0</v>
      </c>
    </row>
    <row r="314" spans="1:11" x14ac:dyDescent="0.25">
      <c r="A314" s="277"/>
      <c r="B314" s="310" t="s">
        <v>4980</v>
      </c>
      <c r="C314" s="297">
        <f t="shared" si="143"/>
        <v>0</v>
      </c>
      <c r="D314" s="297">
        <f t="shared" si="143"/>
        <v>0</v>
      </c>
      <c r="E314" s="297">
        <f t="shared" si="143"/>
        <v>0</v>
      </c>
      <c r="F314" s="297">
        <f t="shared" si="143"/>
        <v>0</v>
      </c>
      <c r="G314" s="297">
        <f t="shared" si="143"/>
        <v>0</v>
      </c>
      <c r="H314" s="297">
        <f t="shared" si="143"/>
        <v>0</v>
      </c>
      <c r="I314" s="297">
        <f t="shared" si="143"/>
        <v>0</v>
      </c>
      <c r="J314" s="297">
        <f t="shared" si="143"/>
        <v>0</v>
      </c>
      <c r="K314" s="297">
        <f t="shared" si="143"/>
        <v>0</v>
      </c>
    </row>
    <row r="315" spans="1:11" x14ac:dyDescent="0.25">
      <c r="A315" s="277"/>
      <c r="B315" s="310" t="s">
        <v>1094</v>
      </c>
      <c r="C315" s="297">
        <f t="shared" si="143"/>
        <v>0</v>
      </c>
      <c r="D315" s="297">
        <f t="shared" si="143"/>
        <v>0</v>
      </c>
      <c r="E315" s="297">
        <f t="shared" si="143"/>
        <v>0</v>
      </c>
      <c r="F315" s="297">
        <f t="shared" si="143"/>
        <v>0</v>
      </c>
      <c r="G315" s="297">
        <f t="shared" si="143"/>
        <v>0</v>
      </c>
      <c r="H315" s="297">
        <f t="shared" si="143"/>
        <v>0</v>
      </c>
      <c r="I315" s="297">
        <f t="shared" si="143"/>
        <v>0</v>
      </c>
      <c r="J315" s="297">
        <f t="shared" si="143"/>
        <v>0</v>
      </c>
      <c r="K315" s="297">
        <f t="shared" si="143"/>
        <v>0</v>
      </c>
    </row>
    <row r="316" spans="1:11" x14ac:dyDescent="0.25">
      <c r="A316" s="277"/>
      <c r="B316" s="310" t="s">
        <v>4981</v>
      </c>
      <c r="C316" s="297">
        <f t="shared" si="143"/>
        <v>0</v>
      </c>
      <c r="D316" s="297">
        <f t="shared" si="143"/>
        <v>0</v>
      </c>
      <c r="E316" s="297">
        <f t="shared" si="143"/>
        <v>0</v>
      </c>
      <c r="F316" s="297">
        <f t="shared" si="143"/>
        <v>0</v>
      </c>
      <c r="G316" s="297">
        <f t="shared" si="143"/>
        <v>0</v>
      </c>
      <c r="H316" s="297">
        <f t="shared" si="143"/>
        <v>0</v>
      </c>
      <c r="I316" s="297">
        <f t="shared" si="143"/>
        <v>0</v>
      </c>
      <c r="J316" s="297">
        <f t="shared" si="143"/>
        <v>0</v>
      </c>
      <c r="K316" s="297">
        <f t="shared" si="143"/>
        <v>0</v>
      </c>
    </row>
    <row r="317" spans="1:11" x14ac:dyDescent="0.25">
      <c r="A317" s="277"/>
      <c r="B317" s="310" t="s">
        <v>1095</v>
      </c>
      <c r="C317" s="297">
        <f t="shared" si="143"/>
        <v>0</v>
      </c>
      <c r="D317" s="297">
        <f t="shared" si="143"/>
        <v>0</v>
      </c>
      <c r="E317" s="297">
        <f t="shared" si="143"/>
        <v>0</v>
      </c>
      <c r="F317" s="297">
        <f t="shared" si="143"/>
        <v>0</v>
      </c>
      <c r="G317" s="297">
        <f t="shared" si="143"/>
        <v>0</v>
      </c>
      <c r="H317" s="297">
        <f t="shared" si="143"/>
        <v>0</v>
      </c>
      <c r="I317" s="297">
        <f t="shared" si="143"/>
        <v>0</v>
      </c>
      <c r="J317" s="297">
        <f t="shared" si="143"/>
        <v>0</v>
      </c>
      <c r="K317" s="297">
        <f t="shared" si="143"/>
        <v>0</v>
      </c>
    </row>
    <row r="318" spans="1:11" x14ac:dyDescent="0.25">
      <c r="A318" s="277"/>
      <c r="B318" s="310" t="s">
        <v>1109</v>
      </c>
      <c r="C318" s="297">
        <f t="shared" si="143"/>
        <v>0</v>
      </c>
      <c r="D318" s="297">
        <f t="shared" si="143"/>
        <v>0</v>
      </c>
      <c r="E318" s="297">
        <f t="shared" si="143"/>
        <v>0</v>
      </c>
      <c r="F318" s="297">
        <f t="shared" si="143"/>
        <v>0</v>
      </c>
      <c r="G318" s="297">
        <f t="shared" si="143"/>
        <v>0</v>
      </c>
      <c r="H318" s="297">
        <f t="shared" si="143"/>
        <v>0</v>
      </c>
      <c r="I318" s="297">
        <f t="shared" si="143"/>
        <v>0</v>
      </c>
      <c r="J318" s="297">
        <f t="shared" si="143"/>
        <v>0</v>
      </c>
      <c r="K318" s="297">
        <f t="shared" si="143"/>
        <v>0</v>
      </c>
    </row>
    <row r="319" spans="1:11" x14ac:dyDescent="0.25">
      <c r="A319" s="277"/>
      <c r="B319" s="310" t="s">
        <v>4982</v>
      </c>
      <c r="C319" s="297">
        <f t="shared" si="143"/>
        <v>0</v>
      </c>
      <c r="D319" s="297">
        <f t="shared" si="143"/>
        <v>0</v>
      </c>
      <c r="E319" s="297">
        <f t="shared" si="143"/>
        <v>0</v>
      </c>
      <c r="F319" s="297">
        <f t="shared" si="143"/>
        <v>0</v>
      </c>
      <c r="G319" s="297">
        <f t="shared" si="143"/>
        <v>0</v>
      </c>
      <c r="H319" s="297">
        <f t="shared" si="143"/>
        <v>0</v>
      </c>
      <c r="I319" s="297">
        <f t="shared" si="143"/>
        <v>0</v>
      </c>
      <c r="J319" s="297">
        <f t="shared" si="143"/>
        <v>0</v>
      </c>
      <c r="K319" s="297">
        <f t="shared" si="143"/>
        <v>0</v>
      </c>
    </row>
    <row r="320" spans="1:11" x14ac:dyDescent="0.25">
      <c r="A320" s="277"/>
      <c r="B320" s="310" t="s">
        <v>1131</v>
      </c>
      <c r="C320" s="297">
        <f t="shared" si="143"/>
        <v>0</v>
      </c>
      <c r="D320" s="297">
        <f t="shared" si="143"/>
        <v>0</v>
      </c>
      <c r="E320" s="297">
        <f t="shared" si="143"/>
        <v>0</v>
      </c>
      <c r="F320" s="297">
        <f t="shared" si="143"/>
        <v>0</v>
      </c>
      <c r="G320" s="297">
        <f t="shared" si="143"/>
        <v>0</v>
      </c>
      <c r="H320" s="297">
        <f t="shared" si="143"/>
        <v>0</v>
      </c>
      <c r="I320" s="297">
        <f t="shared" si="143"/>
        <v>0</v>
      </c>
      <c r="J320" s="297">
        <f t="shared" si="143"/>
        <v>0</v>
      </c>
      <c r="K320" s="297">
        <f t="shared" si="143"/>
        <v>0</v>
      </c>
    </row>
    <row r="321" spans="1:11" x14ac:dyDescent="0.25">
      <c r="A321" s="285"/>
      <c r="B321" s="332" t="s">
        <v>1511</v>
      </c>
      <c r="C321" s="297">
        <f>C322+C333+C334+C350+C354+C362+C366+C372</f>
        <v>17184795.100000001</v>
      </c>
      <c r="D321" s="297">
        <f>D322+D333+D334+D350+D354+D362+D366+D372</f>
        <v>5560948.9400000004</v>
      </c>
      <c r="E321" s="297">
        <f>E322+E333+E334+E350+E354+E362+E366+E372</f>
        <v>22745744.040000003</v>
      </c>
      <c r="F321" s="297">
        <f t="shared" ref="F321:K321" si="144">F322+F333+F334+F350+F354+F362+F366+F372</f>
        <v>17278968.640000001</v>
      </c>
      <c r="G321" s="297">
        <f t="shared" si="144"/>
        <v>5043287.3600000003</v>
      </c>
      <c r="H321" s="297">
        <f t="shared" si="144"/>
        <v>22322256.000000004</v>
      </c>
      <c r="I321" s="297">
        <f t="shared" si="144"/>
        <v>18529709.360000003</v>
      </c>
      <c r="J321" s="297">
        <f t="shared" si="144"/>
        <v>4925695.4899999993</v>
      </c>
      <c r="K321" s="297">
        <f t="shared" si="144"/>
        <v>23455404.850000001</v>
      </c>
    </row>
    <row r="322" spans="1:11" x14ac:dyDescent="0.25">
      <c r="A322" s="285"/>
      <c r="B322" s="339" t="s">
        <v>1512</v>
      </c>
      <c r="C322" s="301">
        <f t="shared" ref="C322:K322" si="145">C323+C329+C330+C331+C332</f>
        <v>6430713.4199999999</v>
      </c>
      <c r="D322" s="301">
        <f>D323+D329+D330+D331+D332</f>
        <v>4964976.45</v>
      </c>
      <c r="E322" s="301">
        <f>E323+E329+E330+E331+E332</f>
        <v>11395689.869999999</v>
      </c>
      <c r="F322" s="301">
        <f t="shared" si="145"/>
        <v>6669284.7199999997</v>
      </c>
      <c r="G322" s="301">
        <f t="shared" si="145"/>
        <v>4851367.12</v>
      </c>
      <c r="H322" s="301">
        <f t="shared" si="145"/>
        <v>11520651.840000002</v>
      </c>
      <c r="I322" s="301">
        <f t="shared" si="145"/>
        <v>6541072.7100000009</v>
      </c>
      <c r="J322" s="301">
        <f t="shared" si="145"/>
        <v>4698172.7299999995</v>
      </c>
      <c r="K322" s="301">
        <f t="shared" si="145"/>
        <v>11239245.440000001</v>
      </c>
    </row>
    <row r="323" spans="1:11" x14ac:dyDescent="0.25">
      <c r="A323" s="277"/>
      <c r="B323" s="298" t="s">
        <v>4989</v>
      </c>
      <c r="C323" s="297">
        <f t="shared" ref="C323:K323" si="146">SUM(C324:C328)</f>
        <v>6413385.5599999996</v>
      </c>
      <c r="D323" s="297">
        <f>SUM(D324:D328)</f>
        <v>4662121.8900000006</v>
      </c>
      <c r="E323" s="297">
        <f t="shared" si="146"/>
        <v>11075507.449999999</v>
      </c>
      <c r="F323" s="297">
        <f t="shared" si="146"/>
        <v>6636254.9699999997</v>
      </c>
      <c r="G323" s="297">
        <f t="shared" si="146"/>
        <v>4525582.3</v>
      </c>
      <c r="H323" s="297">
        <f t="shared" si="146"/>
        <v>11161837.270000001</v>
      </c>
      <c r="I323" s="297">
        <f t="shared" si="146"/>
        <v>6490658.7300000004</v>
      </c>
      <c r="J323" s="297">
        <f t="shared" si="146"/>
        <v>4505402.71</v>
      </c>
      <c r="K323" s="297">
        <f t="shared" si="146"/>
        <v>10996061.440000001</v>
      </c>
    </row>
    <row r="324" spans="1:11" x14ac:dyDescent="0.25">
      <c r="A324" s="277"/>
      <c r="B324" s="296" t="s">
        <v>1124</v>
      </c>
      <c r="C324" s="297">
        <f t="shared" ref="C324:K333" si="147">C635</f>
        <v>6412524.71</v>
      </c>
      <c r="D324" s="297">
        <f t="shared" si="147"/>
        <v>4633927.4400000004</v>
      </c>
      <c r="E324" s="297">
        <f t="shared" si="147"/>
        <v>11046452.15</v>
      </c>
      <c r="F324" s="297">
        <f t="shared" si="147"/>
        <v>6635288.46</v>
      </c>
      <c r="G324" s="297">
        <f t="shared" si="147"/>
        <v>4482998.96</v>
      </c>
      <c r="H324" s="297">
        <f t="shared" si="147"/>
        <v>11118287.42</v>
      </c>
      <c r="I324" s="297">
        <f t="shared" si="147"/>
        <v>6489524.6900000004</v>
      </c>
      <c r="J324" s="297">
        <f t="shared" si="147"/>
        <v>4466749.93</v>
      </c>
      <c r="K324" s="297">
        <f t="shared" si="147"/>
        <v>10956274.620000001</v>
      </c>
    </row>
    <row r="325" spans="1:11" x14ac:dyDescent="0.25">
      <c r="A325" s="277"/>
      <c r="B325" s="296" t="s">
        <v>4943</v>
      </c>
      <c r="C325" s="297">
        <f t="shared" si="147"/>
        <v>0</v>
      </c>
      <c r="D325" s="297">
        <f t="shared" si="147"/>
        <v>28194.45</v>
      </c>
      <c r="E325" s="297">
        <f t="shared" si="147"/>
        <v>28194.45</v>
      </c>
      <c r="F325" s="297">
        <f t="shared" si="147"/>
        <v>0</v>
      </c>
      <c r="G325" s="297">
        <f t="shared" si="147"/>
        <v>42583.34</v>
      </c>
      <c r="H325" s="297">
        <f t="shared" si="147"/>
        <v>42583.34</v>
      </c>
      <c r="I325" s="297">
        <f t="shared" si="147"/>
        <v>0</v>
      </c>
      <c r="J325" s="297">
        <f t="shared" si="147"/>
        <v>38652.78</v>
      </c>
      <c r="K325" s="297">
        <f t="shared" si="147"/>
        <v>38652.78</v>
      </c>
    </row>
    <row r="326" spans="1:11" x14ac:dyDescent="0.25">
      <c r="A326" s="277"/>
      <c r="B326" s="296" t="s">
        <v>1008</v>
      </c>
      <c r="C326" s="297">
        <f t="shared" si="147"/>
        <v>832.08</v>
      </c>
      <c r="D326" s="297">
        <f t="shared" si="147"/>
        <v>0</v>
      </c>
      <c r="E326" s="297">
        <f t="shared" si="147"/>
        <v>832.08</v>
      </c>
      <c r="F326" s="297">
        <f t="shared" si="147"/>
        <v>900.21</v>
      </c>
      <c r="G326" s="297">
        <f t="shared" si="147"/>
        <v>0</v>
      </c>
      <c r="H326" s="297">
        <f t="shared" si="147"/>
        <v>900.21</v>
      </c>
      <c r="I326" s="297">
        <f t="shared" si="147"/>
        <v>1030.21</v>
      </c>
      <c r="J326" s="297">
        <f t="shared" si="147"/>
        <v>0</v>
      </c>
      <c r="K326" s="297">
        <f t="shared" si="147"/>
        <v>1030.21</v>
      </c>
    </row>
    <row r="327" spans="1:11" x14ac:dyDescent="0.25">
      <c r="A327" s="277"/>
      <c r="B327" s="296" t="s">
        <v>1009</v>
      </c>
      <c r="C327" s="297">
        <f t="shared" si="147"/>
        <v>28.77</v>
      </c>
      <c r="D327" s="297">
        <f t="shared" si="147"/>
        <v>0</v>
      </c>
      <c r="E327" s="297">
        <f t="shared" si="147"/>
        <v>28.77</v>
      </c>
      <c r="F327" s="297">
        <f t="shared" si="147"/>
        <v>66.3</v>
      </c>
      <c r="G327" s="297">
        <f t="shared" si="147"/>
        <v>0</v>
      </c>
      <c r="H327" s="297">
        <f t="shared" si="147"/>
        <v>66.3</v>
      </c>
      <c r="I327" s="297">
        <f t="shared" si="147"/>
        <v>103.83</v>
      </c>
      <c r="J327" s="297">
        <f t="shared" si="147"/>
        <v>0</v>
      </c>
      <c r="K327" s="297">
        <f t="shared" si="147"/>
        <v>103.83</v>
      </c>
    </row>
    <row r="328" spans="1:11" x14ac:dyDescent="0.25">
      <c r="A328" s="277"/>
      <c r="B328" s="296" t="s">
        <v>1012</v>
      </c>
      <c r="C328" s="297">
        <f t="shared" si="147"/>
        <v>0</v>
      </c>
      <c r="D328" s="297">
        <f t="shared" si="147"/>
        <v>0</v>
      </c>
      <c r="E328" s="297">
        <f t="shared" si="147"/>
        <v>0</v>
      </c>
      <c r="F328" s="297">
        <f t="shared" si="147"/>
        <v>0</v>
      </c>
      <c r="G328" s="297">
        <f t="shared" si="147"/>
        <v>0</v>
      </c>
      <c r="H328" s="297">
        <f t="shared" si="147"/>
        <v>0</v>
      </c>
      <c r="I328" s="297">
        <f t="shared" si="147"/>
        <v>0</v>
      </c>
      <c r="J328" s="297">
        <f t="shared" si="147"/>
        <v>0</v>
      </c>
      <c r="K328" s="297">
        <f t="shared" si="147"/>
        <v>0</v>
      </c>
    </row>
    <row r="329" spans="1:11" x14ac:dyDescent="0.25">
      <c r="A329" s="277"/>
      <c r="B329" s="298" t="s">
        <v>4990</v>
      </c>
      <c r="C329" s="297">
        <f t="shared" si="147"/>
        <v>17327.86</v>
      </c>
      <c r="D329" s="297">
        <f t="shared" si="147"/>
        <v>302854.56</v>
      </c>
      <c r="E329" s="297">
        <f t="shared" si="147"/>
        <v>320182.42</v>
      </c>
      <c r="F329" s="297">
        <f t="shared" si="147"/>
        <v>33029.75</v>
      </c>
      <c r="G329" s="297">
        <f t="shared" si="147"/>
        <v>325784.82</v>
      </c>
      <c r="H329" s="297">
        <f t="shared" si="147"/>
        <v>358814.57</v>
      </c>
      <c r="I329" s="297">
        <f t="shared" si="147"/>
        <v>50413.98</v>
      </c>
      <c r="J329" s="297">
        <f t="shared" si="147"/>
        <v>192770.02</v>
      </c>
      <c r="K329" s="297">
        <f t="shared" si="147"/>
        <v>243184</v>
      </c>
    </row>
    <row r="330" spans="1:11" x14ac:dyDescent="0.25">
      <c r="A330" s="277"/>
      <c r="B330" s="298" t="s">
        <v>4991</v>
      </c>
      <c r="C330" s="297">
        <f t="shared" si="147"/>
        <v>0</v>
      </c>
      <c r="D330" s="297">
        <f t="shared" si="147"/>
        <v>0</v>
      </c>
      <c r="E330" s="297">
        <f t="shared" si="147"/>
        <v>0</v>
      </c>
      <c r="F330" s="297">
        <f t="shared" si="147"/>
        <v>0</v>
      </c>
      <c r="G330" s="297">
        <f t="shared" si="147"/>
        <v>0</v>
      </c>
      <c r="H330" s="297">
        <f t="shared" si="147"/>
        <v>0</v>
      </c>
      <c r="I330" s="297">
        <f t="shared" si="147"/>
        <v>0</v>
      </c>
      <c r="J330" s="297">
        <f t="shared" si="147"/>
        <v>0</v>
      </c>
      <c r="K330" s="297">
        <f t="shared" si="147"/>
        <v>0</v>
      </c>
    </row>
    <row r="331" spans="1:11" x14ac:dyDescent="0.25">
      <c r="A331" s="277"/>
      <c r="B331" s="298" t="s">
        <v>1131</v>
      </c>
      <c r="C331" s="297">
        <f t="shared" si="147"/>
        <v>0</v>
      </c>
      <c r="D331" s="297">
        <f t="shared" si="147"/>
        <v>0</v>
      </c>
      <c r="E331" s="297">
        <f t="shared" si="147"/>
        <v>0</v>
      </c>
      <c r="F331" s="297">
        <f t="shared" si="147"/>
        <v>0</v>
      </c>
      <c r="G331" s="297">
        <f t="shared" si="147"/>
        <v>0</v>
      </c>
      <c r="H331" s="297">
        <f t="shared" si="147"/>
        <v>0</v>
      </c>
      <c r="I331" s="297">
        <f t="shared" si="147"/>
        <v>0</v>
      </c>
      <c r="J331" s="297">
        <f t="shared" si="147"/>
        <v>0</v>
      </c>
      <c r="K331" s="297">
        <f t="shared" si="147"/>
        <v>0</v>
      </c>
    </row>
    <row r="332" spans="1:11" x14ac:dyDescent="0.25">
      <c r="A332" s="277"/>
      <c r="B332" s="298" t="s">
        <v>4992</v>
      </c>
      <c r="C332" s="297">
        <f t="shared" si="147"/>
        <v>0</v>
      </c>
      <c r="D332" s="297">
        <f t="shared" si="147"/>
        <v>0</v>
      </c>
      <c r="E332" s="297">
        <f t="shared" si="147"/>
        <v>0</v>
      </c>
      <c r="F332" s="297">
        <f t="shared" si="147"/>
        <v>0</v>
      </c>
      <c r="G332" s="297">
        <f t="shared" si="147"/>
        <v>0</v>
      </c>
      <c r="H332" s="297">
        <f t="shared" si="147"/>
        <v>0</v>
      </c>
      <c r="I332" s="297">
        <f t="shared" si="147"/>
        <v>0</v>
      </c>
      <c r="J332" s="297">
        <f t="shared" si="147"/>
        <v>0</v>
      </c>
      <c r="K332" s="297">
        <f t="shared" si="147"/>
        <v>0</v>
      </c>
    </row>
    <row r="333" spans="1:11" x14ac:dyDescent="0.25">
      <c r="A333" s="285"/>
      <c r="B333" s="339" t="s">
        <v>1505</v>
      </c>
      <c r="C333" s="297">
        <f t="shared" si="147"/>
        <v>0</v>
      </c>
      <c r="D333" s="297">
        <f t="shared" si="147"/>
        <v>0</v>
      </c>
      <c r="E333" s="297">
        <f t="shared" si="147"/>
        <v>0</v>
      </c>
      <c r="F333" s="297">
        <f t="shared" si="147"/>
        <v>0</v>
      </c>
      <c r="G333" s="297">
        <f t="shared" si="147"/>
        <v>0</v>
      </c>
      <c r="H333" s="297">
        <f t="shared" si="147"/>
        <v>0</v>
      </c>
      <c r="I333" s="297">
        <f t="shared" si="147"/>
        <v>0</v>
      </c>
      <c r="J333" s="297">
        <f t="shared" si="147"/>
        <v>0</v>
      </c>
      <c r="K333" s="297">
        <f t="shared" si="147"/>
        <v>0</v>
      </c>
    </row>
    <row r="334" spans="1:11" x14ac:dyDescent="0.25">
      <c r="A334" s="285"/>
      <c r="B334" s="339" t="s">
        <v>1513</v>
      </c>
      <c r="C334" s="289">
        <f t="shared" ref="C334:K334" si="148">C335+C339+C346+C349</f>
        <v>5988791.7000000002</v>
      </c>
      <c r="D334" s="289">
        <f>D335+D339+D346+D349</f>
        <v>0</v>
      </c>
      <c r="E334" s="289">
        <f t="shared" si="148"/>
        <v>5988791.7000000002</v>
      </c>
      <c r="F334" s="289">
        <f t="shared" si="148"/>
        <v>5744775.04</v>
      </c>
      <c r="G334" s="289">
        <f t="shared" si="148"/>
        <v>0</v>
      </c>
      <c r="H334" s="289">
        <f t="shared" si="148"/>
        <v>5744775.04</v>
      </c>
      <c r="I334" s="289">
        <f t="shared" si="148"/>
        <v>7615075.1900000004</v>
      </c>
      <c r="J334" s="289">
        <f t="shared" si="148"/>
        <v>0</v>
      </c>
      <c r="K334" s="289">
        <f t="shared" si="148"/>
        <v>7615075.1900000004</v>
      </c>
    </row>
    <row r="335" spans="1:11" x14ac:dyDescent="0.25">
      <c r="A335" s="293"/>
      <c r="B335" s="294" t="s">
        <v>1133</v>
      </c>
      <c r="C335" s="295">
        <f t="shared" ref="C335:K335" si="149">SUM(C336:C338)</f>
        <v>2970324.68</v>
      </c>
      <c r="D335" s="295">
        <f t="shared" si="149"/>
        <v>0</v>
      </c>
      <c r="E335" s="295">
        <f t="shared" si="149"/>
        <v>2970324.68</v>
      </c>
      <c r="F335" s="295">
        <f t="shared" si="149"/>
        <v>2526807.62</v>
      </c>
      <c r="G335" s="295">
        <f t="shared" si="149"/>
        <v>0</v>
      </c>
      <c r="H335" s="295">
        <f t="shared" si="149"/>
        <v>2526807.62</v>
      </c>
      <c r="I335" s="295">
        <f t="shared" si="149"/>
        <v>4010485.62</v>
      </c>
      <c r="J335" s="295">
        <f t="shared" si="149"/>
        <v>0</v>
      </c>
      <c r="K335" s="295">
        <f t="shared" si="149"/>
        <v>4010485.62</v>
      </c>
    </row>
    <row r="336" spans="1:11" x14ac:dyDescent="0.25">
      <c r="A336" s="277"/>
      <c r="B336" s="310" t="s">
        <v>1134</v>
      </c>
      <c r="C336" s="297">
        <f t="shared" ref="C336:K338" si="150">C645</f>
        <v>2008813.27</v>
      </c>
      <c r="D336" s="297">
        <f t="shared" si="150"/>
        <v>0</v>
      </c>
      <c r="E336" s="297">
        <f t="shared" si="150"/>
        <v>2008813.27</v>
      </c>
      <c r="F336" s="297">
        <f t="shared" si="150"/>
        <v>1867851.69</v>
      </c>
      <c r="G336" s="297">
        <f t="shared" si="150"/>
        <v>0</v>
      </c>
      <c r="H336" s="297">
        <f t="shared" si="150"/>
        <v>1867851.69</v>
      </c>
      <c r="I336" s="297">
        <f t="shared" si="150"/>
        <v>2826138.94</v>
      </c>
      <c r="J336" s="297">
        <f t="shared" si="150"/>
        <v>0</v>
      </c>
      <c r="K336" s="297">
        <f t="shared" si="150"/>
        <v>2826138.94</v>
      </c>
    </row>
    <row r="337" spans="1:11" x14ac:dyDescent="0.25">
      <c r="A337" s="277"/>
      <c r="B337" s="310" t="s">
        <v>1135</v>
      </c>
      <c r="C337" s="297">
        <f t="shared" si="150"/>
        <v>961511.41</v>
      </c>
      <c r="D337" s="297">
        <f t="shared" si="150"/>
        <v>0</v>
      </c>
      <c r="E337" s="297">
        <f t="shared" si="150"/>
        <v>961511.41</v>
      </c>
      <c r="F337" s="297">
        <f t="shared" si="150"/>
        <v>658955.93000000005</v>
      </c>
      <c r="G337" s="297">
        <f t="shared" si="150"/>
        <v>0</v>
      </c>
      <c r="H337" s="297">
        <f t="shared" si="150"/>
        <v>658955.93000000005</v>
      </c>
      <c r="I337" s="297">
        <f t="shared" si="150"/>
        <v>1184346.68</v>
      </c>
      <c r="J337" s="297">
        <f t="shared" si="150"/>
        <v>0</v>
      </c>
      <c r="K337" s="297">
        <f t="shared" si="150"/>
        <v>1184346.68</v>
      </c>
    </row>
    <row r="338" spans="1:11" x14ac:dyDescent="0.25">
      <c r="A338" s="277"/>
      <c r="B338" s="310" t="s">
        <v>1136</v>
      </c>
      <c r="C338" s="297">
        <f t="shared" si="150"/>
        <v>0</v>
      </c>
      <c r="D338" s="297">
        <f t="shared" si="150"/>
        <v>0</v>
      </c>
      <c r="E338" s="297">
        <f t="shared" si="150"/>
        <v>0</v>
      </c>
      <c r="F338" s="297">
        <f t="shared" si="150"/>
        <v>0</v>
      </c>
      <c r="G338" s="297">
        <f t="shared" si="150"/>
        <v>0</v>
      </c>
      <c r="H338" s="297">
        <f t="shared" si="150"/>
        <v>0</v>
      </c>
      <c r="I338" s="297">
        <f t="shared" si="150"/>
        <v>0</v>
      </c>
      <c r="J338" s="297">
        <f t="shared" si="150"/>
        <v>0</v>
      </c>
      <c r="K338" s="297">
        <f t="shared" si="150"/>
        <v>0</v>
      </c>
    </row>
    <row r="339" spans="1:11" x14ac:dyDescent="0.25">
      <c r="A339" s="277"/>
      <c r="B339" s="298" t="s">
        <v>4993</v>
      </c>
      <c r="C339" s="297">
        <f t="shared" ref="C339:K339" si="151">SUM(C340:C345)</f>
        <v>2829161.06</v>
      </c>
      <c r="D339" s="297">
        <f t="shared" si="151"/>
        <v>0</v>
      </c>
      <c r="E339" s="297">
        <f t="shared" si="151"/>
        <v>2829161.06</v>
      </c>
      <c r="F339" s="297">
        <f t="shared" si="151"/>
        <v>2909213.2</v>
      </c>
      <c r="G339" s="297">
        <f t="shared" si="151"/>
        <v>0</v>
      </c>
      <c r="H339" s="297">
        <f t="shared" si="151"/>
        <v>2909213.2</v>
      </c>
      <c r="I339" s="297">
        <f t="shared" si="151"/>
        <v>3034003.66</v>
      </c>
      <c r="J339" s="297">
        <f t="shared" si="151"/>
        <v>0</v>
      </c>
      <c r="K339" s="297">
        <f t="shared" si="151"/>
        <v>3034003.66</v>
      </c>
    </row>
    <row r="340" spans="1:11" x14ac:dyDescent="0.25">
      <c r="A340" s="277"/>
      <c r="B340" s="310" t="s">
        <v>1138</v>
      </c>
      <c r="C340" s="297">
        <f t="shared" ref="C340:K345" si="152">C648</f>
        <v>636949.82999999996</v>
      </c>
      <c r="D340" s="297">
        <f t="shared" si="152"/>
        <v>0</v>
      </c>
      <c r="E340" s="297">
        <f t="shared" si="152"/>
        <v>636949.82999999996</v>
      </c>
      <c r="F340" s="297">
        <f t="shared" si="152"/>
        <v>627889.26</v>
      </c>
      <c r="G340" s="297">
        <f t="shared" si="152"/>
        <v>0</v>
      </c>
      <c r="H340" s="297">
        <f t="shared" si="152"/>
        <v>627889.26</v>
      </c>
      <c r="I340" s="297">
        <f t="shared" si="152"/>
        <v>627889.26</v>
      </c>
      <c r="J340" s="297">
        <f t="shared" si="152"/>
        <v>0</v>
      </c>
      <c r="K340" s="297">
        <f t="shared" si="152"/>
        <v>627889.26</v>
      </c>
    </row>
    <row r="341" spans="1:11" x14ac:dyDescent="0.25">
      <c r="A341" s="277"/>
      <c r="B341" s="310" t="s">
        <v>1318</v>
      </c>
      <c r="C341" s="297">
        <f t="shared" si="152"/>
        <v>1310348.56</v>
      </c>
      <c r="D341" s="297">
        <f t="shared" si="152"/>
        <v>0</v>
      </c>
      <c r="E341" s="297">
        <f t="shared" si="152"/>
        <v>1310348.56</v>
      </c>
      <c r="F341" s="297">
        <f t="shared" si="152"/>
        <v>1328812.3600000001</v>
      </c>
      <c r="G341" s="297">
        <f t="shared" si="152"/>
        <v>0</v>
      </c>
      <c r="H341" s="297">
        <f t="shared" si="152"/>
        <v>1328812.3600000001</v>
      </c>
      <c r="I341" s="297">
        <f t="shared" si="152"/>
        <v>1340916.8799999999</v>
      </c>
      <c r="J341" s="297">
        <f t="shared" si="152"/>
        <v>0</v>
      </c>
      <c r="K341" s="297">
        <f t="shared" si="152"/>
        <v>1340916.8799999999</v>
      </c>
    </row>
    <row r="342" spans="1:11" x14ac:dyDescent="0.25">
      <c r="A342" s="277"/>
      <c r="B342" s="310" t="s">
        <v>1140</v>
      </c>
      <c r="C342" s="297">
        <f t="shared" si="152"/>
        <v>0</v>
      </c>
      <c r="D342" s="297">
        <f t="shared" si="152"/>
        <v>0</v>
      </c>
      <c r="E342" s="297">
        <f t="shared" si="152"/>
        <v>0</v>
      </c>
      <c r="F342" s="297">
        <f t="shared" si="152"/>
        <v>0</v>
      </c>
      <c r="G342" s="297">
        <f t="shared" si="152"/>
        <v>0</v>
      </c>
      <c r="H342" s="297">
        <f t="shared" si="152"/>
        <v>0</v>
      </c>
      <c r="I342" s="297">
        <f t="shared" si="152"/>
        <v>0</v>
      </c>
      <c r="J342" s="297">
        <f t="shared" si="152"/>
        <v>0</v>
      </c>
      <c r="K342" s="297">
        <f t="shared" si="152"/>
        <v>0</v>
      </c>
    </row>
    <row r="343" spans="1:11" x14ac:dyDescent="0.25">
      <c r="A343" s="277"/>
      <c r="B343" s="310" t="s">
        <v>4994</v>
      </c>
      <c r="C343" s="297">
        <f t="shared" si="152"/>
        <v>85058.63</v>
      </c>
      <c r="D343" s="297">
        <f t="shared" si="152"/>
        <v>0</v>
      </c>
      <c r="E343" s="297">
        <f t="shared" si="152"/>
        <v>85058.63</v>
      </c>
      <c r="F343" s="297">
        <f t="shared" si="152"/>
        <v>149246.99</v>
      </c>
      <c r="G343" s="297">
        <f t="shared" si="152"/>
        <v>0</v>
      </c>
      <c r="H343" s="297">
        <f t="shared" si="152"/>
        <v>149246.99</v>
      </c>
      <c r="I343" s="297">
        <f t="shared" si="152"/>
        <v>214782.65</v>
      </c>
      <c r="J343" s="297">
        <f t="shared" si="152"/>
        <v>0</v>
      </c>
      <c r="K343" s="297">
        <f t="shared" si="152"/>
        <v>214782.65</v>
      </c>
    </row>
    <row r="344" spans="1:11" x14ac:dyDescent="0.25">
      <c r="A344" s="277"/>
      <c r="B344" s="310" t="s">
        <v>4995</v>
      </c>
      <c r="C344" s="297">
        <f t="shared" si="152"/>
        <v>70267.81</v>
      </c>
      <c r="D344" s="297">
        <f t="shared" si="152"/>
        <v>0</v>
      </c>
      <c r="E344" s="297">
        <f t="shared" si="152"/>
        <v>70267.81</v>
      </c>
      <c r="F344" s="297">
        <f t="shared" si="152"/>
        <v>69551.48</v>
      </c>
      <c r="G344" s="297">
        <f t="shared" si="152"/>
        <v>0</v>
      </c>
      <c r="H344" s="297">
        <f t="shared" si="152"/>
        <v>69551.48</v>
      </c>
      <c r="I344" s="297">
        <f t="shared" si="152"/>
        <v>93210.37</v>
      </c>
      <c r="J344" s="297">
        <f t="shared" si="152"/>
        <v>0</v>
      </c>
      <c r="K344" s="297">
        <f t="shared" si="152"/>
        <v>93210.37</v>
      </c>
    </row>
    <row r="345" spans="1:11" x14ac:dyDescent="0.25">
      <c r="A345" s="277"/>
      <c r="B345" s="310" t="s">
        <v>4996</v>
      </c>
      <c r="C345" s="297">
        <f t="shared" si="152"/>
        <v>726536.23</v>
      </c>
      <c r="D345" s="297">
        <f t="shared" si="152"/>
        <v>0</v>
      </c>
      <c r="E345" s="297">
        <f t="shared" si="152"/>
        <v>726536.23</v>
      </c>
      <c r="F345" s="297">
        <f t="shared" si="152"/>
        <v>733713.11</v>
      </c>
      <c r="G345" s="297">
        <f t="shared" si="152"/>
        <v>0</v>
      </c>
      <c r="H345" s="297">
        <f t="shared" si="152"/>
        <v>733713.11</v>
      </c>
      <c r="I345" s="297">
        <f t="shared" si="152"/>
        <v>757204.5</v>
      </c>
      <c r="J345" s="297">
        <f t="shared" si="152"/>
        <v>0</v>
      </c>
      <c r="K345" s="297">
        <f t="shared" si="152"/>
        <v>757204.5</v>
      </c>
    </row>
    <row r="346" spans="1:11" x14ac:dyDescent="0.25">
      <c r="A346" s="341"/>
      <c r="B346" s="342" t="s">
        <v>4997</v>
      </c>
      <c r="C346" s="297">
        <f t="shared" ref="C346:K346" si="153">SUM(C347:C348)</f>
        <v>189305.96</v>
      </c>
      <c r="D346" s="297">
        <f t="shared" si="153"/>
        <v>0</v>
      </c>
      <c r="E346" s="297">
        <f t="shared" si="153"/>
        <v>189305.96</v>
      </c>
      <c r="F346" s="297">
        <f t="shared" si="153"/>
        <v>308754.21999999997</v>
      </c>
      <c r="G346" s="297">
        <f t="shared" si="153"/>
        <v>0</v>
      </c>
      <c r="H346" s="297">
        <f t="shared" si="153"/>
        <v>308754.21999999997</v>
      </c>
      <c r="I346" s="297">
        <f t="shared" si="153"/>
        <v>570585.91</v>
      </c>
      <c r="J346" s="297">
        <f t="shared" si="153"/>
        <v>0</v>
      </c>
      <c r="K346" s="297">
        <f t="shared" si="153"/>
        <v>570585.91</v>
      </c>
    </row>
    <row r="347" spans="1:11" x14ac:dyDescent="0.25">
      <c r="A347" s="341"/>
      <c r="B347" s="343" t="s">
        <v>1115</v>
      </c>
      <c r="C347" s="297">
        <f t="shared" ref="C347:K347" si="154">C655</f>
        <v>189305.96</v>
      </c>
      <c r="D347" s="297">
        <f t="shared" si="154"/>
        <v>0</v>
      </c>
      <c r="E347" s="297">
        <f t="shared" si="154"/>
        <v>189305.96</v>
      </c>
      <c r="F347" s="297">
        <f t="shared" si="154"/>
        <v>308754.21999999997</v>
      </c>
      <c r="G347" s="297">
        <f t="shared" si="154"/>
        <v>0</v>
      </c>
      <c r="H347" s="297">
        <f t="shared" si="154"/>
        <v>308754.21999999997</v>
      </c>
      <c r="I347" s="297">
        <f t="shared" si="154"/>
        <v>570585.91</v>
      </c>
      <c r="J347" s="297">
        <f t="shared" si="154"/>
        <v>0</v>
      </c>
      <c r="K347" s="297">
        <f t="shared" si="154"/>
        <v>570585.91</v>
      </c>
    </row>
    <row r="348" spans="1:11" x14ac:dyDescent="0.25">
      <c r="A348" s="341"/>
      <c r="B348" s="343" t="s">
        <v>4997</v>
      </c>
      <c r="C348" s="297">
        <f t="shared" ref="C348:K348" si="155">C654</f>
        <v>0</v>
      </c>
      <c r="D348" s="297">
        <f t="shared" si="155"/>
        <v>0</v>
      </c>
      <c r="E348" s="297">
        <f t="shared" si="155"/>
        <v>0</v>
      </c>
      <c r="F348" s="297">
        <f t="shared" si="155"/>
        <v>0</v>
      </c>
      <c r="G348" s="297">
        <f t="shared" si="155"/>
        <v>0</v>
      </c>
      <c r="H348" s="297">
        <f t="shared" si="155"/>
        <v>0</v>
      </c>
      <c r="I348" s="297">
        <f t="shared" si="155"/>
        <v>0</v>
      </c>
      <c r="J348" s="297">
        <f t="shared" si="155"/>
        <v>0</v>
      </c>
      <c r="K348" s="297">
        <f t="shared" si="155"/>
        <v>0</v>
      </c>
    </row>
    <row r="349" spans="1:11" x14ac:dyDescent="0.25">
      <c r="A349" s="277"/>
      <c r="B349" s="298" t="s">
        <v>4998</v>
      </c>
      <c r="C349" s="297">
        <f t="shared" ref="C349:K349" si="156">C656</f>
        <v>0</v>
      </c>
      <c r="D349" s="297">
        <f t="shared" si="156"/>
        <v>0</v>
      </c>
      <c r="E349" s="297">
        <f t="shared" si="156"/>
        <v>0</v>
      </c>
      <c r="F349" s="297">
        <f t="shared" si="156"/>
        <v>0</v>
      </c>
      <c r="G349" s="297">
        <f t="shared" si="156"/>
        <v>0</v>
      </c>
      <c r="H349" s="297">
        <f t="shared" si="156"/>
        <v>0</v>
      </c>
      <c r="I349" s="297">
        <f t="shared" si="156"/>
        <v>0</v>
      </c>
      <c r="J349" s="297">
        <f t="shared" si="156"/>
        <v>0</v>
      </c>
      <c r="K349" s="297">
        <f t="shared" si="156"/>
        <v>0</v>
      </c>
    </row>
    <row r="350" spans="1:11" x14ac:dyDescent="0.25">
      <c r="A350" s="285">
        <v>234000</v>
      </c>
      <c r="B350" s="339" t="s">
        <v>4999</v>
      </c>
      <c r="C350" s="297">
        <f t="shared" ref="C350:K350" si="157">SUM(C351:C353)</f>
        <v>257822.16</v>
      </c>
      <c r="D350" s="297">
        <f>SUM(D351:D353)</f>
        <v>112513.21</v>
      </c>
      <c r="E350" s="297">
        <f t="shared" si="157"/>
        <v>370335.37</v>
      </c>
      <c r="F350" s="297">
        <f t="shared" si="157"/>
        <v>254225.55</v>
      </c>
      <c r="G350" s="297">
        <f t="shared" si="157"/>
        <v>139722.98000000001</v>
      </c>
      <c r="H350" s="297">
        <f t="shared" si="157"/>
        <v>393948.53</v>
      </c>
      <c r="I350" s="297">
        <f t="shared" si="157"/>
        <v>250628.94</v>
      </c>
      <c r="J350" s="297">
        <f t="shared" si="157"/>
        <v>166471.88</v>
      </c>
      <c r="K350" s="297">
        <f t="shared" si="157"/>
        <v>417100.82</v>
      </c>
    </row>
    <row r="351" spans="1:11" x14ac:dyDescent="0.25">
      <c r="A351" s="277">
        <v>234100</v>
      </c>
      <c r="B351" s="298" t="s">
        <v>5000</v>
      </c>
      <c r="C351" s="297">
        <f t="shared" ref="C351:K353" si="158">C657</f>
        <v>0</v>
      </c>
      <c r="D351" s="297">
        <f t="shared" si="158"/>
        <v>0</v>
      </c>
      <c r="E351" s="297">
        <f t="shared" si="158"/>
        <v>0</v>
      </c>
      <c r="F351" s="297">
        <f t="shared" si="158"/>
        <v>0</v>
      </c>
      <c r="G351" s="297">
        <f t="shared" si="158"/>
        <v>0</v>
      </c>
      <c r="H351" s="297">
        <f t="shared" si="158"/>
        <v>0</v>
      </c>
      <c r="I351" s="297">
        <f t="shared" si="158"/>
        <v>0</v>
      </c>
      <c r="J351" s="297">
        <f t="shared" si="158"/>
        <v>0</v>
      </c>
      <c r="K351" s="297">
        <f t="shared" si="158"/>
        <v>0</v>
      </c>
    </row>
    <row r="352" spans="1:11" x14ac:dyDescent="0.25">
      <c r="A352" s="277">
        <v>234200</v>
      </c>
      <c r="B352" s="298" t="s">
        <v>5001</v>
      </c>
      <c r="C352" s="297">
        <f t="shared" si="158"/>
        <v>257822.16</v>
      </c>
      <c r="D352" s="297">
        <f t="shared" si="158"/>
        <v>112513.21</v>
      </c>
      <c r="E352" s="297">
        <f t="shared" si="158"/>
        <v>370335.37</v>
      </c>
      <c r="F352" s="297">
        <f t="shared" si="158"/>
        <v>254225.55</v>
      </c>
      <c r="G352" s="297">
        <f t="shared" si="158"/>
        <v>139722.98000000001</v>
      </c>
      <c r="H352" s="297">
        <f t="shared" si="158"/>
        <v>393948.53</v>
      </c>
      <c r="I352" s="297">
        <f t="shared" si="158"/>
        <v>250628.94</v>
      </c>
      <c r="J352" s="297">
        <f t="shared" si="158"/>
        <v>166471.88</v>
      </c>
      <c r="K352" s="297">
        <f t="shared" si="158"/>
        <v>417100.82</v>
      </c>
    </row>
    <row r="353" spans="1:11" x14ac:dyDescent="0.25">
      <c r="A353" s="336">
        <v>234300</v>
      </c>
      <c r="B353" s="344" t="s">
        <v>5002</v>
      </c>
      <c r="C353" s="297">
        <f t="shared" si="158"/>
        <v>0</v>
      </c>
      <c r="D353" s="297">
        <f t="shared" si="158"/>
        <v>0</v>
      </c>
      <c r="E353" s="297">
        <f t="shared" si="158"/>
        <v>0</v>
      </c>
      <c r="F353" s="297">
        <f t="shared" si="158"/>
        <v>0</v>
      </c>
      <c r="G353" s="297">
        <f t="shared" si="158"/>
        <v>0</v>
      </c>
      <c r="H353" s="297">
        <f t="shared" si="158"/>
        <v>0</v>
      </c>
      <c r="I353" s="297">
        <f t="shared" si="158"/>
        <v>0</v>
      </c>
      <c r="J353" s="297">
        <f t="shared" si="158"/>
        <v>0</v>
      </c>
      <c r="K353" s="297">
        <f t="shared" si="158"/>
        <v>0</v>
      </c>
    </row>
    <row r="354" spans="1:11" x14ac:dyDescent="0.25">
      <c r="A354" s="285"/>
      <c r="B354" s="339" t="s">
        <v>1507</v>
      </c>
      <c r="C354" s="297">
        <f t="shared" ref="C354:K354" si="159">SUM(C355:C361)</f>
        <v>4507467.82</v>
      </c>
      <c r="D354" s="297">
        <f>SUM(D355:D361)</f>
        <v>483459.28</v>
      </c>
      <c r="E354" s="297">
        <f t="shared" si="159"/>
        <v>4990927.1000000006</v>
      </c>
      <c r="F354" s="297">
        <f t="shared" si="159"/>
        <v>4610683.33</v>
      </c>
      <c r="G354" s="297">
        <f t="shared" si="159"/>
        <v>52197.26</v>
      </c>
      <c r="H354" s="297">
        <f t="shared" si="159"/>
        <v>4662880.59</v>
      </c>
      <c r="I354" s="297">
        <f t="shared" si="159"/>
        <v>4122932.52</v>
      </c>
      <c r="J354" s="297">
        <f t="shared" si="159"/>
        <v>61050.879999999997</v>
      </c>
      <c r="K354" s="297">
        <f t="shared" si="159"/>
        <v>4183983.4</v>
      </c>
    </row>
    <row r="355" spans="1:11" x14ac:dyDescent="0.25">
      <c r="A355" s="277"/>
      <c r="B355" s="298" t="s">
        <v>5003</v>
      </c>
      <c r="C355" s="297">
        <f t="shared" ref="C355:K361" si="160">C660</f>
        <v>0</v>
      </c>
      <c r="D355" s="297">
        <f t="shared" si="160"/>
        <v>0</v>
      </c>
      <c r="E355" s="297">
        <f t="shared" si="160"/>
        <v>0</v>
      </c>
      <c r="F355" s="297">
        <f t="shared" si="160"/>
        <v>0</v>
      </c>
      <c r="G355" s="297">
        <f t="shared" si="160"/>
        <v>0</v>
      </c>
      <c r="H355" s="297">
        <f t="shared" si="160"/>
        <v>0</v>
      </c>
      <c r="I355" s="297">
        <f t="shared" si="160"/>
        <v>0</v>
      </c>
      <c r="J355" s="297">
        <f t="shared" si="160"/>
        <v>0</v>
      </c>
      <c r="K355" s="297">
        <f t="shared" si="160"/>
        <v>0</v>
      </c>
    </row>
    <row r="356" spans="1:11" x14ac:dyDescent="0.25">
      <c r="A356" s="277"/>
      <c r="B356" s="298" t="s">
        <v>5004</v>
      </c>
      <c r="C356" s="297">
        <f t="shared" si="160"/>
        <v>0</v>
      </c>
      <c r="D356" s="297">
        <f t="shared" si="160"/>
        <v>0</v>
      </c>
      <c r="E356" s="297">
        <f t="shared" si="160"/>
        <v>0</v>
      </c>
      <c r="F356" s="297">
        <f t="shared" si="160"/>
        <v>0</v>
      </c>
      <c r="G356" s="297">
        <f t="shared" si="160"/>
        <v>0</v>
      </c>
      <c r="H356" s="297">
        <f t="shared" si="160"/>
        <v>0</v>
      </c>
      <c r="I356" s="297">
        <f t="shared" si="160"/>
        <v>0</v>
      </c>
      <c r="J356" s="297">
        <f t="shared" si="160"/>
        <v>0</v>
      </c>
      <c r="K356" s="297">
        <f t="shared" si="160"/>
        <v>0</v>
      </c>
    </row>
    <row r="357" spans="1:11" x14ac:dyDescent="0.25">
      <c r="A357" s="277"/>
      <c r="B357" s="298" t="s">
        <v>5005</v>
      </c>
      <c r="C357" s="297">
        <f t="shared" si="160"/>
        <v>0</v>
      </c>
      <c r="D357" s="297">
        <f t="shared" si="160"/>
        <v>0</v>
      </c>
      <c r="E357" s="297">
        <f t="shared" si="160"/>
        <v>0</v>
      </c>
      <c r="F357" s="297">
        <f t="shared" si="160"/>
        <v>0</v>
      </c>
      <c r="G357" s="297">
        <f t="shared" si="160"/>
        <v>0</v>
      </c>
      <c r="H357" s="297">
        <f t="shared" si="160"/>
        <v>0</v>
      </c>
      <c r="I357" s="297">
        <f t="shared" si="160"/>
        <v>0</v>
      </c>
      <c r="J357" s="297">
        <f t="shared" si="160"/>
        <v>0</v>
      </c>
      <c r="K357" s="297">
        <f t="shared" si="160"/>
        <v>0</v>
      </c>
    </row>
    <row r="358" spans="1:11" x14ac:dyDescent="0.25">
      <c r="A358" s="277"/>
      <c r="B358" s="298" t="s">
        <v>5006</v>
      </c>
      <c r="C358" s="297">
        <f t="shared" si="160"/>
        <v>0</v>
      </c>
      <c r="D358" s="297">
        <f t="shared" si="160"/>
        <v>0</v>
      </c>
      <c r="E358" s="297">
        <f t="shared" si="160"/>
        <v>0</v>
      </c>
      <c r="F358" s="297">
        <f t="shared" si="160"/>
        <v>0</v>
      </c>
      <c r="G358" s="297">
        <f t="shared" si="160"/>
        <v>0</v>
      </c>
      <c r="H358" s="297">
        <f t="shared" si="160"/>
        <v>0</v>
      </c>
      <c r="I358" s="297">
        <f t="shared" si="160"/>
        <v>0</v>
      </c>
      <c r="J358" s="297">
        <f t="shared" si="160"/>
        <v>0</v>
      </c>
      <c r="K358" s="297">
        <f t="shared" si="160"/>
        <v>0</v>
      </c>
    </row>
    <row r="359" spans="1:11" x14ac:dyDescent="0.25">
      <c r="A359" s="277">
        <v>235500</v>
      </c>
      <c r="B359" s="298" t="s">
        <v>1120</v>
      </c>
      <c r="C359" s="320">
        <f t="shared" si="160"/>
        <v>10738.8</v>
      </c>
      <c r="D359" s="320">
        <f t="shared" si="160"/>
        <v>3833.09</v>
      </c>
      <c r="E359" s="320">
        <f t="shared" si="160"/>
        <v>14571.89</v>
      </c>
      <c r="F359" s="320">
        <f t="shared" si="160"/>
        <v>13854.74</v>
      </c>
      <c r="G359" s="320">
        <f t="shared" si="160"/>
        <v>1814.83</v>
      </c>
      <c r="H359" s="320">
        <f t="shared" si="160"/>
        <v>15669.57</v>
      </c>
      <c r="I359" s="320">
        <f t="shared" si="160"/>
        <v>42827.09</v>
      </c>
      <c r="J359" s="320">
        <f t="shared" si="160"/>
        <v>1506.21</v>
      </c>
      <c r="K359" s="320">
        <f t="shared" si="160"/>
        <v>44333.3</v>
      </c>
    </row>
    <row r="360" spans="1:11" x14ac:dyDescent="0.25">
      <c r="A360" s="277"/>
      <c r="B360" s="298" t="s">
        <v>5007</v>
      </c>
      <c r="C360" s="320">
        <f t="shared" si="160"/>
        <v>427625.02</v>
      </c>
      <c r="D360" s="320">
        <f t="shared" si="160"/>
        <v>0</v>
      </c>
      <c r="E360" s="320">
        <f t="shared" si="160"/>
        <v>427625.02</v>
      </c>
      <c r="F360" s="320">
        <f t="shared" si="160"/>
        <v>455862.63</v>
      </c>
      <c r="G360" s="320">
        <f t="shared" si="160"/>
        <v>0</v>
      </c>
      <c r="H360" s="320">
        <f t="shared" si="160"/>
        <v>455862.63</v>
      </c>
      <c r="I360" s="320">
        <f t="shared" si="160"/>
        <v>337526.34</v>
      </c>
      <c r="J360" s="320">
        <f t="shared" si="160"/>
        <v>0</v>
      </c>
      <c r="K360" s="320">
        <f t="shared" si="160"/>
        <v>337526.34</v>
      </c>
    </row>
    <row r="361" spans="1:11" x14ac:dyDescent="0.25">
      <c r="A361" s="277"/>
      <c r="B361" s="298" t="s">
        <v>1034</v>
      </c>
      <c r="C361" s="317">
        <f t="shared" si="160"/>
        <v>4069104</v>
      </c>
      <c r="D361" s="317">
        <f t="shared" si="160"/>
        <v>479626.19</v>
      </c>
      <c r="E361" s="317">
        <f t="shared" si="160"/>
        <v>4548730.1900000004</v>
      </c>
      <c r="F361" s="317">
        <f t="shared" si="160"/>
        <v>4140965.96</v>
      </c>
      <c r="G361" s="317">
        <f t="shared" si="160"/>
        <v>50382.43</v>
      </c>
      <c r="H361" s="317">
        <f t="shared" si="160"/>
        <v>4191348.39</v>
      </c>
      <c r="I361" s="317">
        <f t="shared" si="160"/>
        <v>3742579.09</v>
      </c>
      <c r="J361" s="317">
        <f t="shared" si="160"/>
        <v>59544.67</v>
      </c>
      <c r="K361" s="317">
        <f t="shared" si="160"/>
        <v>3802123.76</v>
      </c>
    </row>
    <row r="362" spans="1:11" x14ac:dyDescent="0.25">
      <c r="A362" s="285"/>
      <c r="B362" s="339" t="s">
        <v>1515</v>
      </c>
      <c r="C362" s="297">
        <f t="shared" ref="C362:K362" si="161">SUM(C363:C365)</f>
        <v>0</v>
      </c>
      <c r="D362" s="297">
        <f t="shared" si="161"/>
        <v>0</v>
      </c>
      <c r="E362" s="297">
        <f t="shared" si="161"/>
        <v>0</v>
      </c>
      <c r="F362" s="297">
        <f t="shared" si="161"/>
        <v>0</v>
      </c>
      <c r="G362" s="297">
        <f t="shared" si="161"/>
        <v>0</v>
      </c>
      <c r="H362" s="297">
        <f t="shared" si="161"/>
        <v>0</v>
      </c>
      <c r="I362" s="297">
        <f t="shared" si="161"/>
        <v>0</v>
      </c>
      <c r="J362" s="297">
        <f t="shared" si="161"/>
        <v>0</v>
      </c>
      <c r="K362" s="297">
        <f t="shared" si="161"/>
        <v>0</v>
      </c>
    </row>
    <row r="363" spans="1:11" x14ac:dyDescent="0.25">
      <c r="A363" s="277"/>
      <c r="B363" s="298" t="s">
        <v>5008</v>
      </c>
      <c r="C363" s="297">
        <f t="shared" ref="C363:K364" si="162">C667</f>
        <v>0</v>
      </c>
      <c r="D363" s="297">
        <f t="shared" si="162"/>
        <v>0</v>
      </c>
      <c r="E363" s="297">
        <f t="shared" si="162"/>
        <v>0</v>
      </c>
      <c r="F363" s="297">
        <f t="shared" si="162"/>
        <v>0</v>
      </c>
      <c r="G363" s="297">
        <f t="shared" si="162"/>
        <v>0</v>
      </c>
      <c r="H363" s="297">
        <f t="shared" si="162"/>
        <v>0</v>
      </c>
      <c r="I363" s="297">
        <f t="shared" si="162"/>
        <v>0</v>
      </c>
      <c r="J363" s="297">
        <f t="shared" si="162"/>
        <v>0</v>
      </c>
      <c r="K363" s="297">
        <f t="shared" si="162"/>
        <v>0</v>
      </c>
    </row>
    <row r="364" spans="1:11" x14ac:dyDescent="0.25">
      <c r="A364" s="345">
        <v>236200</v>
      </c>
      <c r="B364" s="346" t="s">
        <v>5009</v>
      </c>
      <c r="C364" s="347">
        <f>C668</f>
        <v>0</v>
      </c>
      <c r="D364" s="347">
        <f>D668</f>
        <v>0</v>
      </c>
      <c r="E364" s="347">
        <f>E668</f>
        <v>0</v>
      </c>
      <c r="F364" s="347">
        <f t="shared" si="162"/>
        <v>0</v>
      </c>
      <c r="G364" s="347">
        <f t="shared" si="162"/>
        <v>0</v>
      </c>
      <c r="H364" s="347">
        <f t="shared" si="162"/>
        <v>0</v>
      </c>
      <c r="I364" s="347">
        <f t="shared" si="162"/>
        <v>0</v>
      </c>
      <c r="J364" s="347">
        <f t="shared" si="162"/>
        <v>0</v>
      </c>
      <c r="K364" s="347">
        <f t="shared" si="162"/>
        <v>0</v>
      </c>
    </row>
    <row r="365" spans="1:11" x14ac:dyDescent="0.25">
      <c r="A365" s="277"/>
      <c r="B365" s="298" t="s">
        <v>5010</v>
      </c>
      <c r="C365" s="297">
        <f t="shared" ref="C365:K365" si="163">C669</f>
        <v>0</v>
      </c>
      <c r="D365" s="297">
        <f t="shared" si="163"/>
        <v>0</v>
      </c>
      <c r="E365" s="297">
        <f t="shared" si="163"/>
        <v>0</v>
      </c>
      <c r="F365" s="297">
        <f t="shared" si="163"/>
        <v>0</v>
      </c>
      <c r="G365" s="297">
        <f t="shared" si="163"/>
        <v>0</v>
      </c>
      <c r="H365" s="297">
        <f t="shared" si="163"/>
        <v>0</v>
      </c>
      <c r="I365" s="297">
        <f t="shared" si="163"/>
        <v>0</v>
      </c>
      <c r="J365" s="297">
        <f t="shared" si="163"/>
        <v>0</v>
      </c>
      <c r="K365" s="297">
        <f t="shared" si="163"/>
        <v>0</v>
      </c>
    </row>
    <row r="366" spans="1:11" x14ac:dyDescent="0.25">
      <c r="A366" s="285"/>
      <c r="B366" s="339" t="s">
        <v>5011</v>
      </c>
      <c r="C366" s="297">
        <f t="shared" ref="C366:K366" si="164">SUM(C367:C371)</f>
        <v>0</v>
      </c>
      <c r="D366" s="297">
        <f t="shared" si="164"/>
        <v>0</v>
      </c>
      <c r="E366" s="297">
        <f t="shared" si="164"/>
        <v>0</v>
      </c>
      <c r="F366" s="297">
        <f t="shared" si="164"/>
        <v>0</v>
      </c>
      <c r="G366" s="297">
        <f t="shared" si="164"/>
        <v>0</v>
      </c>
      <c r="H366" s="297">
        <f t="shared" si="164"/>
        <v>0</v>
      </c>
      <c r="I366" s="297">
        <f t="shared" si="164"/>
        <v>0</v>
      </c>
      <c r="J366" s="297">
        <f t="shared" si="164"/>
        <v>0</v>
      </c>
      <c r="K366" s="297">
        <f t="shared" si="164"/>
        <v>0</v>
      </c>
    </row>
    <row r="367" spans="1:11" x14ac:dyDescent="0.25">
      <c r="A367" s="277"/>
      <c r="B367" s="298" t="s">
        <v>1155</v>
      </c>
      <c r="C367" s="297">
        <f t="shared" ref="C367:K371" si="165">C670</f>
        <v>0</v>
      </c>
      <c r="D367" s="297">
        <f t="shared" si="165"/>
        <v>0</v>
      </c>
      <c r="E367" s="297">
        <f t="shared" si="165"/>
        <v>0</v>
      </c>
      <c r="F367" s="297">
        <f t="shared" si="165"/>
        <v>0</v>
      </c>
      <c r="G367" s="297">
        <f t="shared" si="165"/>
        <v>0</v>
      </c>
      <c r="H367" s="297">
        <f t="shared" si="165"/>
        <v>0</v>
      </c>
      <c r="I367" s="297">
        <f t="shared" si="165"/>
        <v>0</v>
      </c>
      <c r="J367" s="297">
        <f t="shared" si="165"/>
        <v>0</v>
      </c>
      <c r="K367" s="297">
        <f t="shared" si="165"/>
        <v>0</v>
      </c>
    </row>
    <row r="368" spans="1:11" x14ac:dyDescent="0.25">
      <c r="A368" s="277"/>
      <c r="B368" s="298" t="s">
        <v>1156</v>
      </c>
      <c r="C368" s="297">
        <f t="shared" si="165"/>
        <v>0</v>
      </c>
      <c r="D368" s="297">
        <f t="shared" si="165"/>
        <v>0</v>
      </c>
      <c r="E368" s="297">
        <f t="shared" si="165"/>
        <v>0</v>
      </c>
      <c r="F368" s="297">
        <f t="shared" si="165"/>
        <v>0</v>
      </c>
      <c r="G368" s="297">
        <f t="shared" si="165"/>
        <v>0</v>
      </c>
      <c r="H368" s="297">
        <f t="shared" si="165"/>
        <v>0</v>
      </c>
      <c r="I368" s="297">
        <f t="shared" si="165"/>
        <v>0</v>
      </c>
      <c r="J368" s="297">
        <f t="shared" si="165"/>
        <v>0</v>
      </c>
      <c r="K368" s="297">
        <f t="shared" si="165"/>
        <v>0</v>
      </c>
    </row>
    <row r="369" spans="1:11" x14ac:dyDescent="0.25">
      <c r="A369" s="277"/>
      <c r="B369" s="298" t="s">
        <v>1157</v>
      </c>
      <c r="C369" s="297">
        <f t="shared" si="165"/>
        <v>0</v>
      </c>
      <c r="D369" s="297">
        <f t="shared" si="165"/>
        <v>0</v>
      </c>
      <c r="E369" s="297">
        <f t="shared" si="165"/>
        <v>0</v>
      </c>
      <c r="F369" s="297">
        <f t="shared" si="165"/>
        <v>0</v>
      </c>
      <c r="G369" s="297">
        <f t="shared" si="165"/>
        <v>0</v>
      </c>
      <c r="H369" s="297">
        <f t="shared" si="165"/>
        <v>0</v>
      </c>
      <c r="I369" s="297">
        <f t="shared" si="165"/>
        <v>0</v>
      </c>
      <c r="J369" s="297">
        <f t="shared" si="165"/>
        <v>0</v>
      </c>
      <c r="K369" s="297">
        <f t="shared" si="165"/>
        <v>0</v>
      </c>
    </row>
    <row r="370" spans="1:11" x14ac:dyDescent="0.25">
      <c r="A370" s="277"/>
      <c r="B370" s="298" t="s">
        <v>1158</v>
      </c>
      <c r="C370" s="297">
        <f t="shared" si="165"/>
        <v>0</v>
      </c>
      <c r="D370" s="297">
        <f t="shared" si="165"/>
        <v>0</v>
      </c>
      <c r="E370" s="297">
        <f t="shared" si="165"/>
        <v>0</v>
      </c>
      <c r="F370" s="297">
        <f t="shared" si="165"/>
        <v>0</v>
      </c>
      <c r="G370" s="297">
        <f t="shared" si="165"/>
        <v>0</v>
      </c>
      <c r="H370" s="297">
        <f t="shared" si="165"/>
        <v>0</v>
      </c>
      <c r="I370" s="297">
        <f t="shared" si="165"/>
        <v>0</v>
      </c>
      <c r="J370" s="297">
        <f t="shared" si="165"/>
        <v>0</v>
      </c>
      <c r="K370" s="297">
        <f t="shared" si="165"/>
        <v>0</v>
      </c>
    </row>
    <row r="371" spans="1:11" x14ac:dyDescent="0.25">
      <c r="A371" s="277"/>
      <c r="B371" s="298" t="s">
        <v>1160</v>
      </c>
      <c r="C371" s="297">
        <f t="shared" si="165"/>
        <v>0</v>
      </c>
      <c r="D371" s="297">
        <f t="shared" si="165"/>
        <v>0</v>
      </c>
      <c r="E371" s="297">
        <f t="shared" si="165"/>
        <v>0</v>
      </c>
      <c r="F371" s="297">
        <f t="shared" si="165"/>
        <v>0</v>
      </c>
      <c r="G371" s="297">
        <f t="shared" si="165"/>
        <v>0</v>
      </c>
      <c r="H371" s="297">
        <f t="shared" si="165"/>
        <v>0</v>
      </c>
      <c r="I371" s="297">
        <f t="shared" si="165"/>
        <v>0</v>
      </c>
      <c r="J371" s="297">
        <f t="shared" si="165"/>
        <v>0</v>
      </c>
      <c r="K371" s="297">
        <f t="shared" si="165"/>
        <v>0</v>
      </c>
    </row>
    <row r="372" spans="1:11" x14ac:dyDescent="0.25">
      <c r="A372" s="277">
        <v>240000</v>
      </c>
      <c r="B372" s="285" t="s">
        <v>5012</v>
      </c>
      <c r="C372" s="297">
        <f t="shared" ref="C372:K372" si="166">SUM(C373:C374)</f>
        <v>0</v>
      </c>
      <c r="D372" s="297">
        <f t="shared" si="166"/>
        <v>0</v>
      </c>
      <c r="E372" s="297">
        <f>SUM(E373:E374)</f>
        <v>0</v>
      </c>
      <c r="F372" s="297">
        <f t="shared" si="166"/>
        <v>0</v>
      </c>
      <c r="G372" s="297">
        <f t="shared" si="166"/>
        <v>0</v>
      </c>
      <c r="H372" s="297">
        <f t="shared" si="166"/>
        <v>0</v>
      </c>
      <c r="I372" s="297">
        <f t="shared" si="166"/>
        <v>0</v>
      </c>
      <c r="J372" s="297">
        <f t="shared" si="166"/>
        <v>0</v>
      </c>
      <c r="K372" s="297">
        <f t="shared" si="166"/>
        <v>0</v>
      </c>
    </row>
    <row r="373" spans="1:11" x14ac:dyDescent="0.25">
      <c r="A373" s="277">
        <v>241000</v>
      </c>
      <c r="B373" s="348" t="s">
        <v>4873</v>
      </c>
      <c r="C373" s="297">
        <f t="shared" ref="C373:K373" si="167">C675</f>
        <v>0</v>
      </c>
      <c r="D373" s="297">
        <f t="shared" si="167"/>
        <v>0</v>
      </c>
      <c r="E373" s="297">
        <f t="shared" si="167"/>
        <v>0</v>
      </c>
      <c r="F373" s="297">
        <f t="shared" si="167"/>
        <v>0</v>
      </c>
      <c r="G373" s="297">
        <f t="shared" si="167"/>
        <v>0</v>
      </c>
      <c r="H373" s="297">
        <f t="shared" si="167"/>
        <v>0</v>
      </c>
      <c r="I373" s="297">
        <f t="shared" si="167"/>
        <v>0</v>
      </c>
      <c r="J373" s="297">
        <f t="shared" si="167"/>
        <v>0</v>
      </c>
      <c r="K373" s="297">
        <f t="shared" si="167"/>
        <v>0</v>
      </c>
    </row>
    <row r="374" spans="1:11" x14ac:dyDescent="0.25">
      <c r="A374" s="277">
        <v>242000</v>
      </c>
      <c r="B374" s="348" t="s">
        <v>4874</v>
      </c>
      <c r="C374" s="297">
        <f t="shared" ref="C374:K374" si="168">C375+C383+C391+C395+C402</f>
        <v>0</v>
      </c>
      <c r="D374" s="297">
        <f>D375+D383+D391+D395+D402</f>
        <v>0</v>
      </c>
      <c r="E374" s="297">
        <f>E375+E383+E391+E395+E402</f>
        <v>0</v>
      </c>
      <c r="F374" s="297">
        <f t="shared" si="168"/>
        <v>0</v>
      </c>
      <c r="G374" s="297">
        <f t="shared" si="168"/>
        <v>0</v>
      </c>
      <c r="H374" s="297">
        <f t="shared" si="168"/>
        <v>0</v>
      </c>
      <c r="I374" s="297">
        <f t="shared" si="168"/>
        <v>0</v>
      </c>
      <c r="J374" s="297">
        <f t="shared" si="168"/>
        <v>0</v>
      </c>
      <c r="K374" s="297">
        <f t="shared" si="168"/>
        <v>0</v>
      </c>
    </row>
    <row r="375" spans="1:11" x14ac:dyDescent="0.25">
      <c r="A375" s="277">
        <v>242100</v>
      </c>
      <c r="B375" s="302" t="s">
        <v>950</v>
      </c>
      <c r="C375" s="297">
        <f t="shared" ref="C375:K375" si="169">SUM(C376:C382)</f>
        <v>0</v>
      </c>
      <c r="D375" s="297">
        <f t="shared" si="169"/>
        <v>0</v>
      </c>
      <c r="E375" s="297">
        <f t="shared" si="169"/>
        <v>0</v>
      </c>
      <c r="F375" s="297">
        <f t="shared" si="169"/>
        <v>0</v>
      </c>
      <c r="G375" s="297">
        <f t="shared" si="169"/>
        <v>0</v>
      </c>
      <c r="H375" s="297">
        <f t="shared" si="169"/>
        <v>0</v>
      </c>
      <c r="I375" s="297">
        <f t="shared" si="169"/>
        <v>0</v>
      </c>
      <c r="J375" s="297">
        <f t="shared" si="169"/>
        <v>0</v>
      </c>
      <c r="K375" s="297">
        <f t="shared" si="169"/>
        <v>0</v>
      </c>
    </row>
    <row r="376" spans="1:11" x14ac:dyDescent="0.25">
      <c r="A376" s="277">
        <v>242110</v>
      </c>
      <c r="B376" s="310" t="s">
        <v>951</v>
      </c>
      <c r="C376" s="297">
        <f t="shared" ref="C376:K382" si="170">C676</f>
        <v>0</v>
      </c>
      <c r="D376" s="297">
        <f t="shared" si="170"/>
        <v>0</v>
      </c>
      <c r="E376" s="297">
        <f t="shared" si="170"/>
        <v>0</v>
      </c>
      <c r="F376" s="297">
        <f t="shared" si="170"/>
        <v>0</v>
      </c>
      <c r="G376" s="297">
        <f t="shared" si="170"/>
        <v>0</v>
      </c>
      <c r="H376" s="297">
        <f t="shared" si="170"/>
        <v>0</v>
      </c>
      <c r="I376" s="297">
        <f t="shared" si="170"/>
        <v>0</v>
      </c>
      <c r="J376" s="297">
        <f t="shared" si="170"/>
        <v>0</v>
      </c>
      <c r="K376" s="297">
        <f t="shared" si="170"/>
        <v>0</v>
      </c>
    </row>
    <row r="377" spans="1:11" x14ac:dyDescent="0.25">
      <c r="A377" s="277">
        <v>242120</v>
      </c>
      <c r="B377" s="310" t="s">
        <v>4963</v>
      </c>
      <c r="C377" s="297">
        <f t="shared" si="170"/>
        <v>0</v>
      </c>
      <c r="D377" s="297">
        <f t="shared" si="170"/>
        <v>0</v>
      </c>
      <c r="E377" s="297">
        <f t="shared" si="170"/>
        <v>0</v>
      </c>
      <c r="F377" s="297">
        <f t="shared" si="170"/>
        <v>0</v>
      </c>
      <c r="G377" s="297">
        <f t="shared" si="170"/>
        <v>0</v>
      </c>
      <c r="H377" s="297">
        <f t="shared" si="170"/>
        <v>0</v>
      </c>
      <c r="I377" s="297">
        <f t="shared" si="170"/>
        <v>0</v>
      </c>
      <c r="J377" s="297">
        <f t="shared" si="170"/>
        <v>0</v>
      </c>
      <c r="K377" s="297">
        <f t="shared" si="170"/>
        <v>0</v>
      </c>
    </row>
    <row r="378" spans="1:11" x14ac:dyDescent="0.25">
      <c r="A378" s="277">
        <v>242130</v>
      </c>
      <c r="B378" s="310" t="s">
        <v>953</v>
      </c>
      <c r="C378" s="297">
        <f t="shared" si="170"/>
        <v>0</v>
      </c>
      <c r="D378" s="297">
        <f t="shared" si="170"/>
        <v>0</v>
      </c>
      <c r="E378" s="297">
        <f t="shared" si="170"/>
        <v>0</v>
      </c>
      <c r="F378" s="297">
        <f t="shared" si="170"/>
        <v>0</v>
      </c>
      <c r="G378" s="297">
        <f t="shared" si="170"/>
        <v>0</v>
      </c>
      <c r="H378" s="297">
        <f t="shared" si="170"/>
        <v>0</v>
      </c>
      <c r="I378" s="297">
        <f t="shared" si="170"/>
        <v>0</v>
      </c>
      <c r="J378" s="297">
        <f t="shared" si="170"/>
        <v>0</v>
      </c>
      <c r="K378" s="297">
        <f t="shared" si="170"/>
        <v>0</v>
      </c>
    </row>
    <row r="379" spans="1:11" x14ac:dyDescent="0.25">
      <c r="A379" s="277">
        <v>242140</v>
      </c>
      <c r="B379" s="310" t="s">
        <v>954</v>
      </c>
      <c r="C379" s="297">
        <f t="shared" si="170"/>
        <v>0</v>
      </c>
      <c r="D379" s="297">
        <f t="shared" si="170"/>
        <v>0</v>
      </c>
      <c r="E379" s="297">
        <f t="shared" si="170"/>
        <v>0</v>
      </c>
      <c r="F379" s="297">
        <f t="shared" si="170"/>
        <v>0</v>
      </c>
      <c r="G379" s="297">
        <f t="shared" si="170"/>
        <v>0</v>
      </c>
      <c r="H379" s="297">
        <f t="shared" si="170"/>
        <v>0</v>
      </c>
      <c r="I379" s="297">
        <f t="shared" si="170"/>
        <v>0</v>
      </c>
      <c r="J379" s="297">
        <f t="shared" si="170"/>
        <v>0</v>
      </c>
      <c r="K379" s="297">
        <f t="shared" si="170"/>
        <v>0</v>
      </c>
    </row>
    <row r="380" spans="1:11" x14ac:dyDescent="0.25">
      <c r="A380" s="277">
        <v>242150</v>
      </c>
      <c r="B380" s="310" t="s">
        <v>955</v>
      </c>
      <c r="C380" s="297">
        <f t="shared" si="170"/>
        <v>0</v>
      </c>
      <c r="D380" s="297">
        <f t="shared" si="170"/>
        <v>0</v>
      </c>
      <c r="E380" s="297">
        <f t="shared" si="170"/>
        <v>0</v>
      </c>
      <c r="F380" s="297">
        <f t="shared" si="170"/>
        <v>0</v>
      </c>
      <c r="G380" s="297">
        <f t="shared" si="170"/>
        <v>0</v>
      </c>
      <c r="H380" s="297">
        <f t="shared" si="170"/>
        <v>0</v>
      </c>
      <c r="I380" s="297">
        <f t="shared" si="170"/>
        <v>0</v>
      </c>
      <c r="J380" s="297">
        <f t="shared" si="170"/>
        <v>0</v>
      </c>
      <c r="K380" s="297">
        <f t="shared" si="170"/>
        <v>0</v>
      </c>
    </row>
    <row r="381" spans="1:11" x14ac:dyDescent="0.25">
      <c r="A381" s="277">
        <v>242160</v>
      </c>
      <c r="B381" s="310" t="s">
        <v>4964</v>
      </c>
      <c r="C381" s="297">
        <f t="shared" si="170"/>
        <v>0</v>
      </c>
      <c r="D381" s="297">
        <f t="shared" si="170"/>
        <v>0</v>
      </c>
      <c r="E381" s="297">
        <f t="shared" si="170"/>
        <v>0</v>
      </c>
      <c r="F381" s="297">
        <f t="shared" si="170"/>
        <v>0</v>
      </c>
      <c r="G381" s="297">
        <f t="shared" si="170"/>
        <v>0</v>
      </c>
      <c r="H381" s="297">
        <f t="shared" si="170"/>
        <v>0</v>
      </c>
      <c r="I381" s="297">
        <f t="shared" si="170"/>
        <v>0</v>
      </c>
      <c r="J381" s="297">
        <f t="shared" si="170"/>
        <v>0</v>
      </c>
      <c r="K381" s="297">
        <f t="shared" si="170"/>
        <v>0</v>
      </c>
    </row>
    <row r="382" spans="1:11" x14ac:dyDescent="0.25">
      <c r="A382" s="277">
        <v>242170</v>
      </c>
      <c r="B382" s="310" t="s">
        <v>945</v>
      </c>
      <c r="C382" s="297">
        <f t="shared" si="170"/>
        <v>0</v>
      </c>
      <c r="D382" s="297">
        <f t="shared" si="170"/>
        <v>0</v>
      </c>
      <c r="E382" s="297">
        <f t="shared" si="170"/>
        <v>0</v>
      </c>
      <c r="F382" s="297">
        <f t="shared" si="170"/>
        <v>0</v>
      </c>
      <c r="G382" s="297">
        <f t="shared" si="170"/>
        <v>0</v>
      </c>
      <c r="H382" s="297">
        <f t="shared" si="170"/>
        <v>0</v>
      </c>
      <c r="I382" s="297">
        <f t="shared" si="170"/>
        <v>0</v>
      </c>
      <c r="J382" s="297">
        <f t="shared" si="170"/>
        <v>0</v>
      </c>
      <c r="K382" s="297">
        <f t="shared" si="170"/>
        <v>0</v>
      </c>
    </row>
    <row r="383" spans="1:11" x14ac:dyDescent="0.25">
      <c r="A383" s="277">
        <v>242200</v>
      </c>
      <c r="B383" s="302" t="s">
        <v>1490</v>
      </c>
      <c r="C383" s="297">
        <f t="shared" ref="C383:K383" si="171">SUM(C384:C390)</f>
        <v>0</v>
      </c>
      <c r="D383" s="297">
        <f t="shared" si="171"/>
        <v>0</v>
      </c>
      <c r="E383" s="297">
        <f t="shared" si="171"/>
        <v>0</v>
      </c>
      <c r="F383" s="297">
        <f t="shared" si="171"/>
        <v>0</v>
      </c>
      <c r="G383" s="297">
        <f t="shared" si="171"/>
        <v>0</v>
      </c>
      <c r="H383" s="297">
        <f t="shared" si="171"/>
        <v>0</v>
      </c>
      <c r="I383" s="297">
        <f t="shared" si="171"/>
        <v>0</v>
      </c>
      <c r="J383" s="297">
        <f t="shared" si="171"/>
        <v>0</v>
      </c>
      <c r="K383" s="297">
        <f t="shared" si="171"/>
        <v>0</v>
      </c>
    </row>
    <row r="384" spans="1:11" x14ac:dyDescent="0.25">
      <c r="A384" s="277">
        <v>242210</v>
      </c>
      <c r="B384" s="310" t="s">
        <v>951</v>
      </c>
      <c r="C384" s="297">
        <f t="shared" ref="C384:K390" si="172">C683</f>
        <v>0</v>
      </c>
      <c r="D384" s="297">
        <f t="shared" si="172"/>
        <v>0</v>
      </c>
      <c r="E384" s="297">
        <f t="shared" si="172"/>
        <v>0</v>
      </c>
      <c r="F384" s="297">
        <f t="shared" si="172"/>
        <v>0</v>
      </c>
      <c r="G384" s="297">
        <f t="shared" si="172"/>
        <v>0</v>
      </c>
      <c r="H384" s="297">
        <f t="shared" si="172"/>
        <v>0</v>
      </c>
      <c r="I384" s="297">
        <f t="shared" si="172"/>
        <v>0</v>
      </c>
      <c r="J384" s="297">
        <f t="shared" si="172"/>
        <v>0</v>
      </c>
      <c r="K384" s="297">
        <f t="shared" si="172"/>
        <v>0</v>
      </c>
    </row>
    <row r="385" spans="1:11" x14ac:dyDescent="0.25">
      <c r="A385" s="277">
        <v>242220</v>
      </c>
      <c r="B385" s="310" t="s">
        <v>4963</v>
      </c>
      <c r="C385" s="297">
        <f t="shared" si="172"/>
        <v>0</v>
      </c>
      <c r="D385" s="297">
        <f t="shared" si="172"/>
        <v>0</v>
      </c>
      <c r="E385" s="297">
        <f t="shared" si="172"/>
        <v>0</v>
      </c>
      <c r="F385" s="297">
        <f t="shared" si="172"/>
        <v>0</v>
      </c>
      <c r="G385" s="297">
        <f t="shared" si="172"/>
        <v>0</v>
      </c>
      <c r="H385" s="297">
        <f t="shared" si="172"/>
        <v>0</v>
      </c>
      <c r="I385" s="297">
        <f t="shared" si="172"/>
        <v>0</v>
      </c>
      <c r="J385" s="297">
        <f t="shared" si="172"/>
        <v>0</v>
      </c>
      <c r="K385" s="297">
        <f t="shared" si="172"/>
        <v>0</v>
      </c>
    </row>
    <row r="386" spans="1:11" x14ac:dyDescent="0.25">
      <c r="A386" s="277">
        <v>242230</v>
      </c>
      <c r="B386" s="310" t="s">
        <v>953</v>
      </c>
      <c r="C386" s="297">
        <f t="shared" si="172"/>
        <v>0</v>
      </c>
      <c r="D386" s="297">
        <f t="shared" si="172"/>
        <v>0</v>
      </c>
      <c r="E386" s="297">
        <f t="shared" si="172"/>
        <v>0</v>
      </c>
      <c r="F386" s="297">
        <f t="shared" si="172"/>
        <v>0</v>
      </c>
      <c r="G386" s="297">
        <f t="shared" si="172"/>
        <v>0</v>
      </c>
      <c r="H386" s="297">
        <f t="shared" si="172"/>
        <v>0</v>
      </c>
      <c r="I386" s="297">
        <f t="shared" si="172"/>
        <v>0</v>
      </c>
      <c r="J386" s="297">
        <f t="shared" si="172"/>
        <v>0</v>
      </c>
      <c r="K386" s="297">
        <f t="shared" si="172"/>
        <v>0</v>
      </c>
    </row>
    <row r="387" spans="1:11" x14ac:dyDescent="0.25">
      <c r="A387" s="277">
        <v>242240</v>
      </c>
      <c r="B387" s="310" t="s">
        <v>954</v>
      </c>
      <c r="C387" s="297">
        <f t="shared" si="172"/>
        <v>0</v>
      </c>
      <c r="D387" s="297">
        <f t="shared" si="172"/>
        <v>0</v>
      </c>
      <c r="E387" s="297">
        <f t="shared" si="172"/>
        <v>0</v>
      </c>
      <c r="F387" s="297">
        <f t="shared" si="172"/>
        <v>0</v>
      </c>
      <c r="G387" s="297">
        <f t="shared" si="172"/>
        <v>0</v>
      </c>
      <c r="H387" s="297">
        <f t="shared" si="172"/>
        <v>0</v>
      </c>
      <c r="I387" s="297">
        <f t="shared" si="172"/>
        <v>0</v>
      </c>
      <c r="J387" s="297">
        <f t="shared" si="172"/>
        <v>0</v>
      </c>
      <c r="K387" s="297">
        <f t="shared" si="172"/>
        <v>0</v>
      </c>
    </row>
    <row r="388" spans="1:11" x14ac:dyDescent="0.25">
      <c r="A388" s="277">
        <v>242250</v>
      </c>
      <c r="B388" s="310" t="s">
        <v>955</v>
      </c>
      <c r="C388" s="297">
        <f t="shared" si="172"/>
        <v>0</v>
      </c>
      <c r="D388" s="297">
        <f t="shared" si="172"/>
        <v>0</v>
      </c>
      <c r="E388" s="297">
        <f t="shared" si="172"/>
        <v>0</v>
      </c>
      <c r="F388" s="297">
        <f t="shared" si="172"/>
        <v>0</v>
      </c>
      <c r="G388" s="297">
        <f t="shared" si="172"/>
        <v>0</v>
      </c>
      <c r="H388" s="297">
        <f t="shared" si="172"/>
        <v>0</v>
      </c>
      <c r="I388" s="297">
        <f t="shared" si="172"/>
        <v>0</v>
      </c>
      <c r="J388" s="297">
        <f t="shared" si="172"/>
        <v>0</v>
      </c>
      <c r="K388" s="297">
        <f t="shared" si="172"/>
        <v>0</v>
      </c>
    </row>
    <row r="389" spans="1:11" x14ac:dyDescent="0.25">
      <c r="A389" s="277">
        <v>242260</v>
      </c>
      <c r="B389" s="310" t="s">
        <v>4964</v>
      </c>
      <c r="C389" s="297">
        <f t="shared" si="172"/>
        <v>0</v>
      </c>
      <c r="D389" s="297">
        <f t="shared" si="172"/>
        <v>0</v>
      </c>
      <c r="E389" s="297">
        <f t="shared" si="172"/>
        <v>0</v>
      </c>
      <c r="F389" s="297">
        <f t="shared" si="172"/>
        <v>0</v>
      </c>
      <c r="G389" s="297">
        <f t="shared" si="172"/>
        <v>0</v>
      </c>
      <c r="H389" s="297">
        <f t="shared" si="172"/>
        <v>0</v>
      </c>
      <c r="I389" s="297">
        <f t="shared" si="172"/>
        <v>0</v>
      </c>
      <c r="J389" s="297">
        <f t="shared" si="172"/>
        <v>0</v>
      </c>
      <c r="K389" s="297">
        <f t="shared" si="172"/>
        <v>0</v>
      </c>
    </row>
    <row r="390" spans="1:11" x14ac:dyDescent="0.25">
      <c r="A390" s="277">
        <v>242270</v>
      </c>
      <c r="B390" s="310" t="s">
        <v>945</v>
      </c>
      <c r="C390" s="297">
        <f t="shared" si="172"/>
        <v>0</v>
      </c>
      <c r="D390" s="297">
        <f t="shared" si="172"/>
        <v>0</v>
      </c>
      <c r="E390" s="297">
        <f t="shared" si="172"/>
        <v>0</v>
      </c>
      <c r="F390" s="297">
        <f t="shared" si="172"/>
        <v>0</v>
      </c>
      <c r="G390" s="297">
        <f t="shared" si="172"/>
        <v>0</v>
      </c>
      <c r="H390" s="297">
        <f t="shared" si="172"/>
        <v>0</v>
      </c>
      <c r="I390" s="297">
        <f t="shared" si="172"/>
        <v>0</v>
      </c>
      <c r="J390" s="297">
        <f t="shared" si="172"/>
        <v>0</v>
      </c>
      <c r="K390" s="297">
        <f t="shared" si="172"/>
        <v>0</v>
      </c>
    </row>
    <row r="391" spans="1:11" x14ac:dyDescent="0.25">
      <c r="A391" s="277">
        <v>242300</v>
      </c>
      <c r="B391" s="302" t="s">
        <v>1491</v>
      </c>
      <c r="C391" s="297">
        <f t="shared" ref="C391:K391" si="173">SUM(C392:C394)</f>
        <v>0</v>
      </c>
      <c r="D391" s="297">
        <f t="shared" si="173"/>
        <v>0</v>
      </c>
      <c r="E391" s="297">
        <f t="shared" si="173"/>
        <v>0</v>
      </c>
      <c r="F391" s="297">
        <f t="shared" si="173"/>
        <v>0</v>
      </c>
      <c r="G391" s="297">
        <f t="shared" si="173"/>
        <v>0</v>
      </c>
      <c r="H391" s="297">
        <f t="shared" si="173"/>
        <v>0</v>
      </c>
      <c r="I391" s="297">
        <f t="shared" si="173"/>
        <v>0</v>
      </c>
      <c r="J391" s="297">
        <f t="shared" si="173"/>
        <v>0</v>
      </c>
      <c r="K391" s="297">
        <f t="shared" si="173"/>
        <v>0</v>
      </c>
    </row>
    <row r="392" spans="1:11" x14ac:dyDescent="0.25">
      <c r="A392" s="277">
        <v>242310</v>
      </c>
      <c r="B392" s="310" t="s">
        <v>951</v>
      </c>
      <c r="C392" s="297">
        <f t="shared" ref="C392:K394" si="174">C690</f>
        <v>0</v>
      </c>
      <c r="D392" s="297">
        <f t="shared" si="174"/>
        <v>0</v>
      </c>
      <c r="E392" s="297">
        <f t="shared" si="174"/>
        <v>0</v>
      </c>
      <c r="F392" s="297">
        <f t="shared" si="174"/>
        <v>0</v>
      </c>
      <c r="G392" s="297">
        <f t="shared" si="174"/>
        <v>0</v>
      </c>
      <c r="H392" s="297">
        <f t="shared" si="174"/>
        <v>0</v>
      </c>
      <c r="I392" s="297">
        <f t="shared" si="174"/>
        <v>0</v>
      </c>
      <c r="J392" s="297">
        <f t="shared" si="174"/>
        <v>0</v>
      </c>
      <c r="K392" s="297">
        <f t="shared" si="174"/>
        <v>0</v>
      </c>
    </row>
    <row r="393" spans="1:11" x14ac:dyDescent="0.25">
      <c r="A393" s="277">
        <v>242320</v>
      </c>
      <c r="B393" s="310" t="s">
        <v>4963</v>
      </c>
      <c r="C393" s="297">
        <f t="shared" si="174"/>
        <v>0</v>
      </c>
      <c r="D393" s="297">
        <f t="shared" si="174"/>
        <v>0</v>
      </c>
      <c r="E393" s="297">
        <f t="shared" si="174"/>
        <v>0</v>
      </c>
      <c r="F393" s="297">
        <f t="shared" si="174"/>
        <v>0</v>
      </c>
      <c r="G393" s="297">
        <f t="shared" si="174"/>
        <v>0</v>
      </c>
      <c r="H393" s="297">
        <f t="shared" si="174"/>
        <v>0</v>
      </c>
      <c r="I393" s="297">
        <f t="shared" si="174"/>
        <v>0</v>
      </c>
      <c r="J393" s="297">
        <f t="shared" si="174"/>
        <v>0</v>
      </c>
      <c r="K393" s="297">
        <f t="shared" si="174"/>
        <v>0</v>
      </c>
    </row>
    <row r="394" spans="1:11" x14ac:dyDescent="0.25">
      <c r="A394" s="277">
        <v>242330</v>
      </c>
      <c r="B394" s="310" t="s">
        <v>945</v>
      </c>
      <c r="C394" s="297">
        <f t="shared" si="174"/>
        <v>0</v>
      </c>
      <c r="D394" s="297">
        <f t="shared" si="174"/>
        <v>0</v>
      </c>
      <c r="E394" s="297">
        <f t="shared" si="174"/>
        <v>0</v>
      </c>
      <c r="F394" s="297">
        <f t="shared" si="174"/>
        <v>0</v>
      </c>
      <c r="G394" s="297">
        <f t="shared" si="174"/>
        <v>0</v>
      </c>
      <c r="H394" s="297">
        <f t="shared" si="174"/>
        <v>0</v>
      </c>
      <c r="I394" s="297">
        <f t="shared" si="174"/>
        <v>0</v>
      </c>
      <c r="J394" s="297">
        <f t="shared" si="174"/>
        <v>0</v>
      </c>
      <c r="K394" s="297">
        <f t="shared" si="174"/>
        <v>0</v>
      </c>
    </row>
    <row r="395" spans="1:11" x14ac:dyDescent="0.25">
      <c r="A395" s="277">
        <v>242400</v>
      </c>
      <c r="B395" s="302" t="s">
        <v>958</v>
      </c>
      <c r="C395" s="297">
        <f t="shared" ref="C395:K395" si="175">SUM(C396:C401)</f>
        <v>0</v>
      </c>
      <c r="D395" s="297">
        <f t="shared" si="175"/>
        <v>0</v>
      </c>
      <c r="E395" s="297">
        <f t="shared" si="175"/>
        <v>0</v>
      </c>
      <c r="F395" s="297">
        <f t="shared" si="175"/>
        <v>0</v>
      </c>
      <c r="G395" s="297">
        <f t="shared" si="175"/>
        <v>0</v>
      </c>
      <c r="H395" s="297">
        <f t="shared" si="175"/>
        <v>0</v>
      </c>
      <c r="I395" s="297">
        <f t="shared" si="175"/>
        <v>0</v>
      </c>
      <c r="J395" s="297">
        <f t="shared" si="175"/>
        <v>0</v>
      </c>
      <c r="K395" s="297">
        <f t="shared" si="175"/>
        <v>0</v>
      </c>
    </row>
    <row r="396" spans="1:11" x14ac:dyDescent="0.25">
      <c r="A396" s="277">
        <v>242410</v>
      </c>
      <c r="B396" s="310" t="s">
        <v>951</v>
      </c>
      <c r="C396" s="297">
        <f t="shared" ref="C396:K401" si="176">C693</f>
        <v>0</v>
      </c>
      <c r="D396" s="297">
        <f t="shared" si="176"/>
        <v>0</v>
      </c>
      <c r="E396" s="297">
        <f t="shared" si="176"/>
        <v>0</v>
      </c>
      <c r="F396" s="297">
        <f t="shared" si="176"/>
        <v>0</v>
      </c>
      <c r="G396" s="297">
        <f t="shared" si="176"/>
        <v>0</v>
      </c>
      <c r="H396" s="297">
        <f t="shared" si="176"/>
        <v>0</v>
      </c>
      <c r="I396" s="297">
        <f t="shared" si="176"/>
        <v>0</v>
      </c>
      <c r="J396" s="297">
        <f t="shared" si="176"/>
        <v>0</v>
      </c>
      <c r="K396" s="297">
        <f t="shared" si="176"/>
        <v>0</v>
      </c>
    </row>
    <row r="397" spans="1:11" x14ac:dyDescent="0.25">
      <c r="A397" s="277">
        <v>242420</v>
      </c>
      <c r="B397" s="310" t="s">
        <v>4963</v>
      </c>
      <c r="C397" s="297">
        <f t="shared" si="176"/>
        <v>0</v>
      </c>
      <c r="D397" s="297">
        <f t="shared" si="176"/>
        <v>0</v>
      </c>
      <c r="E397" s="297">
        <f t="shared" si="176"/>
        <v>0</v>
      </c>
      <c r="F397" s="297">
        <f t="shared" si="176"/>
        <v>0</v>
      </c>
      <c r="G397" s="297">
        <f t="shared" si="176"/>
        <v>0</v>
      </c>
      <c r="H397" s="297">
        <f t="shared" si="176"/>
        <v>0</v>
      </c>
      <c r="I397" s="297">
        <f t="shared" si="176"/>
        <v>0</v>
      </c>
      <c r="J397" s="297">
        <f t="shared" si="176"/>
        <v>0</v>
      </c>
      <c r="K397" s="297">
        <f t="shared" si="176"/>
        <v>0</v>
      </c>
    </row>
    <row r="398" spans="1:11" x14ac:dyDescent="0.25">
      <c r="A398" s="277">
        <v>242430</v>
      </c>
      <c r="B398" s="310" t="s">
        <v>953</v>
      </c>
      <c r="C398" s="297">
        <f t="shared" si="176"/>
        <v>0</v>
      </c>
      <c r="D398" s="297">
        <f t="shared" si="176"/>
        <v>0</v>
      </c>
      <c r="E398" s="297">
        <f t="shared" si="176"/>
        <v>0</v>
      </c>
      <c r="F398" s="297">
        <f t="shared" si="176"/>
        <v>0</v>
      </c>
      <c r="G398" s="297">
        <f t="shared" si="176"/>
        <v>0</v>
      </c>
      <c r="H398" s="297">
        <f t="shared" si="176"/>
        <v>0</v>
      </c>
      <c r="I398" s="297">
        <f t="shared" si="176"/>
        <v>0</v>
      </c>
      <c r="J398" s="297">
        <f t="shared" si="176"/>
        <v>0</v>
      </c>
      <c r="K398" s="297">
        <f t="shared" si="176"/>
        <v>0</v>
      </c>
    </row>
    <row r="399" spans="1:11" x14ac:dyDescent="0.25">
      <c r="A399" s="277">
        <v>242440</v>
      </c>
      <c r="B399" s="310" t="s">
        <v>955</v>
      </c>
      <c r="C399" s="297">
        <f t="shared" si="176"/>
        <v>0</v>
      </c>
      <c r="D399" s="297">
        <f t="shared" si="176"/>
        <v>0</v>
      </c>
      <c r="E399" s="297">
        <f t="shared" si="176"/>
        <v>0</v>
      </c>
      <c r="F399" s="297">
        <f t="shared" si="176"/>
        <v>0</v>
      </c>
      <c r="G399" s="297">
        <f t="shared" si="176"/>
        <v>0</v>
      </c>
      <c r="H399" s="297">
        <f t="shared" si="176"/>
        <v>0</v>
      </c>
      <c r="I399" s="297">
        <f t="shared" si="176"/>
        <v>0</v>
      </c>
      <c r="J399" s="297">
        <f t="shared" si="176"/>
        <v>0</v>
      </c>
      <c r="K399" s="297">
        <f t="shared" si="176"/>
        <v>0</v>
      </c>
    </row>
    <row r="400" spans="1:11" x14ac:dyDescent="0.25">
      <c r="A400" s="277">
        <v>242450</v>
      </c>
      <c r="B400" s="310" t="s">
        <v>4964</v>
      </c>
      <c r="C400" s="297">
        <f t="shared" si="176"/>
        <v>0</v>
      </c>
      <c r="D400" s="297">
        <f t="shared" si="176"/>
        <v>0</v>
      </c>
      <c r="E400" s="297">
        <f t="shared" si="176"/>
        <v>0</v>
      </c>
      <c r="F400" s="297">
        <f t="shared" si="176"/>
        <v>0</v>
      </c>
      <c r="G400" s="297">
        <f t="shared" si="176"/>
        <v>0</v>
      </c>
      <c r="H400" s="297">
        <f t="shared" si="176"/>
        <v>0</v>
      </c>
      <c r="I400" s="297">
        <f t="shared" si="176"/>
        <v>0</v>
      </c>
      <c r="J400" s="297">
        <f t="shared" si="176"/>
        <v>0</v>
      </c>
      <c r="K400" s="297">
        <f t="shared" si="176"/>
        <v>0</v>
      </c>
    </row>
    <row r="401" spans="1:11" x14ac:dyDescent="0.25">
      <c r="A401" s="277">
        <v>242460</v>
      </c>
      <c r="B401" s="310" t="s">
        <v>945</v>
      </c>
      <c r="C401" s="297">
        <f t="shared" si="176"/>
        <v>0</v>
      </c>
      <c r="D401" s="297">
        <f t="shared" si="176"/>
        <v>0</v>
      </c>
      <c r="E401" s="297">
        <f t="shared" si="176"/>
        <v>0</v>
      </c>
      <c r="F401" s="297">
        <f t="shared" si="176"/>
        <v>0</v>
      </c>
      <c r="G401" s="297">
        <f t="shared" si="176"/>
        <v>0</v>
      </c>
      <c r="H401" s="297">
        <f t="shared" si="176"/>
        <v>0</v>
      </c>
      <c r="I401" s="297">
        <f t="shared" si="176"/>
        <v>0</v>
      </c>
      <c r="J401" s="297">
        <f t="shared" si="176"/>
        <v>0</v>
      </c>
      <c r="K401" s="297">
        <f t="shared" si="176"/>
        <v>0</v>
      </c>
    </row>
    <row r="402" spans="1:11" x14ac:dyDescent="0.25">
      <c r="A402" s="277">
        <v>242500</v>
      </c>
      <c r="B402" s="302" t="s">
        <v>4965</v>
      </c>
      <c r="C402" s="297">
        <f t="shared" ref="C402:K402" si="177">SUM(C403:C405)</f>
        <v>0</v>
      </c>
      <c r="D402" s="297">
        <f t="shared" si="177"/>
        <v>0</v>
      </c>
      <c r="E402" s="297">
        <f t="shared" si="177"/>
        <v>0</v>
      </c>
      <c r="F402" s="297">
        <f t="shared" si="177"/>
        <v>0</v>
      </c>
      <c r="G402" s="297">
        <f t="shared" si="177"/>
        <v>0</v>
      </c>
      <c r="H402" s="297">
        <f t="shared" si="177"/>
        <v>0</v>
      </c>
      <c r="I402" s="297">
        <f t="shared" si="177"/>
        <v>0</v>
      </c>
      <c r="J402" s="297">
        <f t="shared" si="177"/>
        <v>0</v>
      </c>
      <c r="K402" s="297">
        <f t="shared" si="177"/>
        <v>0</v>
      </c>
    </row>
    <row r="403" spans="1:11" x14ac:dyDescent="0.25">
      <c r="A403" s="277">
        <v>242510</v>
      </c>
      <c r="B403" s="310" t="s">
        <v>960</v>
      </c>
      <c r="C403" s="297">
        <f t="shared" ref="C403:K405" si="178">C699</f>
        <v>0</v>
      </c>
      <c r="D403" s="297">
        <f t="shared" si="178"/>
        <v>0</v>
      </c>
      <c r="E403" s="297">
        <f t="shared" si="178"/>
        <v>0</v>
      </c>
      <c r="F403" s="297">
        <f t="shared" si="178"/>
        <v>0</v>
      </c>
      <c r="G403" s="297">
        <f t="shared" si="178"/>
        <v>0</v>
      </c>
      <c r="H403" s="297">
        <f t="shared" si="178"/>
        <v>0</v>
      </c>
      <c r="I403" s="297">
        <f t="shared" si="178"/>
        <v>0</v>
      </c>
      <c r="J403" s="297">
        <f t="shared" si="178"/>
        <v>0</v>
      </c>
      <c r="K403" s="297">
        <f t="shared" si="178"/>
        <v>0</v>
      </c>
    </row>
    <row r="404" spans="1:11" x14ac:dyDescent="0.25">
      <c r="A404" s="277">
        <v>242520</v>
      </c>
      <c r="B404" s="310" t="s">
        <v>1089</v>
      </c>
      <c r="C404" s="297">
        <f t="shared" si="178"/>
        <v>0</v>
      </c>
      <c r="D404" s="297">
        <f t="shared" si="178"/>
        <v>0</v>
      </c>
      <c r="E404" s="297">
        <f t="shared" si="178"/>
        <v>0</v>
      </c>
      <c r="F404" s="297">
        <f t="shared" si="178"/>
        <v>0</v>
      </c>
      <c r="G404" s="297">
        <f t="shared" si="178"/>
        <v>0</v>
      </c>
      <c r="H404" s="297">
        <f t="shared" si="178"/>
        <v>0</v>
      </c>
      <c r="I404" s="297">
        <f t="shared" si="178"/>
        <v>0</v>
      </c>
      <c r="J404" s="297">
        <f t="shared" si="178"/>
        <v>0</v>
      </c>
      <c r="K404" s="297">
        <f t="shared" si="178"/>
        <v>0</v>
      </c>
    </row>
    <row r="405" spans="1:11" x14ac:dyDescent="0.25">
      <c r="A405" s="277">
        <v>242530</v>
      </c>
      <c r="B405" s="310" t="s">
        <v>945</v>
      </c>
      <c r="C405" s="297">
        <f t="shared" si="178"/>
        <v>0</v>
      </c>
      <c r="D405" s="297">
        <f t="shared" si="178"/>
        <v>0</v>
      </c>
      <c r="E405" s="297">
        <f t="shared" si="178"/>
        <v>0</v>
      </c>
      <c r="F405" s="297">
        <f t="shared" si="178"/>
        <v>0</v>
      </c>
      <c r="G405" s="297">
        <f t="shared" si="178"/>
        <v>0</v>
      </c>
      <c r="H405" s="297">
        <f t="shared" si="178"/>
        <v>0</v>
      </c>
      <c r="I405" s="297">
        <f t="shared" si="178"/>
        <v>0</v>
      </c>
      <c r="J405" s="297">
        <f t="shared" si="178"/>
        <v>0</v>
      </c>
      <c r="K405" s="297">
        <f t="shared" si="178"/>
        <v>0</v>
      </c>
    </row>
    <row r="406" spans="1:11" x14ac:dyDescent="0.25">
      <c r="A406" s="349">
        <v>30000</v>
      </c>
      <c r="B406" s="285" t="s">
        <v>5013</v>
      </c>
      <c r="C406" s="333">
        <f t="shared" ref="C406:K406" si="179">C407+C412+C413+C414+C425+C426+C427+C428+C432+C433</f>
        <v>10681722.610000001</v>
      </c>
      <c r="D406" s="333">
        <f t="shared" si="179"/>
        <v>178210815.71000001</v>
      </c>
      <c r="E406" s="333">
        <f t="shared" si="179"/>
        <v>188892538.32000002</v>
      </c>
      <c r="F406" s="333">
        <f t="shared" si="179"/>
        <v>10035776.680000002</v>
      </c>
      <c r="G406" s="333">
        <f t="shared" si="179"/>
        <v>178587667.45000002</v>
      </c>
      <c r="H406" s="333">
        <f t="shared" si="179"/>
        <v>188623444.13</v>
      </c>
      <c r="I406" s="333">
        <f t="shared" si="179"/>
        <v>8780762.5999999978</v>
      </c>
      <c r="J406" s="333">
        <f t="shared" si="179"/>
        <v>177964520.15000001</v>
      </c>
      <c r="K406" s="333">
        <f t="shared" si="179"/>
        <v>186745282.75000003</v>
      </c>
    </row>
    <row r="407" spans="1:11" x14ac:dyDescent="0.25">
      <c r="A407" s="315">
        <v>310000</v>
      </c>
      <c r="B407" s="339" t="s">
        <v>1173</v>
      </c>
      <c r="C407" s="297">
        <f t="shared" ref="C407:K407" si="180">SUM(C408:C411)</f>
        <v>0</v>
      </c>
      <c r="D407" s="297">
        <f t="shared" si="180"/>
        <v>19100000</v>
      </c>
      <c r="E407" s="297">
        <f t="shared" si="180"/>
        <v>19100000</v>
      </c>
      <c r="F407" s="297">
        <f t="shared" si="180"/>
        <v>0</v>
      </c>
      <c r="G407" s="297">
        <f t="shared" si="180"/>
        <v>19100000</v>
      </c>
      <c r="H407" s="297">
        <f t="shared" si="180"/>
        <v>19100000</v>
      </c>
      <c r="I407" s="297">
        <f t="shared" si="180"/>
        <v>0</v>
      </c>
      <c r="J407" s="297">
        <f t="shared" si="180"/>
        <v>19100000</v>
      </c>
      <c r="K407" s="297">
        <f t="shared" si="180"/>
        <v>19100000</v>
      </c>
    </row>
    <row r="408" spans="1:11" x14ac:dyDescent="0.25">
      <c r="A408" s="315">
        <v>310100</v>
      </c>
      <c r="B408" s="298" t="s">
        <v>5014</v>
      </c>
      <c r="C408" s="297">
        <f t="shared" ref="C408:K413" si="181">C702</f>
        <v>0</v>
      </c>
      <c r="D408" s="297">
        <f t="shared" si="181"/>
        <v>19100000</v>
      </c>
      <c r="E408" s="297">
        <f t="shared" si="181"/>
        <v>19100000</v>
      </c>
      <c r="F408" s="297">
        <f t="shared" si="181"/>
        <v>0</v>
      </c>
      <c r="G408" s="297">
        <f t="shared" si="181"/>
        <v>19100000</v>
      </c>
      <c r="H408" s="297">
        <f t="shared" si="181"/>
        <v>19100000</v>
      </c>
      <c r="I408" s="297">
        <f t="shared" si="181"/>
        <v>0</v>
      </c>
      <c r="J408" s="297">
        <f t="shared" si="181"/>
        <v>19100000</v>
      </c>
      <c r="K408" s="297">
        <f t="shared" si="181"/>
        <v>19100000</v>
      </c>
    </row>
    <row r="409" spans="1:11" x14ac:dyDescent="0.25">
      <c r="A409" s="315">
        <v>310200</v>
      </c>
      <c r="B409" s="298" t="s">
        <v>1175</v>
      </c>
      <c r="C409" s="297">
        <f t="shared" si="181"/>
        <v>0</v>
      </c>
      <c r="D409" s="297">
        <f t="shared" si="181"/>
        <v>0</v>
      </c>
      <c r="E409" s="297">
        <f t="shared" si="181"/>
        <v>0</v>
      </c>
      <c r="F409" s="297">
        <f t="shared" si="181"/>
        <v>0</v>
      </c>
      <c r="G409" s="297">
        <f t="shared" si="181"/>
        <v>0</v>
      </c>
      <c r="H409" s="297">
        <f t="shared" si="181"/>
        <v>0</v>
      </c>
      <c r="I409" s="297">
        <f t="shared" si="181"/>
        <v>0</v>
      </c>
      <c r="J409" s="297">
        <f t="shared" si="181"/>
        <v>0</v>
      </c>
      <c r="K409" s="297">
        <f t="shared" si="181"/>
        <v>0</v>
      </c>
    </row>
    <row r="410" spans="1:11" x14ac:dyDescent="0.25">
      <c r="A410" s="315">
        <v>310300</v>
      </c>
      <c r="B410" s="298" t="s">
        <v>5015</v>
      </c>
      <c r="C410" s="297">
        <f t="shared" si="181"/>
        <v>0</v>
      </c>
      <c r="D410" s="297">
        <f t="shared" si="181"/>
        <v>0</v>
      </c>
      <c r="E410" s="297">
        <f t="shared" si="181"/>
        <v>0</v>
      </c>
      <c r="F410" s="297">
        <f t="shared" si="181"/>
        <v>0</v>
      </c>
      <c r="G410" s="297">
        <f t="shared" si="181"/>
        <v>0</v>
      </c>
      <c r="H410" s="297">
        <f t="shared" si="181"/>
        <v>0</v>
      </c>
      <c r="I410" s="297">
        <f t="shared" si="181"/>
        <v>0</v>
      </c>
      <c r="J410" s="297">
        <f t="shared" si="181"/>
        <v>0</v>
      </c>
      <c r="K410" s="297">
        <f t="shared" si="181"/>
        <v>0</v>
      </c>
    </row>
    <row r="411" spans="1:11" x14ac:dyDescent="0.25">
      <c r="A411" s="315">
        <v>310400</v>
      </c>
      <c r="B411" s="298" t="s">
        <v>5016</v>
      </c>
      <c r="C411" s="297">
        <f t="shared" si="181"/>
        <v>0</v>
      </c>
      <c r="D411" s="297">
        <f t="shared" si="181"/>
        <v>0</v>
      </c>
      <c r="E411" s="297">
        <f t="shared" si="181"/>
        <v>0</v>
      </c>
      <c r="F411" s="297">
        <f t="shared" si="181"/>
        <v>0</v>
      </c>
      <c r="G411" s="297">
        <f t="shared" si="181"/>
        <v>0</v>
      </c>
      <c r="H411" s="297">
        <f t="shared" si="181"/>
        <v>0</v>
      </c>
      <c r="I411" s="297">
        <f t="shared" si="181"/>
        <v>0</v>
      </c>
      <c r="J411" s="297">
        <f t="shared" si="181"/>
        <v>0</v>
      </c>
      <c r="K411" s="297">
        <f t="shared" si="181"/>
        <v>0</v>
      </c>
    </row>
    <row r="412" spans="1:11" x14ac:dyDescent="0.25">
      <c r="A412" s="315">
        <v>311000</v>
      </c>
      <c r="B412" s="339" t="s">
        <v>1178</v>
      </c>
      <c r="C412" s="297">
        <f t="shared" si="181"/>
        <v>0</v>
      </c>
      <c r="D412" s="297">
        <f t="shared" si="181"/>
        <v>0</v>
      </c>
      <c r="E412" s="297">
        <f t="shared" si="181"/>
        <v>0</v>
      </c>
      <c r="F412" s="297">
        <f t="shared" si="181"/>
        <v>0</v>
      </c>
      <c r="G412" s="297">
        <f t="shared" si="181"/>
        <v>0</v>
      </c>
      <c r="H412" s="297">
        <f t="shared" si="181"/>
        <v>0</v>
      </c>
      <c r="I412" s="297">
        <f t="shared" si="181"/>
        <v>0</v>
      </c>
      <c r="J412" s="297">
        <f t="shared" si="181"/>
        <v>0</v>
      </c>
      <c r="K412" s="297">
        <f t="shared" si="181"/>
        <v>0</v>
      </c>
    </row>
    <row r="413" spans="1:11" x14ac:dyDescent="0.25">
      <c r="A413" s="315">
        <v>312000</v>
      </c>
      <c r="B413" s="339" t="s">
        <v>5017</v>
      </c>
      <c r="C413" s="297">
        <f t="shared" si="181"/>
        <v>0</v>
      </c>
      <c r="D413" s="297">
        <f t="shared" si="181"/>
        <v>0</v>
      </c>
      <c r="E413" s="297">
        <f t="shared" si="181"/>
        <v>0</v>
      </c>
      <c r="F413" s="297">
        <f t="shared" si="181"/>
        <v>0</v>
      </c>
      <c r="G413" s="297">
        <f t="shared" si="181"/>
        <v>0</v>
      </c>
      <c r="H413" s="297">
        <f t="shared" si="181"/>
        <v>0</v>
      </c>
      <c r="I413" s="297">
        <f t="shared" si="181"/>
        <v>0</v>
      </c>
      <c r="J413" s="297">
        <f t="shared" si="181"/>
        <v>0</v>
      </c>
      <c r="K413" s="297">
        <f t="shared" si="181"/>
        <v>0</v>
      </c>
    </row>
    <row r="414" spans="1:11" x14ac:dyDescent="0.25">
      <c r="A414" s="315">
        <v>313000</v>
      </c>
      <c r="B414" s="339" t="s">
        <v>1570</v>
      </c>
      <c r="C414" s="297">
        <f t="shared" ref="C414:K414" si="182">SUM(C415:C419)+C424</f>
        <v>21788702.210000001</v>
      </c>
      <c r="D414" s="297">
        <f t="shared" si="182"/>
        <v>2881299.13</v>
      </c>
      <c r="E414" s="297">
        <f t="shared" si="182"/>
        <v>24670001.34</v>
      </c>
      <c r="F414" s="297">
        <f t="shared" si="182"/>
        <v>20748654.350000001</v>
      </c>
      <c r="G414" s="297">
        <f t="shared" si="182"/>
        <v>2881299.13</v>
      </c>
      <c r="H414" s="297">
        <f t="shared" si="182"/>
        <v>23629953.48</v>
      </c>
      <c r="I414" s="297">
        <f t="shared" si="182"/>
        <v>20568178.329999998</v>
      </c>
      <c r="J414" s="297">
        <f t="shared" si="182"/>
        <v>2881299.13</v>
      </c>
      <c r="K414" s="297">
        <f t="shared" si="182"/>
        <v>23449477.460000001</v>
      </c>
    </row>
    <row r="415" spans="1:11" x14ac:dyDescent="0.25">
      <c r="A415" s="315">
        <v>313100</v>
      </c>
      <c r="B415" s="298" t="s">
        <v>5018</v>
      </c>
      <c r="C415" s="297">
        <f t="shared" ref="C415:K418" si="183">C708</f>
        <v>0</v>
      </c>
      <c r="D415" s="297">
        <f t="shared" si="183"/>
        <v>0</v>
      </c>
      <c r="E415" s="297">
        <f t="shared" si="183"/>
        <v>0</v>
      </c>
      <c r="F415" s="297">
        <f t="shared" si="183"/>
        <v>0</v>
      </c>
      <c r="G415" s="297">
        <f t="shared" si="183"/>
        <v>0</v>
      </c>
      <c r="H415" s="297">
        <f t="shared" si="183"/>
        <v>0</v>
      </c>
      <c r="I415" s="297">
        <f t="shared" si="183"/>
        <v>0</v>
      </c>
      <c r="J415" s="297">
        <f t="shared" si="183"/>
        <v>0</v>
      </c>
      <c r="K415" s="297">
        <f t="shared" si="183"/>
        <v>0</v>
      </c>
    </row>
    <row r="416" spans="1:11" x14ac:dyDescent="0.25">
      <c r="A416" s="315">
        <v>313200</v>
      </c>
      <c r="B416" s="298" t="s">
        <v>5019</v>
      </c>
      <c r="C416" s="297">
        <f t="shared" si="183"/>
        <v>0</v>
      </c>
      <c r="D416" s="297">
        <f t="shared" si="183"/>
        <v>0</v>
      </c>
      <c r="E416" s="297">
        <f t="shared" si="183"/>
        <v>0</v>
      </c>
      <c r="F416" s="297">
        <f t="shared" si="183"/>
        <v>0</v>
      </c>
      <c r="G416" s="297">
        <f t="shared" si="183"/>
        <v>0</v>
      </c>
      <c r="H416" s="297">
        <f t="shared" si="183"/>
        <v>0</v>
      </c>
      <c r="I416" s="297">
        <f t="shared" si="183"/>
        <v>0</v>
      </c>
      <c r="J416" s="297">
        <f t="shared" si="183"/>
        <v>0</v>
      </c>
      <c r="K416" s="297">
        <f t="shared" si="183"/>
        <v>0</v>
      </c>
    </row>
    <row r="417" spans="1:11" x14ac:dyDescent="0.25">
      <c r="A417" s="315">
        <v>313400</v>
      </c>
      <c r="B417" s="298" t="s">
        <v>5020</v>
      </c>
      <c r="C417" s="297">
        <f t="shared" si="183"/>
        <v>0</v>
      </c>
      <c r="D417" s="297">
        <f t="shared" si="183"/>
        <v>2740000</v>
      </c>
      <c r="E417" s="297">
        <f t="shared" si="183"/>
        <v>2740000</v>
      </c>
      <c r="F417" s="297">
        <f t="shared" si="183"/>
        <v>0</v>
      </c>
      <c r="G417" s="297">
        <f t="shared" si="183"/>
        <v>2740000</v>
      </c>
      <c r="H417" s="297">
        <f t="shared" si="183"/>
        <v>2740000</v>
      </c>
      <c r="I417" s="297">
        <f t="shared" si="183"/>
        <v>0</v>
      </c>
      <c r="J417" s="297">
        <f t="shared" si="183"/>
        <v>2740000</v>
      </c>
      <c r="K417" s="297">
        <f t="shared" si="183"/>
        <v>2740000</v>
      </c>
    </row>
    <row r="418" spans="1:11" x14ac:dyDescent="0.25">
      <c r="A418" s="315">
        <v>344000</v>
      </c>
      <c r="B418" s="350" t="s">
        <v>5021</v>
      </c>
      <c r="C418" s="297">
        <f t="shared" si="183"/>
        <v>0</v>
      </c>
      <c r="D418" s="297">
        <f t="shared" si="183"/>
        <v>0</v>
      </c>
      <c r="E418" s="297">
        <f t="shared" si="183"/>
        <v>0</v>
      </c>
      <c r="F418" s="297">
        <f t="shared" si="183"/>
        <v>0</v>
      </c>
      <c r="G418" s="297">
        <f t="shared" si="183"/>
        <v>0</v>
      </c>
      <c r="H418" s="297">
        <f t="shared" si="183"/>
        <v>0</v>
      </c>
      <c r="I418" s="297">
        <f t="shared" si="183"/>
        <v>0</v>
      </c>
      <c r="J418" s="297">
        <f t="shared" si="183"/>
        <v>0</v>
      </c>
      <c r="K418" s="297">
        <f t="shared" si="183"/>
        <v>0</v>
      </c>
    </row>
    <row r="419" spans="1:11" x14ac:dyDescent="0.25">
      <c r="A419" s="315">
        <v>313500</v>
      </c>
      <c r="B419" s="351" t="s">
        <v>5022</v>
      </c>
      <c r="C419" s="297">
        <f t="shared" ref="C419:K419" si="184">SUM(C420:C423)</f>
        <v>3353632.3</v>
      </c>
      <c r="D419" s="297">
        <f t="shared" si="184"/>
        <v>141299.13</v>
      </c>
      <c r="E419" s="297">
        <f t="shared" si="184"/>
        <v>3494931.4299999997</v>
      </c>
      <c r="F419" s="297">
        <f t="shared" si="184"/>
        <v>2313584.44</v>
      </c>
      <c r="G419" s="297">
        <f t="shared" si="184"/>
        <v>141299.13</v>
      </c>
      <c r="H419" s="297">
        <f t="shared" si="184"/>
        <v>2454883.5699999998</v>
      </c>
      <c r="I419" s="297">
        <f t="shared" si="184"/>
        <v>2133108.42</v>
      </c>
      <c r="J419" s="297">
        <f t="shared" si="184"/>
        <v>141299.13</v>
      </c>
      <c r="K419" s="297">
        <f t="shared" si="184"/>
        <v>2274407.5499999998</v>
      </c>
    </row>
    <row r="420" spans="1:11" x14ac:dyDescent="0.25">
      <c r="A420" s="315">
        <v>313501</v>
      </c>
      <c r="B420" s="352" t="s">
        <v>5023</v>
      </c>
      <c r="C420" s="297">
        <f t="shared" ref="C420:K427" si="185">C712</f>
        <v>0</v>
      </c>
      <c r="D420" s="297">
        <f t="shared" si="185"/>
        <v>0</v>
      </c>
      <c r="E420" s="297">
        <f t="shared" si="185"/>
        <v>0</v>
      </c>
      <c r="F420" s="297">
        <f t="shared" si="185"/>
        <v>0</v>
      </c>
      <c r="G420" s="297">
        <f t="shared" si="185"/>
        <v>0</v>
      </c>
      <c r="H420" s="297">
        <f t="shared" si="185"/>
        <v>0</v>
      </c>
      <c r="I420" s="297">
        <f t="shared" si="185"/>
        <v>0</v>
      </c>
      <c r="J420" s="297">
        <f t="shared" si="185"/>
        <v>0</v>
      </c>
      <c r="K420" s="297">
        <f t="shared" si="185"/>
        <v>0</v>
      </c>
    </row>
    <row r="421" spans="1:11" x14ac:dyDescent="0.25">
      <c r="A421" s="315">
        <v>313502</v>
      </c>
      <c r="B421" s="352" t="s">
        <v>5024</v>
      </c>
      <c r="C421" s="297">
        <f t="shared" si="185"/>
        <v>0</v>
      </c>
      <c r="D421" s="297">
        <f t="shared" si="185"/>
        <v>0</v>
      </c>
      <c r="E421" s="297">
        <f t="shared" si="185"/>
        <v>0</v>
      </c>
      <c r="F421" s="297">
        <f t="shared" si="185"/>
        <v>0</v>
      </c>
      <c r="G421" s="297">
        <f t="shared" si="185"/>
        <v>0</v>
      </c>
      <c r="H421" s="297">
        <f t="shared" si="185"/>
        <v>0</v>
      </c>
      <c r="I421" s="297">
        <f t="shared" si="185"/>
        <v>0</v>
      </c>
      <c r="J421" s="297">
        <f t="shared" si="185"/>
        <v>0</v>
      </c>
      <c r="K421" s="297">
        <f t="shared" si="185"/>
        <v>0</v>
      </c>
    </row>
    <row r="422" spans="1:11" x14ac:dyDescent="0.25">
      <c r="A422" s="315">
        <v>313503</v>
      </c>
      <c r="B422" s="352" t="s">
        <v>5025</v>
      </c>
      <c r="C422" s="297">
        <f t="shared" si="185"/>
        <v>1051462.01</v>
      </c>
      <c r="D422" s="297">
        <f t="shared" si="185"/>
        <v>141299.13</v>
      </c>
      <c r="E422" s="297">
        <f t="shared" si="185"/>
        <v>1192761.1399999999</v>
      </c>
      <c r="F422" s="297">
        <f t="shared" si="185"/>
        <v>1051462.01</v>
      </c>
      <c r="G422" s="297">
        <f t="shared" si="185"/>
        <v>141299.13</v>
      </c>
      <c r="H422" s="297">
        <f t="shared" si="185"/>
        <v>1192761.1399999999</v>
      </c>
      <c r="I422" s="297">
        <f t="shared" si="185"/>
        <v>1275493.94</v>
      </c>
      <c r="J422" s="297">
        <f t="shared" si="185"/>
        <v>141299.13</v>
      </c>
      <c r="K422" s="297">
        <f t="shared" si="185"/>
        <v>1416793.07</v>
      </c>
    </row>
    <row r="423" spans="1:11" x14ac:dyDescent="0.25">
      <c r="A423" s="315">
        <v>313504</v>
      </c>
      <c r="B423" s="352" t="s">
        <v>5026</v>
      </c>
      <c r="C423" s="297">
        <f t="shared" si="185"/>
        <v>2302170.29</v>
      </c>
      <c r="D423" s="297">
        <f t="shared" si="185"/>
        <v>0</v>
      </c>
      <c r="E423" s="297">
        <f t="shared" si="185"/>
        <v>2302170.29</v>
      </c>
      <c r="F423" s="297">
        <f t="shared" si="185"/>
        <v>1262122.43</v>
      </c>
      <c r="G423" s="297">
        <f t="shared" si="185"/>
        <v>0</v>
      </c>
      <c r="H423" s="297">
        <f t="shared" si="185"/>
        <v>1262122.43</v>
      </c>
      <c r="I423" s="297">
        <f t="shared" si="185"/>
        <v>857614.48</v>
      </c>
      <c r="J423" s="297">
        <f t="shared" si="185"/>
        <v>0</v>
      </c>
      <c r="K423" s="297">
        <f t="shared" si="185"/>
        <v>857614.48</v>
      </c>
    </row>
    <row r="424" spans="1:11" x14ac:dyDescent="0.25">
      <c r="A424" s="353">
        <v>313600</v>
      </c>
      <c r="B424" s="302" t="s">
        <v>4879</v>
      </c>
      <c r="C424" s="297">
        <f t="shared" si="185"/>
        <v>18435069.91</v>
      </c>
      <c r="D424" s="297">
        <f t="shared" si="185"/>
        <v>0</v>
      </c>
      <c r="E424" s="297">
        <f t="shared" si="185"/>
        <v>18435069.91</v>
      </c>
      <c r="F424" s="297">
        <f t="shared" si="185"/>
        <v>18435069.91</v>
      </c>
      <c r="G424" s="297">
        <f t="shared" si="185"/>
        <v>0</v>
      </c>
      <c r="H424" s="297">
        <f t="shared" si="185"/>
        <v>18435069.91</v>
      </c>
      <c r="I424" s="297">
        <f t="shared" si="185"/>
        <v>18435069.91</v>
      </c>
      <c r="J424" s="297">
        <f t="shared" si="185"/>
        <v>0</v>
      </c>
      <c r="K424" s="297">
        <f t="shared" si="185"/>
        <v>18435069.91</v>
      </c>
    </row>
    <row r="425" spans="1:11" x14ac:dyDescent="0.25">
      <c r="A425" s="315">
        <v>314100</v>
      </c>
      <c r="B425" s="285" t="s">
        <v>5027</v>
      </c>
      <c r="C425" s="297">
        <f t="shared" si="185"/>
        <v>0</v>
      </c>
      <c r="D425" s="297">
        <f t="shared" si="185"/>
        <v>0</v>
      </c>
      <c r="E425" s="297">
        <f t="shared" si="185"/>
        <v>0</v>
      </c>
      <c r="F425" s="297">
        <f t="shared" si="185"/>
        <v>0</v>
      </c>
      <c r="G425" s="297">
        <f t="shared" si="185"/>
        <v>0</v>
      </c>
      <c r="H425" s="297">
        <f t="shared" si="185"/>
        <v>0</v>
      </c>
      <c r="I425" s="297">
        <f t="shared" si="185"/>
        <v>0</v>
      </c>
      <c r="J425" s="297">
        <f t="shared" si="185"/>
        <v>0</v>
      </c>
      <c r="K425" s="297">
        <f t="shared" si="185"/>
        <v>0</v>
      </c>
    </row>
    <row r="426" spans="1:11" x14ac:dyDescent="0.25">
      <c r="A426" s="315">
        <v>314200</v>
      </c>
      <c r="B426" s="285" t="s">
        <v>5028</v>
      </c>
      <c r="C426" s="297">
        <f t="shared" si="185"/>
        <v>0</v>
      </c>
      <c r="D426" s="297">
        <f t="shared" si="185"/>
        <v>0</v>
      </c>
      <c r="E426" s="297">
        <f t="shared" si="185"/>
        <v>0</v>
      </c>
      <c r="F426" s="297">
        <f t="shared" si="185"/>
        <v>0</v>
      </c>
      <c r="G426" s="297">
        <f t="shared" si="185"/>
        <v>0</v>
      </c>
      <c r="H426" s="297">
        <f t="shared" si="185"/>
        <v>0</v>
      </c>
      <c r="I426" s="297">
        <f t="shared" si="185"/>
        <v>0</v>
      </c>
      <c r="J426" s="297">
        <f t="shared" si="185"/>
        <v>0</v>
      </c>
      <c r="K426" s="297">
        <f t="shared" si="185"/>
        <v>0</v>
      </c>
    </row>
    <row r="427" spans="1:11" x14ac:dyDescent="0.25">
      <c r="A427" s="315">
        <v>315000</v>
      </c>
      <c r="B427" s="339" t="s">
        <v>5029</v>
      </c>
      <c r="C427" s="297">
        <f t="shared" si="185"/>
        <v>-14911053.939999999</v>
      </c>
      <c r="D427" s="297">
        <f t="shared" si="185"/>
        <v>151721914.30000001</v>
      </c>
      <c r="E427" s="297">
        <f t="shared" si="185"/>
        <v>136810860.36000001</v>
      </c>
      <c r="F427" s="297">
        <f t="shared" si="185"/>
        <v>-13871006.08</v>
      </c>
      <c r="G427" s="297">
        <f t="shared" si="185"/>
        <v>151721914.30000001</v>
      </c>
      <c r="H427" s="297">
        <f t="shared" si="185"/>
        <v>137850908.22</v>
      </c>
      <c r="I427" s="297">
        <f t="shared" si="185"/>
        <v>-13690530.060000001</v>
      </c>
      <c r="J427" s="297">
        <f t="shared" si="185"/>
        <v>151721914.30000001</v>
      </c>
      <c r="K427" s="297">
        <f t="shared" si="185"/>
        <v>138031384.24000001</v>
      </c>
    </row>
    <row r="428" spans="1:11" x14ac:dyDescent="0.25">
      <c r="A428" s="315">
        <v>316000</v>
      </c>
      <c r="B428" s="339" t="s">
        <v>5030</v>
      </c>
      <c r="C428" s="354">
        <f t="shared" ref="C428:K428" si="186">SUM(C429:C430)</f>
        <v>721420.6</v>
      </c>
      <c r="D428" s="354">
        <f t="shared" si="186"/>
        <v>436623.76</v>
      </c>
      <c r="E428" s="354">
        <f t="shared" si="186"/>
        <v>1158044.3600000001</v>
      </c>
      <c r="F428" s="354">
        <f t="shared" si="186"/>
        <v>500658.44999999995</v>
      </c>
      <c r="G428" s="354">
        <f t="shared" si="186"/>
        <v>778525.8</v>
      </c>
      <c r="H428" s="354">
        <f t="shared" si="186"/>
        <v>1279184.25</v>
      </c>
      <c r="I428" s="354">
        <f t="shared" si="186"/>
        <v>-212678.44</v>
      </c>
      <c r="J428" s="354">
        <f t="shared" si="186"/>
        <v>1268992.99</v>
      </c>
      <c r="K428" s="354">
        <f t="shared" si="186"/>
        <v>1056314.55</v>
      </c>
    </row>
    <row r="429" spans="1:11" x14ac:dyDescent="0.25">
      <c r="A429" s="315">
        <v>317000</v>
      </c>
      <c r="B429" s="298" t="s">
        <v>5031</v>
      </c>
      <c r="C429" s="297">
        <f t="shared" ref="C429:K433" si="187">C720</f>
        <v>721420.6</v>
      </c>
      <c r="D429" s="297">
        <f t="shared" si="187"/>
        <v>436623.76</v>
      </c>
      <c r="E429" s="297">
        <f t="shared" si="187"/>
        <v>1158044.3600000001</v>
      </c>
      <c r="F429" s="297">
        <f t="shared" si="187"/>
        <v>-220762.15</v>
      </c>
      <c r="G429" s="297">
        <f t="shared" si="187"/>
        <v>341902.04</v>
      </c>
      <c r="H429" s="297">
        <f t="shared" si="187"/>
        <v>121139.89</v>
      </c>
      <c r="I429" s="297">
        <f t="shared" si="187"/>
        <v>-713336.89</v>
      </c>
      <c r="J429" s="297">
        <f t="shared" si="187"/>
        <v>490467.19</v>
      </c>
      <c r="K429" s="297">
        <f t="shared" si="187"/>
        <v>-222869.7</v>
      </c>
    </row>
    <row r="430" spans="1:11" x14ac:dyDescent="0.25">
      <c r="A430" s="315">
        <v>317100</v>
      </c>
      <c r="B430" s="298" t="s">
        <v>5032</v>
      </c>
      <c r="C430" s="297">
        <f t="shared" si="187"/>
        <v>0</v>
      </c>
      <c r="D430" s="297">
        <f t="shared" si="187"/>
        <v>0</v>
      </c>
      <c r="E430" s="297">
        <f t="shared" si="187"/>
        <v>0</v>
      </c>
      <c r="F430" s="297">
        <f t="shared" si="187"/>
        <v>721420.6</v>
      </c>
      <c r="G430" s="297">
        <f t="shared" si="187"/>
        <v>436623.76</v>
      </c>
      <c r="H430" s="297">
        <f t="shared" si="187"/>
        <v>1158044.3600000001</v>
      </c>
      <c r="I430" s="297">
        <f t="shared" si="187"/>
        <v>500658.45</v>
      </c>
      <c r="J430" s="297">
        <f t="shared" si="187"/>
        <v>778525.8</v>
      </c>
      <c r="K430" s="297">
        <f t="shared" si="187"/>
        <v>1279184.25</v>
      </c>
    </row>
    <row r="431" spans="1:11" x14ac:dyDescent="0.25">
      <c r="A431" s="315">
        <v>317000</v>
      </c>
      <c r="B431" s="285" t="s">
        <v>5033</v>
      </c>
      <c r="C431" s="297">
        <f t="shared" si="187"/>
        <v>0</v>
      </c>
      <c r="D431" s="297">
        <f t="shared" si="187"/>
        <v>0</v>
      </c>
      <c r="E431" s="297">
        <f t="shared" si="187"/>
        <v>0</v>
      </c>
      <c r="F431" s="297">
        <f t="shared" si="187"/>
        <v>0</v>
      </c>
      <c r="G431" s="297">
        <f t="shared" si="187"/>
        <v>0</v>
      </c>
      <c r="H431" s="297">
        <f t="shared" si="187"/>
        <v>0</v>
      </c>
      <c r="I431" s="297">
        <f t="shared" si="187"/>
        <v>0</v>
      </c>
      <c r="J431" s="297">
        <f t="shared" si="187"/>
        <v>0</v>
      </c>
      <c r="K431" s="297">
        <f t="shared" si="187"/>
        <v>0</v>
      </c>
    </row>
    <row r="432" spans="1:11" x14ac:dyDescent="0.25">
      <c r="A432" s="315">
        <v>318000</v>
      </c>
      <c r="B432" s="332" t="s">
        <v>5034</v>
      </c>
      <c r="C432" s="297">
        <f t="shared" si="187"/>
        <v>3082653.74</v>
      </c>
      <c r="D432" s="297">
        <f t="shared" si="187"/>
        <v>4070978.5200000009</v>
      </c>
      <c r="E432" s="297">
        <f t="shared" si="187"/>
        <v>7153632.2599999998</v>
      </c>
      <c r="F432" s="297">
        <f t="shared" si="187"/>
        <v>2657469.96</v>
      </c>
      <c r="G432" s="297">
        <f t="shared" si="187"/>
        <v>4105928.22</v>
      </c>
      <c r="H432" s="297">
        <f t="shared" si="187"/>
        <v>6763398.1799999997</v>
      </c>
      <c r="I432" s="297">
        <f t="shared" si="187"/>
        <v>2115792.77</v>
      </c>
      <c r="J432" s="297">
        <f t="shared" si="187"/>
        <v>2992313.73</v>
      </c>
      <c r="K432" s="297">
        <f t="shared" si="187"/>
        <v>5108106.5</v>
      </c>
    </row>
    <row r="433" spans="1:11" x14ac:dyDescent="0.25">
      <c r="A433" s="315">
        <v>319000</v>
      </c>
      <c r="B433" s="355" t="s">
        <v>1112</v>
      </c>
      <c r="C433" s="297">
        <f t="shared" si="187"/>
        <v>0</v>
      </c>
      <c r="D433" s="297">
        <f t="shared" si="187"/>
        <v>0</v>
      </c>
      <c r="E433" s="297">
        <f t="shared" si="187"/>
        <v>0</v>
      </c>
      <c r="F433" s="297">
        <f t="shared" si="187"/>
        <v>0</v>
      </c>
      <c r="G433" s="297">
        <f t="shared" si="187"/>
        <v>0</v>
      </c>
      <c r="H433" s="297">
        <f t="shared" si="187"/>
        <v>0</v>
      </c>
      <c r="I433" s="297">
        <f t="shared" si="187"/>
        <v>0</v>
      </c>
      <c r="J433" s="297">
        <f t="shared" si="187"/>
        <v>0</v>
      </c>
      <c r="K433" s="297">
        <f t="shared" si="187"/>
        <v>0</v>
      </c>
    </row>
    <row r="434" spans="1:11" x14ac:dyDescent="0.25">
      <c r="A434" s="285"/>
      <c r="B434" s="332" t="s">
        <v>5035</v>
      </c>
      <c r="C434" s="333">
        <f t="shared" ref="C434:K434" si="188">C230+C406</f>
        <v>565524203.66000009</v>
      </c>
      <c r="D434" s="333">
        <f t="shared" si="188"/>
        <v>686235693.07000005</v>
      </c>
      <c r="E434" s="333">
        <f t="shared" si="188"/>
        <v>1251759896.73</v>
      </c>
      <c r="F434" s="333">
        <f t="shared" si="188"/>
        <v>591215878.14999998</v>
      </c>
      <c r="G434" s="333">
        <f t="shared" si="188"/>
        <v>673299798.84000003</v>
      </c>
      <c r="H434" s="333">
        <f t="shared" si="188"/>
        <v>1264515676.9900002</v>
      </c>
      <c r="I434" s="333">
        <f t="shared" si="188"/>
        <v>587847541.72000003</v>
      </c>
      <c r="J434" s="333">
        <f t="shared" si="188"/>
        <v>663822596.86000001</v>
      </c>
      <c r="K434" s="333">
        <f t="shared" si="188"/>
        <v>1251670138.5800002</v>
      </c>
    </row>
    <row r="435" spans="1:11" x14ac:dyDescent="0.25">
      <c r="A435" s="277"/>
      <c r="C435" s="286">
        <f t="shared" ref="C435:K435" si="189">C85-C434</f>
        <v>275887554.68999994</v>
      </c>
      <c r="D435" s="286">
        <f t="shared" si="189"/>
        <v>-275887554.69000006</v>
      </c>
      <c r="E435" s="286">
        <f t="shared" si="189"/>
        <v>0</v>
      </c>
      <c r="F435" s="286">
        <f t="shared" si="189"/>
        <v>250341450.67999995</v>
      </c>
      <c r="G435" s="286">
        <f t="shared" si="189"/>
        <v>-250341450.67000002</v>
      </c>
      <c r="H435" s="286">
        <f t="shared" si="189"/>
        <v>9.9999904632568359E-3</v>
      </c>
      <c r="I435" s="286">
        <f t="shared" si="189"/>
        <v>244614038.60000002</v>
      </c>
      <c r="J435" s="286">
        <f t="shared" si="189"/>
        <v>-244592780.84000003</v>
      </c>
      <c r="K435" s="286">
        <f t="shared" si="189"/>
        <v>21257.759999990463</v>
      </c>
    </row>
    <row r="436" spans="1:11" x14ac:dyDescent="0.25">
      <c r="A436" s="356"/>
      <c r="B436" s="266"/>
      <c r="C436" s="266"/>
      <c r="D436" s="266"/>
      <c r="E436" s="726"/>
      <c r="F436" s="266"/>
      <c r="G436" s="266"/>
      <c r="H436" s="266"/>
      <c r="I436" s="266"/>
      <c r="J436" s="266"/>
      <c r="K436" s="266"/>
    </row>
    <row r="437" spans="1:11" s="411" customFormat="1" x14ac:dyDescent="0.25">
      <c r="A437" s="1054" t="s">
        <v>5036</v>
      </c>
      <c r="B437" s="1055"/>
      <c r="C437" s="1052">
        <v>44197</v>
      </c>
      <c r="D437" s="1053"/>
      <c r="E437" s="1053"/>
      <c r="F437" s="1052">
        <v>44228</v>
      </c>
      <c r="G437" s="1053"/>
      <c r="H437" s="1053"/>
      <c r="I437" s="1052">
        <v>44256</v>
      </c>
      <c r="J437" s="1053"/>
      <c r="K437" s="1053"/>
    </row>
    <row r="438" spans="1:11" x14ac:dyDescent="0.25">
      <c r="A438" s="1056"/>
      <c r="B438" s="1057"/>
      <c r="C438" s="725" t="s">
        <v>4889</v>
      </c>
      <c r="D438" s="725" t="s">
        <v>4890</v>
      </c>
      <c r="E438" s="283" t="s">
        <v>4891</v>
      </c>
      <c r="F438" s="725" t="s">
        <v>4889</v>
      </c>
      <c r="G438" s="725" t="s">
        <v>4890</v>
      </c>
      <c r="H438" s="283" t="s">
        <v>4891</v>
      </c>
      <c r="I438" s="725" t="s">
        <v>4889</v>
      </c>
      <c r="J438" s="725" t="s">
        <v>4890</v>
      </c>
      <c r="K438" s="283" t="s">
        <v>4891</v>
      </c>
    </row>
    <row r="439" spans="1:11" x14ac:dyDescent="0.25">
      <c r="A439" s="277">
        <v>111110</v>
      </c>
      <c r="B439" s="357" t="s">
        <v>4895</v>
      </c>
      <c r="C439" s="358">
        <v>0</v>
      </c>
      <c r="D439" s="358">
        <v>0</v>
      </c>
      <c r="E439" s="359">
        <v>0</v>
      </c>
      <c r="F439" s="358">
        <v>0</v>
      </c>
      <c r="G439" s="358">
        <v>0</v>
      </c>
      <c r="H439" s="359">
        <v>0</v>
      </c>
      <c r="I439" s="358">
        <v>0</v>
      </c>
      <c r="J439" s="358">
        <v>0</v>
      </c>
      <c r="K439" s="359">
        <v>0</v>
      </c>
    </row>
    <row r="440" spans="1:11" x14ac:dyDescent="0.25">
      <c r="A440" s="277">
        <v>111120</v>
      </c>
      <c r="B440" s="357" t="s">
        <v>4896</v>
      </c>
      <c r="C440" s="358">
        <v>4998950.57</v>
      </c>
      <c r="D440" s="358">
        <v>0</v>
      </c>
      <c r="E440" s="359">
        <v>4998950.57</v>
      </c>
      <c r="F440" s="358">
        <v>4762856.71</v>
      </c>
      <c r="G440" s="358">
        <v>0</v>
      </c>
      <c r="H440" s="359">
        <v>4762856.71</v>
      </c>
      <c r="I440" s="358">
        <v>4600892.0200000014</v>
      </c>
      <c r="J440" s="358">
        <v>0</v>
      </c>
      <c r="K440" s="359">
        <v>4600892.0200000014</v>
      </c>
    </row>
    <row r="441" spans="1:11" x14ac:dyDescent="0.25">
      <c r="A441" s="277">
        <v>111200</v>
      </c>
      <c r="B441" s="357" t="s">
        <v>899</v>
      </c>
      <c r="C441" s="358">
        <v>0</v>
      </c>
      <c r="D441" s="358">
        <v>0</v>
      </c>
      <c r="E441" s="359">
        <v>0</v>
      </c>
      <c r="F441" s="358">
        <v>0</v>
      </c>
      <c r="G441" s="358">
        <v>0</v>
      </c>
      <c r="H441" s="359">
        <v>0</v>
      </c>
      <c r="I441" s="358">
        <v>0</v>
      </c>
      <c r="J441" s="358">
        <v>0</v>
      </c>
      <c r="K441" s="359">
        <v>0</v>
      </c>
    </row>
    <row r="442" spans="1:11" x14ac:dyDescent="0.25">
      <c r="A442" s="277">
        <v>111300</v>
      </c>
      <c r="B442" s="357" t="s">
        <v>4898</v>
      </c>
      <c r="C442" s="358">
        <v>0</v>
      </c>
      <c r="D442" s="358">
        <v>0</v>
      </c>
      <c r="E442" s="359">
        <v>0</v>
      </c>
      <c r="F442" s="358">
        <v>0</v>
      </c>
      <c r="G442" s="358">
        <v>0</v>
      </c>
      <c r="H442" s="359">
        <v>0</v>
      </c>
      <c r="I442" s="358">
        <v>0</v>
      </c>
      <c r="J442" s="358">
        <v>0</v>
      </c>
      <c r="K442" s="359">
        <v>0</v>
      </c>
    </row>
    <row r="443" spans="1:11" x14ac:dyDescent="0.25">
      <c r="A443" s="277">
        <v>111400</v>
      </c>
      <c r="B443" s="357" t="s">
        <v>897</v>
      </c>
      <c r="C443" s="358">
        <v>0</v>
      </c>
      <c r="D443" s="358">
        <v>0</v>
      </c>
      <c r="E443" s="359">
        <v>0</v>
      </c>
      <c r="F443" s="358">
        <v>0</v>
      </c>
      <c r="G443" s="358">
        <v>0</v>
      </c>
      <c r="H443" s="359">
        <v>0</v>
      </c>
      <c r="I443" s="358">
        <v>0</v>
      </c>
      <c r="J443" s="358">
        <v>0</v>
      </c>
      <c r="K443" s="359">
        <v>0</v>
      </c>
    </row>
    <row r="444" spans="1:11" x14ac:dyDescent="0.25">
      <c r="A444" s="277">
        <v>112100</v>
      </c>
      <c r="B444" s="357" t="s">
        <v>4900</v>
      </c>
      <c r="C444" s="358">
        <v>0</v>
      </c>
      <c r="D444" s="358">
        <v>0</v>
      </c>
      <c r="E444" s="359">
        <v>0</v>
      </c>
      <c r="F444" s="358">
        <v>0</v>
      </c>
      <c r="G444" s="358">
        <v>0</v>
      </c>
      <c r="H444" s="359">
        <v>0</v>
      </c>
      <c r="I444" s="358">
        <v>0</v>
      </c>
      <c r="J444" s="358">
        <v>0</v>
      </c>
      <c r="K444" s="359">
        <v>0</v>
      </c>
    </row>
    <row r="445" spans="1:11" x14ac:dyDescent="0.25">
      <c r="A445" s="277">
        <v>112200</v>
      </c>
      <c r="B445" s="357" t="s">
        <v>4901</v>
      </c>
      <c r="C445" s="358">
        <v>1722235.48</v>
      </c>
      <c r="D445" s="358">
        <v>0</v>
      </c>
      <c r="E445" s="359">
        <v>1722235.48</v>
      </c>
      <c r="F445" s="358">
        <v>2419050.31</v>
      </c>
      <c r="G445" s="358">
        <v>0</v>
      </c>
      <c r="H445" s="359">
        <v>2419050.31</v>
      </c>
      <c r="I445" s="358">
        <v>3198162.82</v>
      </c>
      <c r="J445" s="358">
        <v>0</v>
      </c>
      <c r="K445" s="359">
        <v>3198162.82</v>
      </c>
    </row>
    <row r="446" spans="1:11" x14ac:dyDescent="0.25">
      <c r="A446" s="277">
        <v>112900</v>
      </c>
      <c r="B446" s="357" t="s">
        <v>5037</v>
      </c>
      <c r="C446" s="358">
        <v>0</v>
      </c>
      <c r="D446" s="358">
        <v>0</v>
      </c>
      <c r="E446" s="359">
        <v>0</v>
      </c>
      <c r="F446" s="358">
        <v>0</v>
      </c>
      <c r="G446" s="358">
        <v>0</v>
      </c>
      <c r="H446" s="359">
        <v>0</v>
      </c>
      <c r="I446" s="358">
        <v>0</v>
      </c>
      <c r="J446" s="358">
        <v>0</v>
      </c>
      <c r="K446" s="359">
        <v>0</v>
      </c>
    </row>
    <row r="447" spans="1:11" x14ac:dyDescent="0.25">
      <c r="A447" s="277">
        <v>121010</v>
      </c>
      <c r="B447" s="357" t="s">
        <v>909</v>
      </c>
      <c r="C447" s="358">
        <v>67310291.829999998</v>
      </c>
      <c r="D447" s="358">
        <v>67601655.030000001</v>
      </c>
      <c r="E447" s="359">
        <v>134911946.86000001</v>
      </c>
      <c r="F447" s="358">
        <v>67603849.310000002</v>
      </c>
      <c r="G447" s="358">
        <v>63003231.380000003</v>
      </c>
      <c r="H447" s="359">
        <v>130607080.69</v>
      </c>
      <c r="I447" s="358">
        <v>64272751.369999997</v>
      </c>
      <c r="J447" s="358">
        <v>89671980.640000001</v>
      </c>
      <c r="K447" s="359">
        <v>153944732.00999999</v>
      </c>
    </row>
    <row r="448" spans="1:11" x14ac:dyDescent="0.25">
      <c r="A448" s="277">
        <v>121020</v>
      </c>
      <c r="B448" s="357" t="s">
        <v>910</v>
      </c>
      <c r="C448" s="358">
        <v>91402.880000000005</v>
      </c>
      <c r="D448" s="358">
        <v>181694.14</v>
      </c>
      <c r="E448" s="359">
        <v>273097.02</v>
      </c>
      <c r="F448" s="358">
        <v>101467.85</v>
      </c>
      <c r="G448" s="358">
        <v>1341255.3500000001</v>
      </c>
      <c r="H448" s="359">
        <v>1442723.2</v>
      </c>
      <c r="I448" s="358">
        <v>1427081.46</v>
      </c>
      <c r="J448" s="358">
        <v>1160190.3999999999</v>
      </c>
      <c r="K448" s="359">
        <v>2587271.86</v>
      </c>
    </row>
    <row r="449" spans="1:11" x14ac:dyDescent="0.25">
      <c r="A449" s="277"/>
      <c r="B449" s="357" t="s">
        <v>5038</v>
      </c>
      <c r="C449" s="358">
        <v>0</v>
      </c>
      <c r="D449" s="358">
        <v>0</v>
      </c>
      <c r="E449" s="359">
        <v>0</v>
      </c>
      <c r="F449" s="358">
        <v>0</v>
      </c>
      <c r="G449" s="358">
        <v>0</v>
      </c>
      <c r="H449" s="359">
        <v>0</v>
      </c>
      <c r="I449" s="358">
        <v>0</v>
      </c>
      <c r="J449" s="358">
        <v>0</v>
      </c>
      <c r="K449" s="359">
        <v>0</v>
      </c>
    </row>
    <row r="450" spans="1:11" x14ac:dyDescent="0.25">
      <c r="A450" s="277">
        <v>122011</v>
      </c>
      <c r="B450" s="357" t="s">
        <v>4906</v>
      </c>
      <c r="C450" s="358">
        <v>35770793.259999998</v>
      </c>
      <c r="D450" s="358">
        <v>0</v>
      </c>
      <c r="E450" s="359">
        <v>35770793.259999998</v>
      </c>
      <c r="F450" s="358">
        <v>35770793.259999998</v>
      </c>
      <c r="G450" s="358">
        <v>10000000</v>
      </c>
      <c r="H450" s="359">
        <v>45770793.259999998</v>
      </c>
      <c r="I450" s="358">
        <v>35770793.259999998</v>
      </c>
      <c r="J450" s="358">
        <v>0</v>
      </c>
      <c r="K450" s="359">
        <v>35770793.259999998</v>
      </c>
    </row>
    <row r="451" spans="1:11" x14ac:dyDescent="0.25">
      <c r="A451" s="277">
        <v>122012</v>
      </c>
      <c r="B451" s="357" t="s">
        <v>4907</v>
      </c>
      <c r="C451" s="358">
        <v>0</v>
      </c>
      <c r="D451" s="358">
        <v>0</v>
      </c>
      <c r="E451" s="359">
        <v>0</v>
      </c>
      <c r="F451" s="358">
        <v>0</v>
      </c>
      <c r="G451" s="358">
        <v>0</v>
      </c>
      <c r="H451" s="359">
        <v>0</v>
      </c>
      <c r="I451" s="358">
        <v>0</v>
      </c>
      <c r="J451" s="358">
        <v>0</v>
      </c>
      <c r="K451" s="359">
        <v>0</v>
      </c>
    </row>
    <row r="452" spans="1:11" x14ac:dyDescent="0.25">
      <c r="A452" s="277">
        <v>122013</v>
      </c>
      <c r="B452" s="357" t="s">
        <v>4908</v>
      </c>
      <c r="C452" s="358">
        <v>0</v>
      </c>
      <c r="D452" s="358">
        <v>0</v>
      </c>
      <c r="E452" s="359">
        <v>0</v>
      </c>
      <c r="F452" s="358">
        <v>0</v>
      </c>
      <c r="G452" s="358">
        <v>0</v>
      </c>
      <c r="H452" s="359">
        <v>0</v>
      </c>
      <c r="I452" s="358">
        <v>0</v>
      </c>
      <c r="J452" s="358">
        <v>0</v>
      </c>
      <c r="K452" s="359">
        <v>0</v>
      </c>
    </row>
    <row r="453" spans="1:11" x14ac:dyDescent="0.25">
      <c r="A453" s="277">
        <v>122021</v>
      </c>
      <c r="B453" s="357" t="s">
        <v>4906</v>
      </c>
      <c r="C453" s="358">
        <v>0</v>
      </c>
      <c r="D453" s="358">
        <v>0</v>
      </c>
      <c r="E453" s="359">
        <v>0</v>
      </c>
      <c r="F453" s="358">
        <v>0</v>
      </c>
      <c r="G453" s="358">
        <v>0</v>
      </c>
      <c r="H453" s="359">
        <v>0</v>
      </c>
      <c r="I453" s="358">
        <v>0</v>
      </c>
      <c r="J453" s="358">
        <v>0</v>
      </c>
      <c r="K453" s="359">
        <v>0</v>
      </c>
    </row>
    <row r="454" spans="1:11" x14ac:dyDescent="0.25">
      <c r="A454" s="277">
        <v>122022</v>
      </c>
      <c r="B454" s="357" t="s">
        <v>4907</v>
      </c>
      <c r="C454" s="358">
        <v>0</v>
      </c>
      <c r="D454" s="358">
        <v>0</v>
      </c>
      <c r="E454" s="359">
        <v>0</v>
      </c>
      <c r="F454" s="358">
        <v>0</v>
      </c>
      <c r="G454" s="358">
        <v>0</v>
      </c>
      <c r="H454" s="359">
        <v>0</v>
      </c>
      <c r="I454" s="358">
        <v>0</v>
      </c>
      <c r="J454" s="358">
        <v>0</v>
      </c>
      <c r="K454" s="359">
        <v>0</v>
      </c>
    </row>
    <row r="455" spans="1:11" x14ac:dyDescent="0.25">
      <c r="A455" s="277">
        <v>122023</v>
      </c>
      <c r="B455" s="357" t="s">
        <v>4908</v>
      </c>
      <c r="C455" s="358">
        <v>0</v>
      </c>
      <c r="D455" s="358">
        <v>0</v>
      </c>
      <c r="E455" s="359">
        <v>0</v>
      </c>
      <c r="F455" s="358">
        <v>0</v>
      </c>
      <c r="G455" s="358">
        <v>0</v>
      </c>
      <c r="H455" s="359">
        <v>0</v>
      </c>
      <c r="I455" s="358">
        <v>0</v>
      </c>
      <c r="J455" s="358">
        <v>0</v>
      </c>
      <c r="K455" s="359">
        <v>0</v>
      </c>
    </row>
    <row r="456" spans="1:11" x14ac:dyDescent="0.25">
      <c r="A456" s="277"/>
      <c r="B456" s="357" t="s">
        <v>5039</v>
      </c>
      <c r="C456" s="358">
        <v>0</v>
      </c>
      <c r="D456" s="358">
        <v>0</v>
      </c>
      <c r="E456" s="359">
        <v>0</v>
      </c>
      <c r="F456" s="358">
        <v>0</v>
      </c>
      <c r="G456" s="358">
        <v>0</v>
      </c>
      <c r="H456" s="359">
        <v>0</v>
      </c>
      <c r="I456" s="358">
        <v>0</v>
      </c>
      <c r="J456" s="358">
        <v>0</v>
      </c>
      <c r="K456" s="359">
        <v>0</v>
      </c>
    </row>
    <row r="457" spans="1:11" x14ac:dyDescent="0.25">
      <c r="A457" s="277">
        <v>123000</v>
      </c>
      <c r="B457" s="357" t="s">
        <v>4909</v>
      </c>
      <c r="C457" s="358">
        <v>-20250.32</v>
      </c>
      <c r="D457" s="358">
        <v>0</v>
      </c>
      <c r="E457" s="359">
        <v>-20250.32</v>
      </c>
      <c r="F457" s="358">
        <v>-16259.34</v>
      </c>
      <c r="G457" s="358">
        <v>0</v>
      </c>
      <c r="H457" s="359">
        <v>-16259.34</v>
      </c>
      <c r="I457" s="358">
        <v>-48974.26</v>
      </c>
      <c r="J457" s="358">
        <v>0</v>
      </c>
      <c r="K457" s="359">
        <v>-48974.26</v>
      </c>
    </row>
    <row r="458" spans="1:11" x14ac:dyDescent="0.25">
      <c r="A458" s="277">
        <v>131100</v>
      </c>
      <c r="B458" s="357" t="s">
        <v>965</v>
      </c>
      <c r="C458" s="358">
        <v>323313232.43000001</v>
      </c>
      <c r="D458" s="358">
        <v>173170154.16999999</v>
      </c>
      <c r="E458" s="359">
        <v>496483386.60000002</v>
      </c>
      <c r="F458" s="358">
        <v>324092431.44999999</v>
      </c>
      <c r="G458" s="358">
        <v>173591280.47</v>
      </c>
      <c r="H458" s="359">
        <v>497683711.92000002</v>
      </c>
      <c r="I458" s="358">
        <v>319643756.76999998</v>
      </c>
      <c r="J458" s="358">
        <v>171413104.47</v>
      </c>
      <c r="K458" s="359">
        <v>491056861.24000001</v>
      </c>
    </row>
    <row r="459" spans="1:11" x14ac:dyDescent="0.25">
      <c r="A459" s="277">
        <v>131200</v>
      </c>
      <c r="B459" s="357" t="s">
        <v>967</v>
      </c>
      <c r="C459" s="358">
        <v>147720366.81999999</v>
      </c>
      <c r="D459" s="358">
        <v>13359502.620000001</v>
      </c>
      <c r="E459" s="359">
        <v>161079869.44</v>
      </c>
      <c r="F459" s="358">
        <v>148409191.87</v>
      </c>
      <c r="G459" s="358">
        <v>13395918.370000001</v>
      </c>
      <c r="H459" s="359">
        <v>161805110.24000001</v>
      </c>
      <c r="I459" s="358">
        <v>150466045.25999999</v>
      </c>
      <c r="J459" s="358">
        <v>12074042.949999999</v>
      </c>
      <c r="K459" s="359">
        <v>162540088.21000001</v>
      </c>
    </row>
    <row r="460" spans="1:11" x14ac:dyDescent="0.25">
      <c r="A460" s="277">
        <v>131300</v>
      </c>
      <c r="B460" s="357" t="s">
        <v>4834</v>
      </c>
      <c r="C460" s="358">
        <v>0</v>
      </c>
      <c r="D460" s="358">
        <v>0</v>
      </c>
      <c r="E460" s="359">
        <v>0</v>
      </c>
      <c r="F460" s="358">
        <v>0</v>
      </c>
      <c r="G460" s="358">
        <v>0</v>
      </c>
      <c r="H460" s="359">
        <v>0</v>
      </c>
      <c r="I460" s="358">
        <v>0</v>
      </c>
      <c r="J460" s="358">
        <v>0</v>
      </c>
      <c r="K460" s="359">
        <v>0</v>
      </c>
    </row>
    <row r="461" spans="1:11" x14ac:dyDescent="0.25">
      <c r="A461" s="277">
        <v>132001</v>
      </c>
      <c r="B461" s="357" t="s">
        <v>5040</v>
      </c>
      <c r="C461" s="358">
        <v>0</v>
      </c>
      <c r="D461" s="358">
        <v>0</v>
      </c>
      <c r="E461" s="359">
        <v>0</v>
      </c>
      <c r="F461" s="358">
        <v>0</v>
      </c>
      <c r="G461" s="358">
        <v>0</v>
      </c>
      <c r="H461" s="359">
        <v>0</v>
      </c>
      <c r="I461" s="358">
        <v>0</v>
      </c>
      <c r="J461" s="358">
        <v>0</v>
      </c>
      <c r="K461" s="359">
        <v>0</v>
      </c>
    </row>
    <row r="462" spans="1:11" x14ac:dyDescent="0.25">
      <c r="A462" s="277">
        <v>132002</v>
      </c>
      <c r="B462" s="357" t="s">
        <v>5041</v>
      </c>
      <c r="C462" s="358">
        <v>0</v>
      </c>
      <c r="D462" s="358">
        <v>0</v>
      </c>
      <c r="E462" s="359">
        <v>0</v>
      </c>
      <c r="F462" s="358">
        <v>0</v>
      </c>
      <c r="G462" s="358">
        <v>0</v>
      </c>
      <c r="H462" s="359">
        <v>0</v>
      </c>
      <c r="I462" s="358">
        <v>0</v>
      </c>
      <c r="J462" s="358">
        <v>0</v>
      </c>
      <c r="K462" s="359">
        <v>0</v>
      </c>
    </row>
    <row r="463" spans="1:11" x14ac:dyDescent="0.25">
      <c r="A463" s="277">
        <v>132003</v>
      </c>
      <c r="B463" s="357" t="s">
        <v>5042</v>
      </c>
      <c r="C463" s="358">
        <v>0</v>
      </c>
      <c r="D463" s="358">
        <v>0</v>
      </c>
      <c r="E463" s="359">
        <v>0</v>
      </c>
      <c r="F463" s="358">
        <v>0</v>
      </c>
      <c r="G463" s="358">
        <v>0</v>
      </c>
      <c r="H463" s="359">
        <v>0</v>
      </c>
      <c r="I463" s="358">
        <v>0</v>
      </c>
      <c r="J463" s="358">
        <v>0</v>
      </c>
      <c r="K463" s="359">
        <v>0</v>
      </c>
    </row>
    <row r="464" spans="1:11" x14ac:dyDescent="0.25">
      <c r="A464" s="277"/>
      <c r="B464" s="360" t="s">
        <v>5043</v>
      </c>
      <c r="C464" s="358">
        <v>-20498719.609999999</v>
      </c>
      <c r="D464" s="358">
        <v>0</v>
      </c>
      <c r="E464" s="359">
        <v>-20498719.609999999</v>
      </c>
      <c r="F464" s="358">
        <v>-21528983.960000001</v>
      </c>
      <c r="G464" s="358">
        <v>0</v>
      </c>
      <c r="H464" s="359">
        <v>-21528983.960000001</v>
      </c>
      <c r="I464" s="358">
        <v>-17250651.140000001</v>
      </c>
      <c r="J464" s="358">
        <v>0</v>
      </c>
      <c r="K464" s="359">
        <v>-17250651.140000001</v>
      </c>
    </row>
    <row r="465" spans="1:11" x14ac:dyDescent="0.25">
      <c r="A465" s="277"/>
      <c r="B465" s="360" t="s">
        <v>5044</v>
      </c>
      <c r="C465" s="358">
        <v>-4535230.32</v>
      </c>
      <c r="D465" s="358">
        <v>0</v>
      </c>
      <c r="E465" s="359">
        <v>-4535230.32</v>
      </c>
      <c r="F465" s="358">
        <v>-4268633.91</v>
      </c>
      <c r="G465" s="358">
        <v>0</v>
      </c>
      <c r="H465" s="359">
        <v>-4268633.91</v>
      </c>
      <c r="I465" s="358">
        <v>-8501485.6400000006</v>
      </c>
      <c r="J465" s="358">
        <v>0</v>
      </c>
      <c r="K465" s="359">
        <v>-8501485.6400000006</v>
      </c>
    </row>
    <row r="466" spans="1:11" x14ac:dyDescent="0.25">
      <c r="A466" s="277"/>
      <c r="B466" s="360" t="s">
        <v>5045</v>
      </c>
      <c r="C466" s="358">
        <v>0</v>
      </c>
      <c r="D466" s="358">
        <v>0</v>
      </c>
      <c r="E466" s="359">
        <v>0</v>
      </c>
      <c r="F466" s="358">
        <v>0</v>
      </c>
      <c r="G466" s="358">
        <v>0</v>
      </c>
      <c r="H466" s="359">
        <v>0</v>
      </c>
      <c r="I466" s="358">
        <v>0</v>
      </c>
      <c r="J466" s="358">
        <v>0</v>
      </c>
      <c r="K466" s="359">
        <v>0</v>
      </c>
    </row>
    <row r="467" spans="1:11" x14ac:dyDescent="0.25">
      <c r="A467" s="277">
        <v>141100</v>
      </c>
      <c r="B467" s="357" t="s">
        <v>4918</v>
      </c>
      <c r="C467" s="358">
        <v>0</v>
      </c>
      <c r="D467" s="358">
        <v>0</v>
      </c>
      <c r="E467" s="359">
        <v>0</v>
      </c>
      <c r="F467" s="358">
        <v>0</v>
      </c>
      <c r="G467" s="358">
        <v>0</v>
      </c>
      <c r="H467" s="359">
        <v>0</v>
      </c>
      <c r="I467" s="358">
        <v>0</v>
      </c>
      <c r="J467" s="358">
        <v>0</v>
      </c>
      <c r="K467" s="359">
        <v>0</v>
      </c>
    </row>
    <row r="468" spans="1:11" x14ac:dyDescent="0.25">
      <c r="A468" s="277">
        <v>141110</v>
      </c>
      <c r="B468" s="361" t="s">
        <v>4919</v>
      </c>
      <c r="C468" s="358">
        <v>5507733</v>
      </c>
      <c r="D468" s="358">
        <v>0</v>
      </c>
      <c r="E468" s="359">
        <v>5507733</v>
      </c>
      <c r="F468" s="358">
        <v>5504147</v>
      </c>
      <c r="G468" s="358">
        <v>0</v>
      </c>
      <c r="H468" s="359">
        <v>5504147</v>
      </c>
      <c r="I468" s="358">
        <v>5510466.5</v>
      </c>
      <c r="J468" s="358">
        <v>0</v>
      </c>
      <c r="K468" s="359">
        <v>5510466.5</v>
      </c>
    </row>
    <row r="469" spans="1:11" x14ac:dyDescent="0.25">
      <c r="A469" s="277">
        <v>141120</v>
      </c>
      <c r="B469" s="361" t="s">
        <v>4873</v>
      </c>
      <c r="C469" s="358">
        <v>0</v>
      </c>
      <c r="D469" s="358">
        <v>0</v>
      </c>
      <c r="E469" s="359">
        <v>0</v>
      </c>
      <c r="F469" s="358">
        <v>0</v>
      </c>
      <c r="G469" s="358">
        <v>0</v>
      </c>
      <c r="H469" s="359">
        <v>0</v>
      </c>
      <c r="I469" s="358">
        <v>0</v>
      </c>
      <c r="J469" s="358">
        <v>0</v>
      </c>
      <c r="K469" s="359">
        <v>0</v>
      </c>
    </row>
    <row r="470" spans="1:11" x14ac:dyDescent="0.25">
      <c r="A470" s="277">
        <v>141200</v>
      </c>
      <c r="B470" s="357" t="s">
        <v>4920</v>
      </c>
      <c r="C470" s="358">
        <v>88956746.920000002</v>
      </c>
      <c r="D470" s="358">
        <v>127245532.05</v>
      </c>
      <c r="E470" s="359">
        <v>216202278.97</v>
      </c>
      <c r="F470" s="358">
        <v>87327392.840000004</v>
      </c>
      <c r="G470" s="358">
        <v>131581777.16</v>
      </c>
      <c r="H470" s="359">
        <v>218909170</v>
      </c>
      <c r="I470" s="358">
        <v>88841400.090000004</v>
      </c>
      <c r="J470" s="358">
        <v>114656187.73</v>
      </c>
      <c r="K470" s="359">
        <v>203497587.81999999</v>
      </c>
    </row>
    <row r="471" spans="1:11" x14ac:dyDescent="0.25">
      <c r="A471" s="277">
        <v>141300</v>
      </c>
      <c r="B471" s="357" t="s">
        <v>4921</v>
      </c>
      <c r="C471" s="358">
        <v>129644134.38</v>
      </c>
      <c r="D471" s="358">
        <v>24359881.699999999</v>
      </c>
      <c r="E471" s="359">
        <v>154004016.08000001</v>
      </c>
      <c r="F471" s="358">
        <v>129611876.33</v>
      </c>
      <c r="G471" s="358">
        <v>26178953.329999998</v>
      </c>
      <c r="H471" s="359">
        <v>155790829.66</v>
      </c>
      <c r="I471" s="358">
        <v>124112277.52</v>
      </c>
      <c r="J471" s="358">
        <v>26170897.27</v>
      </c>
      <c r="K471" s="359">
        <v>150283174.78999999</v>
      </c>
    </row>
    <row r="472" spans="1:11" x14ac:dyDescent="0.25">
      <c r="A472" s="277">
        <v>141400</v>
      </c>
      <c r="B472" s="357" t="s">
        <v>4922</v>
      </c>
      <c r="C472" s="358">
        <v>8595.01</v>
      </c>
      <c r="D472" s="358">
        <v>0</v>
      </c>
      <c r="E472" s="359">
        <v>8595.01</v>
      </c>
      <c r="F472" s="358">
        <v>8595.01</v>
      </c>
      <c r="G472" s="358">
        <v>0</v>
      </c>
      <c r="H472" s="359">
        <v>8595.01</v>
      </c>
      <c r="I472" s="358">
        <v>8595.01</v>
      </c>
      <c r="J472" s="358">
        <v>0</v>
      </c>
      <c r="K472" s="359">
        <v>8595.01</v>
      </c>
    </row>
    <row r="473" spans="1:11" x14ac:dyDescent="0.25">
      <c r="A473" s="277">
        <v>146000</v>
      </c>
      <c r="B473" s="357" t="s">
        <v>5046</v>
      </c>
      <c r="C473" s="358">
        <v>-1314502.72</v>
      </c>
      <c r="D473" s="358">
        <v>0</v>
      </c>
      <c r="E473" s="359">
        <v>-1314502.72</v>
      </c>
      <c r="F473" s="358">
        <v>-1444060.78</v>
      </c>
      <c r="G473" s="358">
        <v>0</v>
      </c>
      <c r="H473" s="359">
        <v>-1444060.78</v>
      </c>
      <c r="I473" s="358">
        <v>-2232502.7799999998</v>
      </c>
      <c r="J473" s="358">
        <v>0</v>
      </c>
      <c r="K473" s="359">
        <v>-2232502.7799999998</v>
      </c>
    </row>
    <row r="474" spans="1:11" x14ac:dyDescent="0.25">
      <c r="A474" s="277">
        <v>151000</v>
      </c>
      <c r="B474" s="357" t="s">
        <v>4925</v>
      </c>
      <c r="C474" s="358">
        <v>0</v>
      </c>
      <c r="D474" s="358">
        <v>0</v>
      </c>
      <c r="E474" s="359">
        <v>0</v>
      </c>
      <c r="F474" s="358">
        <v>0</v>
      </c>
      <c r="G474" s="358">
        <v>0</v>
      </c>
      <c r="H474" s="359">
        <v>0</v>
      </c>
      <c r="I474" s="358">
        <v>0</v>
      </c>
      <c r="J474" s="358">
        <v>0</v>
      </c>
      <c r="K474" s="359">
        <v>0</v>
      </c>
    </row>
    <row r="475" spans="1:11" x14ac:dyDescent="0.25">
      <c r="A475" s="277">
        <v>152000</v>
      </c>
      <c r="B475" s="357" t="s">
        <v>4926</v>
      </c>
      <c r="C475" s="358">
        <v>0</v>
      </c>
      <c r="D475" s="358">
        <v>0</v>
      </c>
      <c r="E475" s="359">
        <v>0</v>
      </c>
      <c r="F475" s="358">
        <v>0</v>
      </c>
      <c r="G475" s="358">
        <v>0</v>
      </c>
      <c r="H475" s="359">
        <v>0</v>
      </c>
      <c r="I475" s="358">
        <v>0</v>
      </c>
      <c r="J475" s="358">
        <v>0</v>
      </c>
      <c r="K475" s="359">
        <v>0</v>
      </c>
    </row>
    <row r="476" spans="1:11" x14ac:dyDescent="0.25">
      <c r="A476" s="277">
        <v>153000</v>
      </c>
      <c r="B476" s="361" t="s">
        <v>4927</v>
      </c>
      <c r="C476" s="358">
        <v>0</v>
      </c>
      <c r="D476" s="358">
        <v>0</v>
      </c>
      <c r="E476" s="359">
        <v>0</v>
      </c>
      <c r="F476" s="358">
        <v>0</v>
      </c>
      <c r="G476" s="358">
        <v>0</v>
      </c>
      <c r="H476" s="359">
        <v>0</v>
      </c>
      <c r="I476" s="358">
        <v>0</v>
      </c>
      <c r="J476" s="358">
        <v>0</v>
      </c>
      <c r="K476" s="359">
        <v>0</v>
      </c>
    </row>
    <row r="477" spans="1:11" x14ac:dyDescent="0.25">
      <c r="A477" s="277">
        <v>161100</v>
      </c>
      <c r="B477" s="357" t="s">
        <v>983</v>
      </c>
      <c r="C477" s="358">
        <v>2205555.9</v>
      </c>
      <c r="D477" s="358">
        <v>0</v>
      </c>
      <c r="E477" s="359">
        <v>2205555.9</v>
      </c>
      <c r="F477" s="358">
        <v>2205555.9</v>
      </c>
      <c r="G477" s="358">
        <v>0</v>
      </c>
      <c r="H477" s="359">
        <v>2205555.9</v>
      </c>
      <c r="I477" s="358">
        <v>2205555.9</v>
      </c>
      <c r="J477" s="358">
        <v>0</v>
      </c>
      <c r="K477" s="359">
        <v>2205555.9</v>
      </c>
    </row>
    <row r="478" spans="1:11" x14ac:dyDescent="0.25">
      <c r="A478" s="277">
        <v>161110</v>
      </c>
      <c r="B478" s="357" t="s">
        <v>5047</v>
      </c>
      <c r="C478" s="358">
        <v>-1398605.43</v>
      </c>
      <c r="D478" s="358">
        <v>0</v>
      </c>
      <c r="E478" s="359">
        <v>-1398605.43</v>
      </c>
      <c r="F478" s="358">
        <v>-1407812.04</v>
      </c>
      <c r="G478" s="358">
        <v>0</v>
      </c>
      <c r="H478" s="359">
        <v>-1407812.04</v>
      </c>
      <c r="I478" s="358">
        <v>-1417018.65</v>
      </c>
      <c r="J478" s="358">
        <v>0</v>
      </c>
      <c r="K478" s="359">
        <v>-1417018.65</v>
      </c>
    </row>
    <row r="479" spans="1:11" x14ac:dyDescent="0.25">
      <c r="A479" s="277">
        <v>161200</v>
      </c>
      <c r="B479" s="357" t="s">
        <v>985</v>
      </c>
      <c r="C479" s="358">
        <v>0</v>
      </c>
      <c r="D479" s="358">
        <v>0</v>
      </c>
      <c r="E479" s="359">
        <v>0</v>
      </c>
      <c r="F479" s="358">
        <v>0</v>
      </c>
      <c r="G479" s="358">
        <v>0</v>
      </c>
      <c r="H479" s="359">
        <v>0</v>
      </c>
      <c r="I479" s="358">
        <v>0</v>
      </c>
      <c r="J479" s="358">
        <v>0</v>
      </c>
      <c r="K479" s="359">
        <v>0</v>
      </c>
    </row>
    <row r="480" spans="1:11" x14ac:dyDescent="0.25">
      <c r="A480" s="277">
        <v>161300</v>
      </c>
      <c r="B480" s="357" t="s">
        <v>4930</v>
      </c>
      <c r="C480" s="358">
        <v>0</v>
      </c>
      <c r="D480" s="358">
        <v>0</v>
      </c>
      <c r="E480" s="359">
        <v>0</v>
      </c>
      <c r="F480" s="358">
        <v>0</v>
      </c>
      <c r="G480" s="358">
        <v>0</v>
      </c>
      <c r="H480" s="359">
        <v>0</v>
      </c>
      <c r="I480" s="358">
        <v>0</v>
      </c>
      <c r="J480" s="358">
        <v>0</v>
      </c>
      <c r="K480" s="359">
        <v>0</v>
      </c>
    </row>
    <row r="481" spans="1:11" x14ac:dyDescent="0.25">
      <c r="A481" s="277">
        <v>161400</v>
      </c>
      <c r="B481" s="357" t="s">
        <v>5048</v>
      </c>
      <c r="C481" s="358">
        <v>4607333.18</v>
      </c>
      <c r="D481" s="358">
        <v>0</v>
      </c>
      <c r="E481" s="359">
        <v>4607333.18</v>
      </c>
      <c r="F481" s="358">
        <v>4607333.18</v>
      </c>
      <c r="G481" s="358">
        <v>0</v>
      </c>
      <c r="H481" s="359">
        <v>4607333.18</v>
      </c>
      <c r="I481" s="358">
        <v>4607333.18</v>
      </c>
      <c r="J481" s="358">
        <v>0</v>
      </c>
      <c r="K481" s="359">
        <v>4607333.18</v>
      </c>
    </row>
    <row r="482" spans="1:11" x14ac:dyDescent="0.25">
      <c r="A482" s="277">
        <v>161410</v>
      </c>
      <c r="B482" s="357" t="s">
        <v>5049</v>
      </c>
      <c r="C482" s="358">
        <v>0</v>
      </c>
      <c r="D482" s="358">
        <v>0</v>
      </c>
      <c r="E482" s="359">
        <v>0</v>
      </c>
      <c r="F482" s="358">
        <v>0</v>
      </c>
      <c r="G482" s="358">
        <v>0</v>
      </c>
      <c r="H482" s="359">
        <v>0</v>
      </c>
      <c r="I482" s="358">
        <v>0</v>
      </c>
      <c r="J482" s="358">
        <v>0</v>
      </c>
      <c r="K482" s="359">
        <v>0</v>
      </c>
    </row>
    <row r="483" spans="1:11" x14ac:dyDescent="0.25">
      <c r="A483" s="277">
        <v>162100</v>
      </c>
      <c r="B483" s="357" t="s">
        <v>4933</v>
      </c>
      <c r="C483" s="358">
        <v>969046.66</v>
      </c>
      <c r="D483" s="358">
        <v>0</v>
      </c>
      <c r="E483" s="359">
        <v>969046.66</v>
      </c>
      <c r="F483" s="358">
        <v>970116.66</v>
      </c>
      <c r="G483" s="358">
        <v>0</v>
      </c>
      <c r="H483" s="359">
        <v>970116.66</v>
      </c>
      <c r="I483" s="358">
        <v>970116.66</v>
      </c>
      <c r="J483" s="358">
        <v>0</v>
      </c>
      <c r="K483" s="359">
        <v>970116.66</v>
      </c>
    </row>
    <row r="484" spans="1:11" x14ac:dyDescent="0.25">
      <c r="A484" s="277">
        <v>162200</v>
      </c>
      <c r="B484" s="357" t="s">
        <v>4934</v>
      </c>
      <c r="C484" s="358">
        <v>10020861.050000001</v>
      </c>
      <c r="D484" s="358">
        <v>0</v>
      </c>
      <c r="E484" s="359">
        <v>10020861.050000001</v>
      </c>
      <c r="F484" s="358">
        <v>10020861.050000001</v>
      </c>
      <c r="G484" s="358">
        <v>0</v>
      </c>
      <c r="H484" s="359">
        <v>10020861.050000001</v>
      </c>
      <c r="I484" s="358">
        <v>10020861.050000001</v>
      </c>
      <c r="J484" s="358">
        <v>0</v>
      </c>
      <c r="K484" s="359">
        <v>10020861.050000001</v>
      </c>
    </row>
    <row r="485" spans="1:11" x14ac:dyDescent="0.25">
      <c r="A485" s="277">
        <v>162300</v>
      </c>
      <c r="B485" s="357" t="s">
        <v>4935</v>
      </c>
      <c r="C485" s="358">
        <v>264450</v>
      </c>
      <c r="D485" s="358">
        <v>0</v>
      </c>
      <c r="E485" s="359">
        <v>264450</v>
      </c>
      <c r="F485" s="358">
        <v>264450</v>
      </c>
      <c r="G485" s="358">
        <v>0</v>
      </c>
      <c r="H485" s="359">
        <v>264450</v>
      </c>
      <c r="I485" s="358">
        <v>264450</v>
      </c>
      <c r="J485" s="358">
        <v>0</v>
      </c>
      <c r="K485" s="359">
        <v>264450</v>
      </c>
    </row>
    <row r="486" spans="1:11" x14ac:dyDescent="0.25">
      <c r="A486" s="277">
        <v>162400</v>
      </c>
      <c r="B486" s="357" t="s">
        <v>4926</v>
      </c>
      <c r="C486" s="358">
        <v>-6490530.9700000007</v>
      </c>
      <c r="D486" s="358">
        <v>0</v>
      </c>
      <c r="E486" s="359">
        <v>-6490530.9700000007</v>
      </c>
      <c r="F486" s="358">
        <v>-6700428.2300000004</v>
      </c>
      <c r="G486" s="358">
        <v>0</v>
      </c>
      <c r="H486" s="359">
        <v>-6700428.2300000004</v>
      </c>
      <c r="I486" s="358">
        <v>-6911598.8200000003</v>
      </c>
      <c r="J486" s="358">
        <v>0</v>
      </c>
      <c r="K486" s="359">
        <v>-6911598.8200000003</v>
      </c>
    </row>
    <row r="487" spans="1:11" x14ac:dyDescent="0.25">
      <c r="A487" s="277">
        <v>171100</v>
      </c>
      <c r="B487" s="357" t="s">
        <v>4937</v>
      </c>
      <c r="C487" s="358">
        <v>0</v>
      </c>
      <c r="D487" s="358">
        <v>0</v>
      </c>
      <c r="E487" s="359">
        <v>0</v>
      </c>
      <c r="F487" s="358">
        <v>0</v>
      </c>
      <c r="G487" s="358">
        <v>0</v>
      </c>
      <c r="H487" s="359">
        <v>0</v>
      </c>
      <c r="I487" s="358">
        <v>0</v>
      </c>
      <c r="J487" s="358">
        <v>0</v>
      </c>
      <c r="K487" s="359">
        <v>0</v>
      </c>
    </row>
    <row r="488" spans="1:11" x14ac:dyDescent="0.25">
      <c r="A488" s="362">
        <v>171201</v>
      </c>
      <c r="B488" s="357" t="s">
        <v>985</v>
      </c>
      <c r="C488" s="358">
        <v>0</v>
      </c>
      <c r="D488" s="358">
        <v>364869.06</v>
      </c>
      <c r="E488" s="359">
        <v>364869.06</v>
      </c>
      <c r="F488" s="358">
        <v>0</v>
      </c>
      <c r="G488" s="358">
        <v>364869.06</v>
      </c>
      <c r="H488" s="359">
        <v>364869.06</v>
      </c>
      <c r="I488" s="358">
        <v>0</v>
      </c>
      <c r="J488" s="358">
        <v>364869.06</v>
      </c>
      <c r="K488" s="359">
        <v>364869.06</v>
      </c>
    </row>
    <row r="489" spans="1:11" x14ac:dyDescent="0.25">
      <c r="A489" s="362">
        <v>171202</v>
      </c>
      <c r="B489" s="357" t="s">
        <v>5050</v>
      </c>
      <c r="C489" s="358">
        <v>1492710.47</v>
      </c>
      <c r="D489" s="358">
        <v>0</v>
      </c>
      <c r="E489" s="359">
        <v>1492710.47</v>
      </c>
      <c r="F489" s="358">
        <v>1492710.47</v>
      </c>
      <c r="G489" s="358">
        <v>0</v>
      </c>
      <c r="H489" s="359">
        <v>1492710.47</v>
      </c>
      <c r="I489" s="358">
        <v>1492710.47</v>
      </c>
      <c r="J489" s="358">
        <v>0</v>
      </c>
      <c r="K489" s="359">
        <v>1492710.47</v>
      </c>
    </row>
    <row r="490" spans="1:11" x14ac:dyDescent="0.25">
      <c r="A490" s="362">
        <v>171203</v>
      </c>
      <c r="B490" s="357" t="s">
        <v>1057</v>
      </c>
      <c r="C490" s="358">
        <v>621000</v>
      </c>
      <c r="D490" s="358">
        <v>0</v>
      </c>
      <c r="E490" s="359">
        <v>621000</v>
      </c>
      <c r="F490" s="358">
        <v>621000</v>
      </c>
      <c r="G490" s="358">
        <v>0</v>
      </c>
      <c r="H490" s="359">
        <v>621000</v>
      </c>
      <c r="I490" s="358">
        <v>621000</v>
      </c>
      <c r="J490" s="358">
        <v>0</v>
      </c>
      <c r="K490" s="359">
        <v>621000</v>
      </c>
    </row>
    <row r="491" spans="1:11" x14ac:dyDescent="0.25">
      <c r="A491" s="362">
        <v>171204</v>
      </c>
      <c r="B491" s="357" t="s">
        <v>1058</v>
      </c>
      <c r="C491" s="358">
        <v>2040203.94</v>
      </c>
      <c r="D491" s="358">
        <v>31838.41</v>
      </c>
      <c r="E491" s="359">
        <v>2072042.35</v>
      </c>
      <c r="F491" s="358">
        <v>2039318.2</v>
      </c>
      <c r="G491" s="358">
        <v>31838.41</v>
      </c>
      <c r="H491" s="359">
        <v>2071156.61</v>
      </c>
      <c r="I491" s="358">
        <v>2049061.34</v>
      </c>
      <c r="J491" s="358">
        <v>31838.41</v>
      </c>
      <c r="K491" s="359">
        <v>2080899.75</v>
      </c>
    </row>
    <row r="492" spans="1:11" x14ac:dyDescent="0.25">
      <c r="A492" s="362">
        <v>171205</v>
      </c>
      <c r="B492" s="357" t="s">
        <v>1059</v>
      </c>
      <c r="C492" s="358">
        <v>0</v>
      </c>
      <c r="D492" s="358">
        <v>0</v>
      </c>
      <c r="E492" s="359">
        <v>0</v>
      </c>
      <c r="F492" s="358">
        <v>0</v>
      </c>
      <c r="G492" s="358">
        <v>0</v>
      </c>
      <c r="H492" s="359">
        <v>0</v>
      </c>
      <c r="I492" s="358">
        <v>0</v>
      </c>
      <c r="J492" s="358">
        <v>0</v>
      </c>
      <c r="K492" s="359">
        <v>0</v>
      </c>
    </row>
    <row r="493" spans="1:11" x14ac:dyDescent="0.25">
      <c r="A493" s="362"/>
      <c r="B493" s="357" t="s">
        <v>4938</v>
      </c>
      <c r="C493" s="358">
        <v>0</v>
      </c>
      <c r="D493" s="358">
        <v>0</v>
      </c>
      <c r="E493" s="359">
        <v>0</v>
      </c>
      <c r="F493" s="358">
        <v>0</v>
      </c>
      <c r="G493" s="358">
        <v>0</v>
      </c>
      <c r="H493" s="359">
        <v>0</v>
      </c>
      <c r="I493" s="358">
        <v>0</v>
      </c>
      <c r="J493" s="358">
        <v>0</v>
      </c>
      <c r="K493" s="359">
        <v>0</v>
      </c>
    </row>
    <row r="494" spans="1:11" x14ac:dyDescent="0.25">
      <c r="A494" s="362">
        <v>171300</v>
      </c>
      <c r="B494" s="357" t="s">
        <v>4940</v>
      </c>
      <c r="C494" s="358">
        <v>0</v>
      </c>
      <c r="D494" s="358">
        <v>0</v>
      </c>
      <c r="E494" s="359">
        <v>0</v>
      </c>
      <c r="F494" s="358">
        <v>0</v>
      </c>
      <c r="G494" s="358">
        <v>0</v>
      </c>
      <c r="H494" s="359">
        <v>0</v>
      </c>
      <c r="I494" s="358">
        <v>-10628.88</v>
      </c>
      <c r="J494" s="358">
        <v>0</v>
      </c>
      <c r="K494" s="359">
        <v>-10628.88</v>
      </c>
    </row>
    <row r="495" spans="1:11" x14ac:dyDescent="0.25">
      <c r="A495" s="362">
        <v>171400</v>
      </c>
      <c r="B495" s="357" t="s">
        <v>4941</v>
      </c>
      <c r="C495" s="358">
        <v>0</v>
      </c>
      <c r="D495" s="358">
        <v>0</v>
      </c>
      <c r="E495" s="359">
        <v>0</v>
      </c>
      <c r="F495" s="358">
        <v>0</v>
      </c>
      <c r="G495" s="358">
        <v>0</v>
      </c>
      <c r="H495" s="359">
        <v>0</v>
      </c>
      <c r="I495" s="358">
        <v>-284200.38</v>
      </c>
      <c r="J495" s="358">
        <v>0</v>
      </c>
      <c r="K495" s="359">
        <v>-284200.38</v>
      </c>
    </row>
    <row r="496" spans="1:11" x14ac:dyDescent="0.25">
      <c r="A496" s="362">
        <v>172100</v>
      </c>
      <c r="B496" s="357" t="s">
        <v>4943</v>
      </c>
      <c r="C496" s="358">
        <v>229770.96</v>
      </c>
      <c r="D496" s="358">
        <v>0</v>
      </c>
      <c r="E496" s="359">
        <v>229770.96</v>
      </c>
      <c r="F496" s="358">
        <v>361068.65</v>
      </c>
      <c r="G496" s="358">
        <v>0</v>
      </c>
      <c r="H496" s="359">
        <v>361068.65</v>
      </c>
      <c r="I496" s="358">
        <v>506433.95</v>
      </c>
      <c r="J496" s="358">
        <v>0</v>
      </c>
      <c r="K496" s="359">
        <v>506433.95</v>
      </c>
    </row>
    <row r="497" spans="1:11" x14ac:dyDescent="0.25">
      <c r="A497" s="362">
        <v>172120</v>
      </c>
      <c r="B497" s="357" t="s">
        <v>1007</v>
      </c>
      <c r="C497" s="358">
        <v>0</v>
      </c>
      <c r="D497" s="358">
        <v>0</v>
      </c>
      <c r="E497" s="359">
        <v>0</v>
      </c>
      <c r="F497" s="358">
        <v>0</v>
      </c>
      <c r="G497" s="358">
        <v>0</v>
      </c>
      <c r="H497" s="359">
        <v>0</v>
      </c>
      <c r="I497" s="358">
        <v>0</v>
      </c>
      <c r="J497" s="358">
        <v>0</v>
      </c>
      <c r="K497" s="359">
        <v>0</v>
      </c>
    </row>
    <row r="498" spans="1:11" x14ac:dyDescent="0.25">
      <c r="A498" s="362">
        <v>172130</v>
      </c>
      <c r="B498" s="357" t="s">
        <v>1008</v>
      </c>
      <c r="C498" s="358">
        <v>0</v>
      </c>
      <c r="D498" s="358">
        <v>0</v>
      </c>
      <c r="E498" s="359">
        <v>0</v>
      </c>
      <c r="F498" s="358">
        <v>0</v>
      </c>
      <c r="G498" s="358">
        <v>250</v>
      </c>
      <c r="H498" s="359">
        <v>250</v>
      </c>
      <c r="I498" s="358">
        <v>0</v>
      </c>
      <c r="J498" s="358">
        <v>0</v>
      </c>
      <c r="K498" s="359">
        <v>0</v>
      </c>
    </row>
    <row r="499" spans="1:11" x14ac:dyDescent="0.25">
      <c r="A499" s="362">
        <v>172140</v>
      </c>
      <c r="B499" s="357" t="s">
        <v>1009</v>
      </c>
      <c r="C499" s="358">
        <v>0</v>
      </c>
      <c r="D499" s="358">
        <v>0</v>
      </c>
      <c r="E499" s="359">
        <v>0</v>
      </c>
      <c r="F499" s="358">
        <v>0</v>
      </c>
      <c r="G499" s="358">
        <v>0</v>
      </c>
      <c r="H499" s="359">
        <v>0</v>
      </c>
      <c r="I499" s="358">
        <v>0</v>
      </c>
      <c r="J499" s="358">
        <v>0</v>
      </c>
      <c r="K499" s="359">
        <v>0</v>
      </c>
    </row>
    <row r="500" spans="1:11" x14ac:dyDescent="0.25">
      <c r="A500" s="362">
        <v>172210</v>
      </c>
      <c r="B500" s="357" t="s">
        <v>965</v>
      </c>
      <c r="C500" s="358">
        <v>5194599.24</v>
      </c>
      <c r="D500" s="358">
        <v>1638168.17</v>
      </c>
      <c r="E500" s="359">
        <v>6832767.4099999992</v>
      </c>
      <c r="F500" s="358">
        <v>4993982.71</v>
      </c>
      <c r="G500" s="358">
        <v>1790072.9</v>
      </c>
      <c r="H500" s="359">
        <v>6784055.6099999994</v>
      </c>
      <c r="I500" s="358">
        <v>5056969.3600000003</v>
      </c>
      <c r="J500" s="358">
        <v>1791470.76</v>
      </c>
      <c r="K500" s="359">
        <v>6848440.1200000001</v>
      </c>
    </row>
    <row r="501" spans="1:11" x14ac:dyDescent="0.25">
      <c r="A501" s="362">
        <v>172220</v>
      </c>
      <c r="B501" s="357" t="s">
        <v>967</v>
      </c>
      <c r="C501" s="358">
        <v>3667918.68</v>
      </c>
      <c r="D501" s="358">
        <v>262250.23</v>
      </c>
      <c r="E501" s="359">
        <v>3930168.91</v>
      </c>
      <c r="F501" s="358">
        <v>3756713.5200000009</v>
      </c>
      <c r="G501" s="358">
        <v>264396.99</v>
      </c>
      <c r="H501" s="359">
        <v>4021110.51</v>
      </c>
      <c r="I501" s="358">
        <v>3879515.85</v>
      </c>
      <c r="J501" s="358">
        <v>256194.45</v>
      </c>
      <c r="K501" s="359">
        <v>4135710.3</v>
      </c>
    </row>
    <row r="502" spans="1:11" x14ac:dyDescent="0.25">
      <c r="A502" s="362">
        <v>172231</v>
      </c>
      <c r="B502" s="357" t="s">
        <v>1012</v>
      </c>
      <c r="C502" s="358">
        <v>0</v>
      </c>
      <c r="D502" s="358">
        <v>0</v>
      </c>
      <c r="E502" s="359">
        <v>0</v>
      </c>
      <c r="F502" s="358">
        <v>0</v>
      </c>
      <c r="G502" s="358">
        <v>0</v>
      </c>
      <c r="H502" s="359">
        <v>0</v>
      </c>
      <c r="I502" s="358">
        <v>0</v>
      </c>
      <c r="J502" s="358">
        <v>0</v>
      </c>
      <c r="K502" s="359">
        <v>0</v>
      </c>
    </row>
    <row r="503" spans="1:11" x14ac:dyDescent="0.25">
      <c r="A503" s="362">
        <v>172232</v>
      </c>
      <c r="B503" s="357" t="s">
        <v>4945</v>
      </c>
      <c r="C503" s="358">
        <v>0</v>
      </c>
      <c r="D503" s="358">
        <v>0</v>
      </c>
      <c r="E503" s="359">
        <v>0</v>
      </c>
      <c r="F503" s="358">
        <v>0</v>
      </c>
      <c r="G503" s="358">
        <v>0</v>
      </c>
      <c r="H503" s="359">
        <v>0</v>
      </c>
      <c r="I503" s="358">
        <v>0</v>
      </c>
      <c r="J503" s="358">
        <v>0</v>
      </c>
      <c r="K503" s="359">
        <v>0</v>
      </c>
    </row>
    <row r="504" spans="1:11" x14ac:dyDescent="0.25">
      <c r="A504" s="362">
        <v>172233</v>
      </c>
      <c r="B504" s="357" t="s">
        <v>1014</v>
      </c>
      <c r="C504" s="358">
        <v>0</v>
      </c>
      <c r="D504" s="358">
        <v>0</v>
      </c>
      <c r="E504" s="359">
        <v>0</v>
      </c>
      <c r="F504" s="358">
        <v>0</v>
      </c>
      <c r="G504" s="358">
        <v>0</v>
      </c>
      <c r="H504" s="359">
        <v>0</v>
      </c>
      <c r="I504" s="358">
        <v>0</v>
      </c>
      <c r="J504" s="358">
        <v>0</v>
      </c>
      <c r="K504" s="359">
        <v>0</v>
      </c>
    </row>
    <row r="505" spans="1:11" x14ac:dyDescent="0.25">
      <c r="A505" s="362">
        <v>172290</v>
      </c>
      <c r="B505" s="357" t="s">
        <v>4946</v>
      </c>
      <c r="C505" s="358">
        <v>0</v>
      </c>
      <c r="D505" s="358">
        <v>0</v>
      </c>
      <c r="E505" s="359">
        <v>0</v>
      </c>
      <c r="F505" s="358">
        <v>0</v>
      </c>
      <c r="G505" s="358">
        <v>0</v>
      </c>
      <c r="H505" s="359">
        <v>0</v>
      </c>
      <c r="I505" s="358">
        <v>0</v>
      </c>
      <c r="J505" s="358">
        <v>0</v>
      </c>
      <c r="K505" s="359">
        <v>0</v>
      </c>
    </row>
    <row r="506" spans="1:11" x14ac:dyDescent="0.25">
      <c r="A506" s="362">
        <v>172300</v>
      </c>
      <c r="B506" s="357" t="s">
        <v>1015</v>
      </c>
      <c r="C506" s="358">
        <v>1666708.61</v>
      </c>
      <c r="D506" s="358">
        <v>2132592.7999999998</v>
      </c>
      <c r="E506" s="359">
        <v>3799301.41</v>
      </c>
      <c r="F506" s="358">
        <v>2282890.2400000002</v>
      </c>
      <c r="G506" s="358">
        <v>1414504.75</v>
      </c>
      <c r="H506" s="359">
        <v>3697394.99</v>
      </c>
      <c r="I506" s="358">
        <v>1420447.5</v>
      </c>
      <c r="J506" s="358">
        <v>1639039.88</v>
      </c>
      <c r="K506" s="359">
        <v>3059487.38</v>
      </c>
    </row>
    <row r="507" spans="1:11" x14ac:dyDescent="0.25">
      <c r="A507" s="362">
        <v>172400</v>
      </c>
      <c r="B507" s="357" t="s">
        <v>4947</v>
      </c>
      <c r="C507" s="358">
        <v>0</v>
      </c>
      <c r="D507" s="358">
        <v>0</v>
      </c>
      <c r="E507" s="359">
        <v>0</v>
      </c>
      <c r="F507" s="358">
        <v>0</v>
      </c>
      <c r="G507" s="358">
        <v>0</v>
      </c>
      <c r="H507" s="359">
        <v>0</v>
      </c>
      <c r="I507" s="358">
        <v>0</v>
      </c>
      <c r="J507" s="358">
        <v>0</v>
      </c>
      <c r="K507" s="359">
        <v>0</v>
      </c>
    </row>
    <row r="508" spans="1:11" x14ac:dyDescent="0.25">
      <c r="A508" s="362">
        <v>173000</v>
      </c>
      <c r="B508" s="357" t="s">
        <v>4948</v>
      </c>
      <c r="C508" s="358">
        <v>0</v>
      </c>
      <c r="D508" s="358">
        <v>0</v>
      </c>
      <c r="E508" s="359">
        <v>0</v>
      </c>
      <c r="F508" s="358">
        <v>0</v>
      </c>
      <c r="G508" s="358">
        <v>0</v>
      </c>
      <c r="H508" s="359">
        <v>0</v>
      </c>
      <c r="I508" s="358">
        <v>0</v>
      </c>
      <c r="J508" s="358">
        <v>0</v>
      </c>
      <c r="K508" s="359">
        <v>0</v>
      </c>
    </row>
    <row r="509" spans="1:11" x14ac:dyDescent="0.25">
      <c r="A509" s="362">
        <v>174100</v>
      </c>
      <c r="B509" s="357" t="s">
        <v>4949</v>
      </c>
      <c r="C509" s="358">
        <v>0</v>
      </c>
      <c r="D509" s="358">
        <v>0</v>
      </c>
      <c r="E509" s="359">
        <v>0</v>
      </c>
      <c r="F509" s="358">
        <v>0</v>
      </c>
      <c r="G509" s="358">
        <v>0</v>
      </c>
      <c r="H509" s="359">
        <v>0</v>
      </c>
      <c r="I509" s="358">
        <v>0</v>
      </c>
      <c r="J509" s="358">
        <v>0</v>
      </c>
      <c r="K509" s="359">
        <v>0</v>
      </c>
    </row>
    <row r="510" spans="1:11" x14ac:dyDescent="0.25">
      <c r="A510" s="362">
        <v>174200</v>
      </c>
      <c r="B510" s="357" t="s">
        <v>4950</v>
      </c>
      <c r="C510" s="358">
        <v>0</v>
      </c>
      <c r="D510" s="358">
        <v>0</v>
      </c>
      <c r="E510" s="359">
        <v>0</v>
      </c>
      <c r="F510" s="358">
        <v>0</v>
      </c>
      <c r="G510" s="358">
        <v>0</v>
      </c>
      <c r="H510" s="359">
        <v>0</v>
      </c>
      <c r="I510" s="358">
        <v>0</v>
      </c>
      <c r="J510" s="358">
        <v>0</v>
      </c>
      <c r="K510" s="359">
        <v>0</v>
      </c>
    </row>
    <row r="511" spans="1:11" x14ac:dyDescent="0.25">
      <c r="A511" s="362">
        <v>174300</v>
      </c>
      <c r="B511" s="357" t="s">
        <v>4951</v>
      </c>
      <c r="C511" s="358">
        <v>7821.14</v>
      </c>
      <c r="D511" s="358">
        <v>0</v>
      </c>
      <c r="E511" s="359">
        <v>7821.14</v>
      </c>
      <c r="F511" s="358">
        <v>1062.7</v>
      </c>
      <c r="G511" s="358">
        <v>0</v>
      </c>
      <c r="H511" s="359">
        <v>1062.7</v>
      </c>
      <c r="I511" s="358">
        <v>19881</v>
      </c>
      <c r="J511" s="358">
        <v>0</v>
      </c>
      <c r="K511" s="359">
        <v>19881</v>
      </c>
    </row>
    <row r="512" spans="1:11" x14ac:dyDescent="0.25">
      <c r="A512" s="362">
        <v>174400</v>
      </c>
      <c r="B512" s="357" t="s">
        <v>4952</v>
      </c>
      <c r="C512" s="358">
        <v>26058.42</v>
      </c>
      <c r="D512" s="358">
        <v>0</v>
      </c>
      <c r="E512" s="359">
        <v>26058.42</v>
      </c>
      <c r="F512" s="358">
        <v>26058.42</v>
      </c>
      <c r="G512" s="358">
        <v>0</v>
      </c>
      <c r="H512" s="359">
        <v>26058.42</v>
      </c>
      <c r="I512" s="358">
        <v>26058.42</v>
      </c>
      <c r="J512" s="358">
        <v>0</v>
      </c>
      <c r="K512" s="359">
        <v>26058.42</v>
      </c>
    </row>
    <row r="513" spans="1:11" x14ac:dyDescent="0.25">
      <c r="A513" s="362">
        <v>174500</v>
      </c>
      <c r="B513" s="357" t="s">
        <v>1026</v>
      </c>
      <c r="C513" s="358">
        <v>1037529.76</v>
      </c>
      <c r="D513" s="358">
        <v>0</v>
      </c>
      <c r="E513" s="359">
        <v>1037529.76</v>
      </c>
      <c r="F513" s="358">
        <v>1037529.76</v>
      </c>
      <c r="G513" s="358">
        <v>0</v>
      </c>
      <c r="H513" s="359">
        <v>1037529.76</v>
      </c>
      <c r="I513" s="358">
        <v>1037529.76</v>
      </c>
      <c r="J513" s="358">
        <v>0</v>
      </c>
      <c r="K513" s="359">
        <v>1037529.76</v>
      </c>
    </row>
    <row r="514" spans="1:11" x14ac:dyDescent="0.25">
      <c r="A514" s="362">
        <v>174600</v>
      </c>
      <c r="B514" s="357" t="s">
        <v>4953</v>
      </c>
      <c r="C514" s="358">
        <v>0</v>
      </c>
      <c r="D514" s="358">
        <v>0</v>
      </c>
      <c r="E514" s="359">
        <v>0</v>
      </c>
      <c r="F514" s="358">
        <v>0</v>
      </c>
      <c r="G514" s="358">
        <v>0</v>
      </c>
      <c r="H514" s="359">
        <v>0</v>
      </c>
      <c r="I514" s="358">
        <v>0</v>
      </c>
      <c r="J514" s="358">
        <v>0</v>
      </c>
      <c r="K514" s="359">
        <v>0</v>
      </c>
    </row>
    <row r="515" spans="1:11" x14ac:dyDescent="0.25">
      <c r="A515" s="362">
        <v>174700</v>
      </c>
      <c r="B515" s="357" t="s">
        <v>1027</v>
      </c>
      <c r="C515" s="358">
        <v>3797202.37</v>
      </c>
      <c r="D515" s="358">
        <v>0</v>
      </c>
      <c r="E515" s="359">
        <v>3797202.37</v>
      </c>
      <c r="F515" s="358">
        <v>3830925.5200000009</v>
      </c>
      <c r="G515" s="358">
        <v>0</v>
      </c>
      <c r="H515" s="359">
        <v>3830925.5200000009</v>
      </c>
      <c r="I515" s="358">
        <v>3819568.67</v>
      </c>
      <c r="J515" s="358">
        <v>0</v>
      </c>
      <c r="K515" s="359">
        <v>3819568.67</v>
      </c>
    </row>
    <row r="516" spans="1:11" x14ac:dyDescent="0.25">
      <c r="A516" s="362">
        <v>174800</v>
      </c>
      <c r="B516" s="357" t="s">
        <v>4954</v>
      </c>
      <c r="C516" s="358">
        <v>164047.76999999999</v>
      </c>
      <c r="D516" s="358">
        <v>0</v>
      </c>
      <c r="E516" s="359">
        <v>164047.76999999999</v>
      </c>
      <c r="F516" s="358">
        <v>163669.13</v>
      </c>
      <c r="G516" s="358">
        <v>0</v>
      </c>
      <c r="H516" s="359">
        <v>163669.13</v>
      </c>
      <c r="I516" s="358">
        <v>186950.97</v>
      </c>
      <c r="J516" s="358">
        <v>0</v>
      </c>
      <c r="K516" s="359">
        <v>186950.97</v>
      </c>
    </row>
    <row r="517" spans="1:11" x14ac:dyDescent="0.25">
      <c r="A517" s="362">
        <v>174900</v>
      </c>
      <c r="B517" s="357" t="s">
        <v>4955</v>
      </c>
      <c r="C517" s="358">
        <v>5285748.43</v>
      </c>
      <c r="D517" s="358">
        <v>0</v>
      </c>
      <c r="E517" s="359">
        <v>5285748.43</v>
      </c>
      <c r="F517" s="358">
        <v>5520864.9299999997</v>
      </c>
      <c r="G517" s="358">
        <v>0</v>
      </c>
      <c r="H517" s="359">
        <v>5520864.9299999997</v>
      </c>
      <c r="I517" s="358">
        <v>5582696.1799999997</v>
      </c>
      <c r="J517" s="358">
        <v>0</v>
      </c>
      <c r="K517" s="359">
        <v>5582696.1799999997</v>
      </c>
    </row>
    <row r="518" spans="1:11" x14ac:dyDescent="0.25">
      <c r="A518" s="362">
        <v>175100</v>
      </c>
      <c r="B518" s="357" t="s">
        <v>4956</v>
      </c>
      <c r="C518" s="358">
        <v>0</v>
      </c>
      <c r="D518" s="358">
        <v>0</v>
      </c>
      <c r="E518" s="359">
        <v>0</v>
      </c>
      <c r="F518" s="358">
        <v>0</v>
      </c>
      <c r="G518" s="358">
        <v>0</v>
      </c>
      <c r="H518" s="359">
        <v>0</v>
      </c>
      <c r="I518" s="358">
        <v>0</v>
      </c>
      <c r="J518" s="358">
        <v>0</v>
      </c>
      <c r="K518" s="359">
        <v>0</v>
      </c>
    </row>
    <row r="519" spans="1:11" x14ac:dyDescent="0.25">
      <c r="A519" s="362">
        <v>175200</v>
      </c>
      <c r="B519" s="357" t="s">
        <v>4957</v>
      </c>
      <c r="C519" s="358">
        <v>0</v>
      </c>
      <c r="D519" s="358">
        <v>0</v>
      </c>
      <c r="E519" s="359">
        <v>0</v>
      </c>
      <c r="F519" s="358">
        <v>0</v>
      </c>
      <c r="G519" s="358">
        <v>0</v>
      </c>
      <c r="H519" s="359">
        <v>0</v>
      </c>
      <c r="I519" s="358">
        <v>0</v>
      </c>
      <c r="J519" s="358">
        <v>0</v>
      </c>
      <c r="K519" s="359">
        <v>0</v>
      </c>
    </row>
    <row r="520" spans="1:11" x14ac:dyDescent="0.25">
      <c r="A520" s="362">
        <v>175300</v>
      </c>
      <c r="B520" s="357" t="s">
        <v>4958</v>
      </c>
      <c r="C520" s="358">
        <v>0</v>
      </c>
      <c r="D520" s="358">
        <v>0</v>
      </c>
      <c r="E520" s="359">
        <v>0</v>
      </c>
      <c r="F520" s="358">
        <v>0</v>
      </c>
      <c r="G520" s="358">
        <v>0</v>
      </c>
      <c r="H520" s="359">
        <v>0</v>
      </c>
      <c r="I520" s="358">
        <v>0</v>
      </c>
      <c r="J520" s="358">
        <v>0</v>
      </c>
      <c r="K520" s="359">
        <v>0</v>
      </c>
    </row>
    <row r="521" spans="1:11" x14ac:dyDescent="0.25">
      <c r="A521" s="362">
        <v>175900</v>
      </c>
      <c r="B521" s="357" t="s">
        <v>1034</v>
      </c>
      <c r="C521" s="358">
        <v>0</v>
      </c>
      <c r="D521" s="358">
        <v>0</v>
      </c>
      <c r="E521" s="359">
        <v>0</v>
      </c>
      <c r="F521" s="358">
        <v>0</v>
      </c>
      <c r="G521" s="358">
        <v>0</v>
      </c>
      <c r="H521" s="359">
        <v>0</v>
      </c>
      <c r="I521" s="358">
        <v>0</v>
      </c>
      <c r="J521" s="358">
        <v>0</v>
      </c>
      <c r="K521" s="359">
        <v>0</v>
      </c>
    </row>
    <row r="522" spans="1:11" x14ac:dyDescent="0.25">
      <c r="A522" s="362">
        <v>176100</v>
      </c>
      <c r="B522" s="357" t="s">
        <v>1038</v>
      </c>
      <c r="C522" s="358">
        <v>0</v>
      </c>
      <c r="D522" s="358">
        <v>0</v>
      </c>
      <c r="E522" s="359">
        <v>0</v>
      </c>
      <c r="F522" s="358">
        <v>0</v>
      </c>
      <c r="G522" s="358">
        <v>0</v>
      </c>
      <c r="H522" s="359">
        <v>0</v>
      </c>
      <c r="I522" s="358">
        <v>0</v>
      </c>
      <c r="J522" s="358">
        <v>0</v>
      </c>
      <c r="K522" s="359">
        <v>0</v>
      </c>
    </row>
    <row r="523" spans="1:11" x14ac:dyDescent="0.25">
      <c r="A523" s="362">
        <v>176200</v>
      </c>
      <c r="B523" s="357" t="s">
        <v>1039</v>
      </c>
      <c r="C523" s="358">
        <v>17449.03</v>
      </c>
      <c r="D523" s="358">
        <v>0</v>
      </c>
      <c r="E523" s="359">
        <v>17449.03</v>
      </c>
      <c r="F523" s="358">
        <v>17449.03</v>
      </c>
      <c r="G523" s="358">
        <v>0</v>
      </c>
      <c r="H523" s="359">
        <v>17449.03</v>
      </c>
      <c r="I523" s="358">
        <v>17449.03</v>
      </c>
      <c r="J523" s="358">
        <v>0</v>
      </c>
      <c r="K523" s="359">
        <v>17449.03</v>
      </c>
    </row>
    <row r="524" spans="1:11" x14ac:dyDescent="0.25">
      <c r="A524" s="362">
        <v>176300</v>
      </c>
      <c r="B524" s="357" t="s">
        <v>4960</v>
      </c>
      <c r="C524" s="358">
        <v>10099.61</v>
      </c>
      <c r="D524" s="358">
        <v>0</v>
      </c>
      <c r="E524" s="359">
        <v>10099.61</v>
      </c>
      <c r="F524" s="358">
        <v>7987.09</v>
      </c>
      <c r="G524" s="358">
        <v>0</v>
      </c>
      <c r="H524" s="359">
        <v>7987.09</v>
      </c>
      <c r="I524" s="358">
        <v>6103.42</v>
      </c>
      <c r="J524" s="358">
        <v>0</v>
      </c>
      <c r="K524" s="359">
        <v>6103.42</v>
      </c>
    </row>
    <row r="525" spans="1:11" x14ac:dyDescent="0.25">
      <c r="A525" s="362">
        <v>176400</v>
      </c>
      <c r="B525" s="357" t="s">
        <v>995</v>
      </c>
      <c r="C525" s="358">
        <v>0</v>
      </c>
      <c r="D525" s="358">
        <v>0</v>
      </c>
      <c r="E525" s="359">
        <v>0</v>
      </c>
      <c r="F525" s="358">
        <v>0</v>
      </c>
      <c r="G525" s="358">
        <v>0</v>
      </c>
      <c r="H525" s="359">
        <v>0</v>
      </c>
      <c r="I525" s="358">
        <v>0</v>
      </c>
      <c r="J525" s="358">
        <v>0</v>
      </c>
      <c r="K525" s="359">
        <v>0</v>
      </c>
    </row>
    <row r="526" spans="1:11" x14ac:dyDescent="0.25">
      <c r="A526" s="362">
        <v>176900</v>
      </c>
      <c r="B526" s="357" t="s">
        <v>4961</v>
      </c>
      <c r="C526" s="358">
        <v>27298999.920000002</v>
      </c>
      <c r="D526" s="358">
        <v>0</v>
      </c>
      <c r="E526" s="359">
        <v>27298999.920000002</v>
      </c>
      <c r="F526" s="358">
        <v>27090307.989999998</v>
      </c>
      <c r="G526" s="358">
        <v>0</v>
      </c>
      <c r="H526" s="359">
        <v>27090307.989999998</v>
      </c>
      <c r="I526" s="358">
        <v>27454468.32</v>
      </c>
      <c r="J526" s="358">
        <v>0</v>
      </c>
      <c r="K526" s="359">
        <v>27454468.32</v>
      </c>
    </row>
    <row r="527" spans="1:11" x14ac:dyDescent="0.25">
      <c r="A527" s="362">
        <v>181100</v>
      </c>
      <c r="B527" s="361" t="s">
        <v>951</v>
      </c>
      <c r="C527" s="358">
        <v>0</v>
      </c>
      <c r="D527" s="358">
        <v>0</v>
      </c>
      <c r="E527" s="359">
        <v>0</v>
      </c>
      <c r="F527" s="358">
        <v>0</v>
      </c>
      <c r="G527" s="358">
        <v>0</v>
      </c>
      <c r="H527" s="359">
        <v>0</v>
      </c>
      <c r="I527" s="358">
        <v>0</v>
      </c>
      <c r="J527" s="358">
        <v>0</v>
      </c>
      <c r="K527" s="359">
        <v>0</v>
      </c>
    </row>
    <row r="528" spans="1:11" x14ac:dyDescent="0.25">
      <c r="A528" s="362">
        <v>181200</v>
      </c>
      <c r="B528" s="361" t="s">
        <v>952</v>
      </c>
      <c r="C528" s="358">
        <v>0</v>
      </c>
      <c r="D528" s="358">
        <v>0</v>
      </c>
      <c r="E528" s="359">
        <v>0</v>
      </c>
      <c r="F528" s="358">
        <v>0</v>
      </c>
      <c r="G528" s="358">
        <v>0</v>
      </c>
      <c r="H528" s="359">
        <v>0</v>
      </c>
      <c r="I528" s="358">
        <v>0</v>
      </c>
      <c r="J528" s="358">
        <v>0</v>
      </c>
      <c r="K528" s="359">
        <v>0</v>
      </c>
    </row>
    <row r="529" spans="1:11" x14ac:dyDescent="0.25">
      <c r="A529" s="362">
        <v>181300</v>
      </c>
      <c r="B529" s="361" t="s">
        <v>953</v>
      </c>
      <c r="C529" s="358">
        <v>0</v>
      </c>
      <c r="D529" s="358">
        <v>0</v>
      </c>
      <c r="E529" s="359">
        <v>0</v>
      </c>
      <c r="F529" s="358">
        <v>0</v>
      </c>
      <c r="G529" s="358">
        <v>0</v>
      </c>
      <c r="H529" s="359">
        <v>0</v>
      </c>
      <c r="I529" s="358">
        <v>0</v>
      </c>
      <c r="J529" s="358">
        <v>0</v>
      </c>
      <c r="K529" s="359">
        <v>0</v>
      </c>
    </row>
    <row r="530" spans="1:11" x14ac:dyDescent="0.25">
      <c r="A530" s="362">
        <v>181400</v>
      </c>
      <c r="B530" s="361" t="s">
        <v>954</v>
      </c>
      <c r="C530" s="358">
        <v>0</v>
      </c>
      <c r="D530" s="358">
        <v>0</v>
      </c>
      <c r="E530" s="359">
        <v>0</v>
      </c>
      <c r="F530" s="358">
        <v>0</v>
      </c>
      <c r="G530" s="358">
        <v>0</v>
      </c>
      <c r="H530" s="359">
        <v>0</v>
      </c>
      <c r="I530" s="358">
        <v>0</v>
      </c>
      <c r="J530" s="358">
        <v>0</v>
      </c>
      <c r="K530" s="359">
        <v>0</v>
      </c>
    </row>
    <row r="531" spans="1:11" x14ac:dyDescent="0.25">
      <c r="A531" s="362">
        <v>181500</v>
      </c>
      <c r="B531" s="361" t="s">
        <v>5051</v>
      </c>
      <c r="C531" s="358">
        <v>0</v>
      </c>
      <c r="D531" s="358">
        <v>0</v>
      </c>
      <c r="E531" s="359">
        <v>0</v>
      </c>
      <c r="F531" s="358">
        <v>0</v>
      </c>
      <c r="G531" s="358">
        <v>0</v>
      </c>
      <c r="H531" s="359">
        <v>0</v>
      </c>
      <c r="I531" s="358">
        <v>0</v>
      </c>
      <c r="J531" s="358">
        <v>0</v>
      </c>
      <c r="K531" s="359">
        <v>0</v>
      </c>
    </row>
    <row r="532" spans="1:11" x14ac:dyDescent="0.25">
      <c r="A532" s="362">
        <v>181600</v>
      </c>
      <c r="B532" s="361" t="s">
        <v>5052</v>
      </c>
      <c r="C532" s="358">
        <v>0</v>
      </c>
      <c r="D532" s="358">
        <v>0</v>
      </c>
      <c r="E532" s="359">
        <v>0</v>
      </c>
      <c r="F532" s="358">
        <v>0</v>
      </c>
      <c r="G532" s="358">
        <v>0</v>
      </c>
      <c r="H532" s="359">
        <v>0</v>
      </c>
      <c r="I532" s="358">
        <v>0</v>
      </c>
      <c r="J532" s="358">
        <v>0</v>
      </c>
      <c r="K532" s="359">
        <v>0</v>
      </c>
    </row>
    <row r="533" spans="1:11" x14ac:dyDescent="0.25">
      <c r="A533" s="362">
        <v>181700</v>
      </c>
      <c r="B533" s="361" t="s">
        <v>945</v>
      </c>
      <c r="C533" s="358">
        <v>0</v>
      </c>
      <c r="D533" s="358">
        <v>0</v>
      </c>
      <c r="E533" s="359">
        <v>0</v>
      </c>
      <c r="F533" s="358">
        <v>0</v>
      </c>
      <c r="G533" s="358">
        <v>0</v>
      </c>
      <c r="H533" s="359">
        <v>0</v>
      </c>
      <c r="I533" s="358">
        <v>0</v>
      </c>
      <c r="J533" s="358">
        <v>0</v>
      </c>
      <c r="K533" s="359">
        <v>0</v>
      </c>
    </row>
    <row r="534" spans="1:11" x14ac:dyDescent="0.25">
      <c r="A534" s="362">
        <v>182100</v>
      </c>
      <c r="B534" s="361" t="s">
        <v>951</v>
      </c>
      <c r="C534" s="358">
        <v>0</v>
      </c>
      <c r="D534" s="358">
        <v>0</v>
      </c>
      <c r="E534" s="359">
        <v>0</v>
      </c>
      <c r="F534" s="358">
        <v>0</v>
      </c>
      <c r="G534" s="358">
        <v>0</v>
      </c>
      <c r="H534" s="359">
        <v>0</v>
      </c>
      <c r="I534" s="358">
        <v>0</v>
      </c>
      <c r="J534" s="358">
        <v>0</v>
      </c>
      <c r="K534" s="359">
        <v>0</v>
      </c>
    </row>
    <row r="535" spans="1:11" x14ac:dyDescent="0.25">
      <c r="A535" s="362">
        <v>182200</v>
      </c>
      <c r="B535" s="361" t="s">
        <v>952</v>
      </c>
      <c r="C535" s="358">
        <v>0</v>
      </c>
      <c r="D535" s="358">
        <v>0</v>
      </c>
      <c r="E535" s="359">
        <v>0</v>
      </c>
      <c r="F535" s="358">
        <v>0</v>
      </c>
      <c r="G535" s="358">
        <v>0</v>
      </c>
      <c r="H535" s="359">
        <v>0</v>
      </c>
      <c r="I535" s="358">
        <v>0</v>
      </c>
      <c r="J535" s="358">
        <v>0</v>
      </c>
      <c r="K535" s="359">
        <v>0</v>
      </c>
    </row>
    <row r="536" spans="1:11" x14ac:dyDescent="0.25">
      <c r="A536" s="362">
        <v>182300</v>
      </c>
      <c r="B536" s="361" t="s">
        <v>953</v>
      </c>
      <c r="C536" s="358">
        <v>0</v>
      </c>
      <c r="D536" s="358">
        <v>0</v>
      </c>
      <c r="E536" s="359">
        <v>0</v>
      </c>
      <c r="F536" s="358">
        <v>0</v>
      </c>
      <c r="G536" s="358">
        <v>0</v>
      </c>
      <c r="H536" s="359">
        <v>0</v>
      </c>
      <c r="I536" s="358">
        <v>0</v>
      </c>
      <c r="J536" s="358">
        <v>0</v>
      </c>
      <c r="K536" s="359">
        <v>0</v>
      </c>
    </row>
    <row r="537" spans="1:11" x14ac:dyDescent="0.25">
      <c r="A537" s="362">
        <v>182400</v>
      </c>
      <c r="B537" s="361" t="s">
        <v>954</v>
      </c>
      <c r="C537" s="358">
        <v>0</v>
      </c>
      <c r="D537" s="358">
        <v>0</v>
      </c>
      <c r="E537" s="359">
        <v>0</v>
      </c>
      <c r="F537" s="358">
        <v>0</v>
      </c>
      <c r="G537" s="358">
        <v>0</v>
      </c>
      <c r="H537" s="359">
        <v>0</v>
      </c>
      <c r="I537" s="358">
        <v>0</v>
      </c>
      <c r="J537" s="358">
        <v>0</v>
      </c>
      <c r="K537" s="359">
        <v>0</v>
      </c>
    </row>
    <row r="538" spans="1:11" x14ac:dyDescent="0.25">
      <c r="A538" s="362">
        <v>182500</v>
      </c>
      <c r="B538" s="361" t="s">
        <v>5051</v>
      </c>
      <c r="C538" s="358">
        <v>0</v>
      </c>
      <c r="D538" s="358">
        <v>0</v>
      </c>
      <c r="E538" s="359">
        <v>0</v>
      </c>
      <c r="F538" s="358">
        <v>0</v>
      </c>
      <c r="G538" s="358">
        <v>0</v>
      </c>
      <c r="H538" s="359">
        <v>0</v>
      </c>
      <c r="I538" s="358">
        <v>0</v>
      </c>
      <c r="J538" s="358">
        <v>0</v>
      </c>
      <c r="K538" s="359">
        <v>0</v>
      </c>
    </row>
    <row r="539" spans="1:11" x14ac:dyDescent="0.25">
      <c r="A539" s="362">
        <v>182600</v>
      </c>
      <c r="B539" s="361" t="s">
        <v>5052</v>
      </c>
      <c r="C539" s="358">
        <v>0</v>
      </c>
      <c r="D539" s="358">
        <v>0</v>
      </c>
      <c r="E539" s="359">
        <v>0</v>
      </c>
      <c r="F539" s="358">
        <v>0</v>
      </c>
      <c r="G539" s="358">
        <v>0</v>
      </c>
      <c r="H539" s="359">
        <v>0</v>
      </c>
      <c r="I539" s="358">
        <v>0</v>
      </c>
      <c r="J539" s="358">
        <v>0</v>
      </c>
      <c r="K539" s="359">
        <v>0</v>
      </c>
    </row>
    <row r="540" spans="1:11" x14ac:dyDescent="0.25">
      <c r="A540" s="362">
        <v>182700</v>
      </c>
      <c r="B540" s="361" t="s">
        <v>945</v>
      </c>
      <c r="C540" s="358">
        <v>0</v>
      </c>
      <c r="D540" s="358">
        <v>0</v>
      </c>
      <c r="E540" s="359">
        <v>0</v>
      </c>
      <c r="F540" s="358">
        <v>0</v>
      </c>
      <c r="G540" s="358">
        <v>0</v>
      </c>
      <c r="H540" s="359">
        <v>0</v>
      </c>
      <c r="I540" s="358">
        <v>0</v>
      </c>
      <c r="J540" s="358">
        <v>0</v>
      </c>
      <c r="K540" s="359">
        <v>0</v>
      </c>
    </row>
    <row r="541" spans="1:11" x14ac:dyDescent="0.25">
      <c r="A541" s="362">
        <v>183100</v>
      </c>
      <c r="B541" s="361" t="s">
        <v>951</v>
      </c>
      <c r="C541" s="358">
        <v>0</v>
      </c>
      <c r="D541" s="358">
        <v>0</v>
      </c>
      <c r="E541" s="359">
        <v>0</v>
      </c>
      <c r="F541" s="358">
        <v>0</v>
      </c>
      <c r="G541" s="358">
        <v>0</v>
      </c>
      <c r="H541" s="359">
        <v>0</v>
      </c>
      <c r="I541" s="358">
        <v>0</v>
      </c>
      <c r="J541" s="358">
        <v>0</v>
      </c>
      <c r="K541" s="359">
        <v>0</v>
      </c>
    </row>
    <row r="542" spans="1:11" x14ac:dyDescent="0.25">
      <c r="A542" s="362">
        <v>183200</v>
      </c>
      <c r="B542" s="361" t="s">
        <v>952</v>
      </c>
      <c r="C542" s="358">
        <v>0</v>
      </c>
      <c r="D542" s="358">
        <v>0</v>
      </c>
      <c r="E542" s="359">
        <v>0</v>
      </c>
      <c r="F542" s="358">
        <v>0</v>
      </c>
      <c r="G542" s="358">
        <v>0</v>
      </c>
      <c r="H542" s="359">
        <v>0</v>
      </c>
      <c r="I542" s="358">
        <v>0</v>
      </c>
      <c r="J542" s="358">
        <v>0</v>
      </c>
      <c r="K542" s="359">
        <v>0</v>
      </c>
    </row>
    <row r="543" spans="1:11" x14ac:dyDescent="0.25">
      <c r="A543" s="362">
        <v>183300</v>
      </c>
      <c r="B543" s="361" t="s">
        <v>945</v>
      </c>
      <c r="C543" s="358">
        <v>0</v>
      </c>
      <c r="D543" s="358">
        <v>0</v>
      </c>
      <c r="E543" s="359">
        <v>0</v>
      </c>
      <c r="F543" s="358">
        <v>0</v>
      </c>
      <c r="G543" s="358">
        <v>0</v>
      </c>
      <c r="H543" s="359">
        <v>0</v>
      </c>
      <c r="I543" s="358">
        <v>0</v>
      </c>
      <c r="J543" s="358">
        <v>0</v>
      </c>
      <c r="K543" s="359">
        <v>0</v>
      </c>
    </row>
    <row r="544" spans="1:11" x14ac:dyDescent="0.25">
      <c r="A544" s="362">
        <v>184100</v>
      </c>
      <c r="B544" s="361" t="s">
        <v>951</v>
      </c>
      <c r="C544" s="358">
        <v>0</v>
      </c>
      <c r="D544" s="358">
        <v>0</v>
      </c>
      <c r="E544" s="359">
        <v>0</v>
      </c>
      <c r="F544" s="358">
        <v>0</v>
      </c>
      <c r="G544" s="358">
        <v>0</v>
      </c>
      <c r="H544" s="359">
        <v>0</v>
      </c>
      <c r="I544" s="358">
        <v>0</v>
      </c>
      <c r="J544" s="358">
        <v>0</v>
      </c>
      <c r="K544" s="359">
        <v>0</v>
      </c>
    </row>
    <row r="545" spans="1:11" x14ac:dyDescent="0.25">
      <c r="A545" s="362">
        <v>184200</v>
      </c>
      <c r="B545" s="361" t="s">
        <v>952</v>
      </c>
      <c r="C545" s="358">
        <v>0</v>
      </c>
      <c r="D545" s="358">
        <v>0</v>
      </c>
      <c r="E545" s="359">
        <v>0</v>
      </c>
      <c r="F545" s="358">
        <v>0</v>
      </c>
      <c r="G545" s="358">
        <v>0</v>
      </c>
      <c r="H545" s="359">
        <v>0</v>
      </c>
      <c r="I545" s="358">
        <v>0</v>
      </c>
      <c r="J545" s="358">
        <v>0</v>
      </c>
      <c r="K545" s="359">
        <v>0</v>
      </c>
    </row>
    <row r="546" spans="1:11" x14ac:dyDescent="0.25">
      <c r="A546" s="362">
        <v>184300</v>
      </c>
      <c r="B546" s="361" t="s">
        <v>953</v>
      </c>
      <c r="C546" s="358">
        <v>0</v>
      </c>
      <c r="D546" s="358">
        <v>0</v>
      </c>
      <c r="E546" s="359">
        <v>0</v>
      </c>
      <c r="F546" s="358">
        <v>0</v>
      </c>
      <c r="G546" s="358">
        <v>0</v>
      </c>
      <c r="H546" s="359">
        <v>0</v>
      </c>
      <c r="I546" s="358">
        <v>0</v>
      </c>
      <c r="J546" s="358">
        <v>0</v>
      </c>
      <c r="K546" s="359">
        <v>0</v>
      </c>
    </row>
    <row r="547" spans="1:11" x14ac:dyDescent="0.25">
      <c r="A547" s="362">
        <v>184400</v>
      </c>
      <c r="B547" s="361" t="s">
        <v>954</v>
      </c>
      <c r="C547" s="358">
        <v>0</v>
      </c>
      <c r="D547" s="358">
        <v>0</v>
      </c>
      <c r="E547" s="359">
        <v>0</v>
      </c>
      <c r="F547" s="358">
        <v>0</v>
      </c>
      <c r="G547" s="358">
        <v>0</v>
      </c>
      <c r="H547" s="359">
        <v>0</v>
      </c>
      <c r="I547" s="358">
        <v>0</v>
      </c>
      <c r="J547" s="358">
        <v>0</v>
      </c>
      <c r="K547" s="359">
        <v>0</v>
      </c>
    </row>
    <row r="548" spans="1:11" x14ac:dyDescent="0.25">
      <c r="A548" s="362">
        <v>184500</v>
      </c>
      <c r="B548" s="361" t="s">
        <v>5051</v>
      </c>
      <c r="C548" s="358">
        <v>0</v>
      </c>
      <c r="D548" s="358">
        <v>0</v>
      </c>
      <c r="E548" s="359">
        <v>0</v>
      </c>
      <c r="F548" s="358">
        <v>0</v>
      </c>
      <c r="G548" s="358">
        <v>0</v>
      </c>
      <c r="H548" s="359">
        <v>0</v>
      </c>
      <c r="I548" s="358">
        <v>0</v>
      </c>
      <c r="J548" s="358">
        <v>0</v>
      </c>
      <c r="K548" s="359">
        <v>0</v>
      </c>
    </row>
    <row r="549" spans="1:11" x14ac:dyDescent="0.25">
      <c r="A549" s="362">
        <v>184600</v>
      </c>
      <c r="B549" s="361" t="s">
        <v>5052</v>
      </c>
      <c r="C549" s="358">
        <v>0</v>
      </c>
      <c r="D549" s="358">
        <v>0</v>
      </c>
      <c r="E549" s="359">
        <v>0</v>
      </c>
      <c r="F549" s="358">
        <v>0</v>
      </c>
      <c r="G549" s="358">
        <v>0</v>
      </c>
      <c r="H549" s="359">
        <v>0</v>
      </c>
      <c r="I549" s="358">
        <v>0</v>
      </c>
      <c r="J549" s="358">
        <v>0</v>
      </c>
      <c r="K549" s="359">
        <v>0</v>
      </c>
    </row>
    <row r="550" spans="1:11" x14ac:dyDescent="0.25">
      <c r="A550" s="362">
        <v>184700</v>
      </c>
      <c r="B550" s="361" t="s">
        <v>945</v>
      </c>
      <c r="C550" s="358">
        <v>0</v>
      </c>
      <c r="D550" s="358">
        <v>0</v>
      </c>
      <c r="E550" s="359">
        <v>0</v>
      </c>
      <c r="F550" s="358">
        <v>0</v>
      </c>
      <c r="G550" s="358">
        <v>0</v>
      </c>
      <c r="H550" s="359">
        <v>0</v>
      </c>
      <c r="I550" s="358">
        <v>0</v>
      </c>
      <c r="J550" s="358">
        <v>0</v>
      </c>
      <c r="K550" s="359">
        <v>0</v>
      </c>
    </row>
    <row r="551" spans="1:11" x14ac:dyDescent="0.25">
      <c r="A551" s="362">
        <v>185100</v>
      </c>
      <c r="B551" s="361" t="s">
        <v>960</v>
      </c>
      <c r="C551" s="358">
        <v>0</v>
      </c>
      <c r="D551" s="358">
        <v>0</v>
      </c>
      <c r="E551" s="359">
        <v>0</v>
      </c>
      <c r="F551" s="358">
        <v>0</v>
      </c>
      <c r="G551" s="358">
        <v>0</v>
      </c>
      <c r="H551" s="359">
        <v>0</v>
      </c>
      <c r="I551" s="358">
        <v>0</v>
      </c>
      <c r="J551" s="358">
        <v>0</v>
      </c>
      <c r="K551" s="359">
        <v>0</v>
      </c>
    </row>
    <row r="552" spans="1:11" x14ac:dyDescent="0.25">
      <c r="A552" s="362">
        <v>185200</v>
      </c>
      <c r="B552" s="361" t="s">
        <v>1089</v>
      </c>
      <c r="C552" s="358">
        <v>0</v>
      </c>
      <c r="D552" s="358">
        <v>0</v>
      </c>
      <c r="E552" s="359">
        <v>0</v>
      </c>
      <c r="F552" s="358">
        <v>0</v>
      </c>
      <c r="G552" s="358">
        <v>0</v>
      </c>
      <c r="H552" s="359">
        <v>0</v>
      </c>
      <c r="I552" s="358">
        <v>0</v>
      </c>
      <c r="J552" s="358">
        <v>0</v>
      </c>
      <c r="K552" s="359">
        <v>0</v>
      </c>
    </row>
    <row r="553" spans="1:11" x14ac:dyDescent="0.25">
      <c r="A553" s="362">
        <v>185300</v>
      </c>
      <c r="B553" s="361" t="s">
        <v>945</v>
      </c>
      <c r="C553" s="358">
        <v>0</v>
      </c>
      <c r="D553" s="358">
        <v>0</v>
      </c>
      <c r="E553" s="359">
        <v>0</v>
      </c>
      <c r="F553" s="358">
        <v>0</v>
      </c>
      <c r="G553" s="358">
        <v>0</v>
      </c>
      <c r="H553" s="359">
        <v>0</v>
      </c>
      <c r="I553" s="358">
        <v>0</v>
      </c>
      <c r="J553" s="358">
        <v>0</v>
      </c>
      <c r="K553" s="359">
        <v>0</v>
      </c>
    </row>
    <row r="554" spans="1:11" x14ac:dyDescent="0.25">
      <c r="A554" s="362">
        <v>190000</v>
      </c>
      <c r="B554" s="361" t="s">
        <v>5053</v>
      </c>
      <c r="C554" s="358">
        <v>0</v>
      </c>
      <c r="D554" s="358">
        <v>0</v>
      </c>
      <c r="E554" s="359">
        <v>0</v>
      </c>
      <c r="F554" s="358">
        <v>0</v>
      </c>
      <c r="G554" s="358">
        <v>0</v>
      </c>
      <c r="H554" s="359">
        <v>0</v>
      </c>
      <c r="I554" s="358">
        <v>0</v>
      </c>
      <c r="J554" s="358">
        <v>0</v>
      </c>
      <c r="K554" s="359">
        <v>0</v>
      </c>
    </row>
    <row r="555" spans="1:11" x14ac:dyDescent="0.25">
      <c r="A555" s="362"/>
      <c r="B555" s="357" t="s">
        <v>1499</v>
      </c>
      <c r="C555" s="358">
        <v>0</v>
      </c>
      <c r="D555" s="358">
        <v>0</v>
      </c>
      <c r="E555" s="359">
        <v>0</v>
      </c>
      <c r="F555" s="358">
        <v>0</v>
      </c>
      <c r="G555" s="358">
        <v>0</v>
      </c>
      <c r="H555" s="359">
        <v>0</v>
      </c>
      <c r="I555" s="358">
        <v>0</v>
      </c>
      <c r="J555" s="358">
        <v>0</v>
      </c>
      <c r="K555" s="359">
        <v>0</v>
      </c>
    </row>
    <row r="556" spans="1:11" x14ac:dyDescent="0.25">
      <c r="A556" s="362">
        <v>211010</v>
      </c>
      <c r="B556" s="357" t="s">
        <v>1126</v>
      </c>
      <c r="C556" s="358">
        <v>0</v>
      </c>
      <c r="D556" s="358">
        <v>0</v>
      </c>
      <c r="E556" s="359">
        <v>0</v>
      </c>
      <c r="F556" s="358">
        <v>0</v>
      </c>
      <c r="G556" s="358">
        <v>0</v>
      </c>
      <c r="H556" s="359">
        <v>0</v>
      </c>
      <c r="I556" s="358">
        <v>0</v>
      </c>
      <c r="J556" s="358">
        <v>0</v>
      </c>
      <c r="K556" s="359">
        <v>0</v>
      </c>
    </row>
    <row r="557" spans="1:11" x14ac:dyDescent="0.25">
      <c r="A557" s="362">
        <v>211021</v>
      </c>
      <c r="B557" s="357" t="s">
        <v>1067</v>
      </c>
      <c r="C557" s="358">
        <v>3458476.64</v>
      </c>
      <c r="D557" s="358">
        <v>5564671.8399999999</v>
      </c>
      <c r="E557" s="359">
        <v>9023148.4800000004</v>
      </c>
      <c r="F557" s="358">
        <v>3571040.14</v>
      </c>
      <c r="G557" s="358">
        <v>5695508.5899999999</v>
      </c>
      <c r="H557" s="359">
        <v>9266548.7300000004</v>
      </c>
      <c r="I557" s="358">
        <v>3656342.57</v>
      </c>
      <c r="J557" s="358">
        <v>5548537.4900000002</v>
      </c>
      <c r="K557" s="359">
        <v>9204880.0599999987</v>
      </c>
    </row>
    <row r="558" spans="1:11" x14ac:dyDescent="0.25">
      <c r="A558" s="362">
        <v>211022</v>
      </c>
      <c r="B558" s="357" t="s">
        <v>4969</v>
      </c>
      <c r="C558" s="358">
        <v>64671639.450000003</v>
      </c>
      <c r="D558" s="358">
        <v>30641577.48</v>
      </c>
      <c r="E558" s="359">
        <v>95313216.930000007</v>
      </c>
      <c r="F558" s="358">
        <v>73499857.280000001</v>
      </c>
      <c r="G558" s="358">
        <v>37397339.030000001</v>
      </c>
      <c r="H558" s="359">
        <v>110897196.31</v>
      </c>
      <c r="I558" s="358">
        <v>74599678.930000007</v>
      </c>
      <c r="J558" s="358">
        <v>41179933.229999997</v>
      </c>
      <c r="K558" s="359">
        <v>115779612.16</v>
      </c>
    </row>
    <row r="559" spans="1:11" x14ac:dyDescent="0.25">
      <c r="A559" s="362">
        <v>211023</v>
      </c>
      <c r="B559" s="357" t="s">
        <v>1009</v>
      </c>
      <c r="C559" s="358">
        <v>79476.87</v>
      </c>
      <c r="D559" s="358">
        <v>0</v>
      </c>
      <c r="E559" s="359">
        <v>79476.87</v>
      </c>
      <c r="F559" s="358">
        <v>123819.69</v>
      </c>
      <c r="G559" s="358">
        <v>0</v>
      </c>
      <c r="H559" s="359">
        <v>123819.69</v>
      </c>
      <c r="I559" s="358">
        <v>184885.24</v>
      </c>
      <c r="J559" s="358">
        <v>0</v>
      </c>
      <c r="K559" s="359">
        <v>184885.24</v>
      </c>
    </row>
    <row r="560" spans="1:11" x14ac:dyDescent="0.25">
      <c r="A560" s="362">
        <v>201031</v>
      </c>
      <c r="B560" s="357" t="s">
        <v>4971</v>
      </c>
      <c r="C560" s="358">
        <v>0</v>
      </c>
      <c r="D560" s="358">
        <v>2927807.29</v>
      </c>
      <c r="E560" s="359">
        <v>2927807.29</v>
      </c>
      <c r="F560" s="358">
        <v>0</v>
      </c>
      <c r="G560" s="358">
        <v>3909183.96</v>
      </c>
      <c r="H560" s="359">
        <v>3909183.96</v>
      </c>
      <c r="I560" s="358">
        <v>0</v>
      </c>
      <c r="J560" s="358">
        <v>3101050.85</v>
      </c>
      <c r="K560" s="359">
        <v>3101050.85</v>
      </c>
    </row>
    <row r="561" spans="1:11" x14ac:dyDescent="0.25">
      <c r="A561" s="362">
        <v>211032</v>
      </c>
      <c r="B561" s="357" t="s">
        <v>1008</v>
      </c>
      <c r="C561" s="358">
        <v>5018.0200000000004</v>
      </c>
      <c r="D561" s="358">
        <v>0</v>
      </c>
      <c r="E561" s="359">
        <v>5018.0200000000004</v>
      </c>
      <c r="F561" s="358">
        <v>5018.0200000000004</v>
      </c>
      <c r="G561" s="358">
        <v>0</v>
      </c>
      <c r="H561" s="359">
        <v>5018.0200000000004</v>
      </c>
      <c r="I561" s="358">
        <v>5018.0200000000004</v>
      </c>
      <c r="J561" s="358">
        <v>0</v>
      </c>
      <c r="K561" s="359">
        <v>5018.0200000000004</v>
      </c>
    </row>
    <row r="562" spans="1:11" x14ac:dyDescent="0.25">
      <c r="A562" s="362">
        <v>211033</v>
      </c>
      <c r="B562" s="357" t="s">
        <v>1009</v>
      </c>
      <c r="C562" s="358">
        <v>0</v>
      </c>
      <c r="D562" s="358">
        <v>0</v>
      </c>
      <c r="E562" s="359">
        <v>0</v>
      </c>
      <c r="F562" s="358">
        <v>0</v>
      </c>
      <c r="G562" s="358">
        <v>0</v>
      </c>
      <c r="H562" s="359">
        <v>0</v>
      </c>
      <c r="I562" s="358">
        <v>0</v>
      </c>
      <c r="J562" s="358">
        <v>0</v>
      </c>
      <c r="K562" s="359">
        <v>0</v>
      </c>
    </row>
    <row r="563" spans="1:11" x14ac:dyDescent="0.25">
      <c r="A563" s="362">
        <v>211034</v>
      </c>
      <c r="B563" s="357" t="s">
        <v>1079</v>
      </c>
      <c r="C563" s="358">
        <v>0</v>
      </c>
      <c r="D563" s="358">
        <v>0</v>
      </c>
      <c r="E563" s="359">
        <v>0</v>
      </c>
      <c r="F563" s="358">
        <v>0</v>
      </c>
      <c r="G563" s="358">
        <v>0</v>
      </c>
      <c r="H563" s="359">
        <v>0</v>
      </c>
      <c r="I563" s="358">
        <v>0</v>
      </c>
      <c r="J563" s="358">
        <v>0</v>
      </c>
      <c r="K563" s="359">
        <v>0</v>
      </c>
    </row>
    <row r="564" spans="1:11" x14ac:dyDescent="0.25">
      <c r="A564" s="362"/>
      <c r="B564" s="357" t="s">
        <v>4972</v>
      </c>
      <c r="C564" s="358">
        <v>0</v>
      </c>
      <c r="D564" s="358">
        <v>0</v>
      </c>
      <c r="E564" s="359">
        <v>0</v>
      </c>
      <c r="F564" s="358">
        <v>0</v>
      </c>
      <c r="G564" s="358">
        <v>0</v>
      </c>
      <c r="H564" s="359">
        <v>0</v>
      </c>
      <c r="I564" s="358">
        <v>0</v>
      </c>
      <c r="J564" s="358">
        <v>0</v>
      </c>
      <c r="K564" s="359">
        <v>0</v>
      </c>
    </row>
    <row r="565" spans="1:11" x14ac:dyDescent="0.25">
      <c r="A565" s="362">
        <v>212011</v>
      </c>
      <c r="B565" s="357" t="s">
        <v>4906</v>
      </c>
      <c r="C565" s="358">
        <v>0</v>
      </c>
      <c r="D565" s="358">
        <v>0</v>
      </c>
      <c r="E565" s="359">
        <v>0</v>
      </c>
      <c r="F565" s="358">
        <v>0</v>
      </c>
      <c r="G565" s="358">
        <v>0</v>
      </c>
      <c r="H565" s="359">
        <v>0</v>
      </c>
      <c r="I565" s="358">
        <v>0</v>
      </c>
      <c r="J565" s="358">
        <v>0</v>
      </c>
      <c r="K565" s="359">
        <v>0</v>
      </c>
    </row>
    <row r="566" spans="1:11" x14ac:dyDescent="0.25">
      <c r="A566" s="362">
        <v>212012</v>
      </c>
      <c r="B566" s="357" t="s">
        <v>4907</v>
      </c>
      <c r="C566" s="358">
        <v>0</v>
      </c>
      <c r="D566" s="358">
        <v>0</v>
      </c>
      <c r="E566" s="359">
        <v>0</v>
      </c>
      <c r="F566" s="358">
        <v>0</v>
      </c>
      <c r="G566" s="358">
        <v>0</v>
      </c>
      <c r="H566" s="359">
        <v>0</v>
      </c>
      <c r="I566" s="358">
        <v>0</v>
      </c>
      <c r="J566" s="358">
        <v>0</v>
      </c>
      <c r="K566" s="359">
        <v>0</v>
      </c>
    </row>
    <row r="567" spans="1:11" x14ac:dyDescent="0.25">
      <c r="A567" s="362">
        <v>212013</v>
      </c>
      <c r="B567" s="357" t="s">
        <v>4908</v>
      </c>
      <c r="C567" s="358">
        <v>0</v>
      </c>
      <c r="D567" s="358">
        <v>0</v>
      </c>
      <c r="E567" s="359">
        <v>0</v>
      </c>
      <c r="F567" s="358">
        <v>0</v>
      </c>
      <c r="G567" s="358">
        <v>0</v>
      </c>
      <c r="H567" s="359">
        <v>0</v>
      </c>
      <c r="I567" s="358">
        <v>0</v>
      </c>
      <c r="J567" s="358">
        <v>0</v>
      </c>
      <c r="K567" s="359">
        <v>0</v>
      </c>
    </row>
    <row r="568" spans="1:11" x14ac:dyDescent="0.25">
      <c r="A568" s="362"/>
      <c r="B568" s="363" t="s">
        <v>5054</v>
      </c>
      <c r="C568" s="358">
        <v>0</v>
      </c>
      <c r="D568" s="358">
        <v>0</v>
      </c>
      <c r="E568" s="359">
        <v>0</v>
      </c>
      <c r="F568" s="358">
        <v>0</v>
      </c>
      <c r="G568" s="358">
        <v>0</v>
      </c>
      <c r="H568" s="359">
        <v>0</v>
      </c>
      <c r="I568" s="358">
        <v>0</v>
      </c>
      <c r="J568" s="358">
        <v>0</v>
      </c>
      <c r="K568" s="359">
        <v>0</v>
      </c>
    </row>
    <row r="569" spans="1:11" x14ac:dyDescent="0.25">
      <c r="A569" s="362">
        <v>212300</v>
      </c>
      <c r="B569" s="357" t="s">
        <v>1009</v>
      </c>
      <c r="C569" s="358">
        <v>0</v>
      </c>
      <c r="D569" s="358">
        <v>0</v>
      </c>
      <c r="E569" s="359">
        <v>0</v>
      </c>
      <c r="F569" s="358">
        <v>0</v>
      </c>
      <c r="G569" s="358">
        <v>0</v>
      </c>
      <c r="H569" s="359">
        <v>0</v>
      </c>
      <c r="I569" s="358">
        <v>0</v>
      </c>
      <c r="J569" s="358">
        <v>0</v>
      </c>
      <c r="K569" s="359">
        <v>0</v>
      </c>
    </row>
    <row r="570" spans="1:11" x14ac:dyDescent="0.25">
      <c r="A570" s="362"/>
      <c r="B570" s="357" t="s">
        <v>1067</v>
      </c>
      <c r="C570" s="358">
        <v>0</v>
      </c>
      <c r="D570" s="358">
        <v>0</v>
      </c>
      <c r="E570" s="359">
        <v>0</v>
      </c>
      <c r="F570" s="358">
        <v>0</v>
      </c>
      <c r="G570" s="358">
        <v>0</v>
      </c>
      <c r="H570" s="359">
        <v>0</v>
      </c>
      <c r="I570" s="358">
        <v>0</v>
      </c>
      <c r="J570" s="358">
        <v>0</v>
      </c>
      <c r="K570" s="359">
        <v>0</v>
      </c>
    </row>
    <row r="571" spans="1:11" x14ac:dyDescent="0.25">
      <c r="A571" s="362">
        <v>212111</v>
      </c>
      <c r="B571" s="357" t="s">
        <v>4906</v>
      </c>
      <c r="C571" s="358">
        <v>14729340.76</v>
      </c>
      <c r="D571" s="358">
        <v>48769793.57</v>
      </c>
      <c r="E571" s="359">
        <v>63499134.329999998</v>
      </c>
      <c r="F571" s="358">
        <v>12878007.970000001</v>
      </c>
      <c r="G571" s="358">
        <v>78228508.930000007</v>
      </c>
      <c r="H571" s="359">
        <v>91106516.900000006</v>
      </c>
      <c r="I571" s="358">
        <v>10284977.709999999</v>
      </c>
      <c r="J571" s="358">
        <v>84812215.239999995</v>
      </c>
      <c r="K571" s="359">
        <v>95097192.950000003</v>
      </c>
    </row>
    <row r="572" spans="1:11" x14ac:dyDescent="0.25">
      <c r="A572" s="362">
        <v>212112</v>
      </c>
      <c r="B572" s="357" t="s">
        <v>4907</v>
      </c>
      <c r="C572" s="358">
        <v>8748158.4499999993</v>
      </c>
      <c r="D572" s="358">
        <v>77739371.400000006</v>
      </c>
      <c r="E572" s="359">
        <v>86487529.849999994</v>
      </c>
      <c r="F572" s="358">
        <v>14607382.830000002</v>
      </c>
      <c r="G572" s="358">
        <v>51333845.619999997</v>
      </c>
      <c r="H572" s="359">
        <v>65941228.450000003</v>
      </c>
      <c r="I572" s="358">
        <v>15786821.459999999</v>
      </c>
      <c r="J572" s="358">
        <v>44985206.280000001</v>
      </c>
      <c r="K572" s="359">
        <v>60772027.740000002</v>
      </c>
    </row>
    <row r="573" spans="1:11" x14ac:dyDescent="0.25">
      <c r="A573" s="362">
        <v>212113</v>
      </c>
      <c r="B573" s="357" t="s">
        <v>4908</v>
      </c>
      <c r="C573" s="358">
        <v>9763963</v>
      </c>
      <c r="D573" s="358">
        <v>20443513.57</v>
      </c>
      <c r="E573" s="359">
        <v>30207476.57</v>
      </c>
      <c r="F573" s="358">
        <v>5185218</v>
      </c>
      <c r="G573" s="358">
        <v>19755123.759999998</v>
      </c>
      <c r="H573" s="359">
        <v>24940341.760000002</v>
      </c>
      <c r="I573" s="358">
        <v>6328701.0299999993</v>
      </c>
      <c r="J573" s="358">
        <v>20880117.02</v>
      </c>
      <c r="K573" s="359">
        <v>27208818.050000001</v>
      </c>
    </row>
    <row r="574" spans="1:11" x14ac:dyDescent="0.25">
      <c r="A574" s="362"/>
      <c r="B574" s="357" t="s">
        <v>5055</v>
      </c>
      <c r="C574" s="358">
        <v>0</v>
      </c>
      <c r="D574" s="358">
        <v>0</v>
      </c>
      <c r="E574" s="359">
        <v>0</v>
      </c>
      <c r="F574" s="358">
        <v>0</v>
      </c>
      <c r="G574" s="358">
        <v>0</v>
      </c>
      <c r="H574" s="359">
        <v>0</v>
      </c>
      <c r="I574" s="358">
        <v>0</v>
      </c>
      <c r="J574" s="358">
        <v>0</v>
      </c>
      <c r="K574" s="359">
        <v>0</v>
      </c>
    </row>
    <row r="575" spans="1:11" x14ac:dyDescent="0.25">
      <c r="A575" s="303">
        <v>212121</v>
      </c>
      <c r="B575" s="357" t="s">
        <v>4906</v>
      </c>
      <c r="C575" s="358">
        <v>147173247.00999999</v>
      </c>
      <c r="D575" s="358">
        <v>97870117.560000002</v>
      </c>
      <c r="E575" s="359">
        <v>245043364.56999999</v>
      </c>
      <c r="F575" s="358">
        <v>152223429.44999999</v>
      </c>
      <c r="G575" s="358">
        <v>80058218.489999995</v>
      </c>
      <c r="H575" s="359">
        <v>232281647.94</v>
      </c>
      <c r="I575" s="358">
        <v>148552514.84</v>
      </c>
      <c r="J575" s="358">
        <v>73599598.409999996</v>
      </c>
      <c r="K575" s="359">
        <v>222152113.25</v>
      </c>
    </row>
    <row r="576" spans="1:11" x14ac:dyDescent="0.25">
      <c r="A576" s="303">
        <v>212122</v>
      </c>
      <c r="B576" s="357" t="s">
        <v>4907</v>
      </c>
      <c r="C576" s="358">
        <v>104966480.13</v>
      </c>
      <c r="D576" s="358">
        <v>50814880.020000003</v>
      </c>
      <c r="E576" s="359">
        <v>155781360.15000001</v>
      </c>
      <c r="F576" s="358">
        <v>109277729.23</v>
      </c>
      <c r="G576" s="358">
        <v>51878449.920000002</v>
      </c>
      <c r="H576" s="359">
        <v>161156179.15000001</v>
      </c>
      <c r="I576" s="358">
        <v>113052238.31</v>
      </c>
      <c r="J576" s="358">
        <v>53773665.68</v>
      </c>
      <c r="K576" s="359">
        <v>166825903.99000001</v>
      </c>
    </row>
    <row r="577" spans="1:11" x14ac:dyDescent="0.25">
      <c r="A577" s="303">
        <v>212123</v>
      </c>
      <c r="B577" s="357" t="s">
        <v>4908</v>
      </c>
      <c r="C577" s="358">
        <v>62785341.950000003</v>
      </c>
      <c r="D577" s="358">
        <v>16793002.580000002</v>
      </c>
      <c r="E577" s="359">
        <v>79578344.530000001</v>
      </c>
      <c r="F577" s="358">
        <v>71652360.480000004</v>
      </c>
      <c r="G577" s="358">
        <v>16773002.580000002</v>
      </c>
      <c r="H577" s="359">
        <v>88425363.060000002</v>
      </c>
      <c r="I577" s="358">
        <v>70526137.230000004</v>
      </c>
      <c r="J577" s="358">
        <v>23809354.59</v>
      </c>
      <c r="K577" s="359">
        <v>94335491.819999993</v>
      </c>
    </row>
    <row r="578" spans="1:11" x14ac:dyDescent="0.25">
      <c r="A578" s="362"/>
      <c r="B578" s="357" t="s">
        <v>5056</v>
      </c>
      <c r="C578" s="358">
        <v>0</v>
      </c>
      <c r="D578" s="358">
        <v>0</v>
      </c>
      <c r="E578" s="359">
        <v>0</v>
      </c>
      <c r="F578" s="358">
        <v>0</v>
      </c>
      <c r="G578" s="358">
        <v>0</v>
      </c>
      <c r="H578" s="359">
        <v>0</v>
      </c>
      <c r="I578" s="358">
        <v>0</v>
      </c>
      <c r="J578" s="358">
        <v>0</v>
      </c>
      <c r="K578" s="359">
        <v>0</v>
      </c>
    </row>
    <row r="579" spans="1:11" x14ac:dyDescent="0.25">
      <c r="A579" s="362">
        <v>212211</v>
      </c>
      <c r="B579" s="357" t="s">
        <v>4906</v>
      </c>
      <c r="C579" s="358">
        <v>0</v>
      </c>
      <c r="D579" s="358">
        <v>10000000</v>
      </c>
      <c r="E579" s="359">
        <v>10000000</v>
      </c>
      <c r="F579" s="358">
        <v>0</v>
      </c>
      <c r="G579" s="358">
        <v>10000000</v>
      </c>
      <c r="H579" s="359">
        <v>10000000</v>
      </c>
      <c r="I579" s="358">
        <v>0</v>
      </c>
      <c r="J579" s="358">
        <v>5000000</v>
      </c>
      <c r="K579" s="359">
        <v>5000000</v>
      </c>
    </row>
    <row r="580" spans="1:11" x14ac:dyDescent="0.25">
      <c r="A580" s="362">
        <v>212212</v>
      </c>
      <c r="B580" s="357" t="s">
        <v>4907</v>
      </c>
      <c r="C580" s="358">
        <v>0</v>
      </c>
      <c r="D580" s="358">
        <v>5000000</v>
      </c>
      <c r="E580" s="359">
        <v>5000000</v>
      </c>
      <c r="F580" s="358">
        <v>0</v>
      </c>
      <c r="G580" s="358">
        <v>5000000</v>
      </c>
      <c r="H580" s="359">
        <v>5000000</v>
      </c>
      <c r="I580" s="358">
        <v>0</v>
      </c>
      <c r="J580" s="358">
        <v>5000000</v>
      </c>
      <c r="K580" s="359">
        <v>5000000</v>
      </c>
    </row>
    <row r="581" spans="1:11" x14ac:dyDescent="0.25">
      <c r="A581" s="362">
        <v>212213</v>
      </c>
      <c r="B581" s="357" t="s">
        <v>4908</v>
      </c>
      <c r="C581" s="358">
        <v>0</v>
      </c>
      <c r="D581" s="358">
        <v>0</v>
      </c>
      <c r="E581" s="359">
        <v>0</v>
      </c>
      <c r="F581" s="358">
        <v>0</v>
      </c>
      <c r="G581" s="358">
        <v>0</v>
      </c>
      <c r="H581" s="359">
        <v>0</v>
      </c>
      <c r="I581" s="358">
        <v>0</v>
      </c>
      <c r="J581" s="358">
        <v>0</v>
      </c>
      <c r="K581" s="359">
        <v>0</v>
      </c>
    </row>
    <row r="582" spans="1:11" x14ac:dyDescent="0.25">
      <c r="A582" s="362"/>
      <c r="B582" s="357" t="s">
        <v>5057</v>
      </c>
      <c r="C582" s="358">
        <v>0</v>
      </c>
      <c r="D582" s="358">
        <v>0</v>
      </c>
      <c r="E582" s="359">
        <v>0</v>
      </c>
      <c r="F582" s="358">
        <v>0</v>
      </c>
      <c r="G582" s="358">
        <v>0</v>
      </c>
      <c r="H582" s="359">
        <v>0</v>
      </c>
      <c r="I582" s="358">
        <v>0</v>
      </c>
      <c r="J582" s="358">
        <v>0</v>
      </c>
      <c r="K582" s="359">
        <v>0</v>
      </c>
    </row>
    <row r="583" spans="1:11" x14ac:dyDescent="0.25">
      <c r="A583" s="362">
        <v>212221</v>
      </c>
      <c r="B583" s="357" t="s">
        <v>4906</v>
      </c>
      <c r="C583" s="358">
        <v>154374.94</v>
      </c>
      <c r="D583" s="358">
        <v>0</v>
      </c>
      <c r="E583" s="359">
        <v>154374.94</v>
      </c>
      <c r="F583" s="358">
        <v>154546.98000000001</v>
      </c>
      <c r="G583" s="358">
        <v>0</v>
      </c>
      <c r="H583" s="359">
        <v>154546.98000000001</v>
      </c>
      <c r="I583" s="358">
        <v>154942.75</v>
      </c>
      <c r="J583" s="358">
        <v>0</v>
      </c>
      <c r="K583" s="359">
        <v>154942.75</v>
      </c>
    </row>
    <row r="584" spans="1:11" x14ac:dyDescent="0.25">
      <c r="A584" s="362">
        <v>212222</v>
      </c>
      <c r="B584" s="357" t="s">
        <v>4907</v>
      </c>
      <c r="C584" s="358">
        <v>0</v>
      </c>
      <c r="D584" s="358">
        <v>0</v>
      </c>
      <c r="E584" s="359">
        <v>0</v>
      </c>
      <c r="F584" s="358">
        <v>0</v>
      </c>
      <c r="G584" s="358">
        <v>0</v>
      </c>
      <c r="H584" s="359">
        <v>0</v>
      </c>
      <c r="I584" s="358">
        <v>0</v>
      </c>
      <c r="J584" s="358">
        <v>0</v>
      </c>
      <c r="K584" s="359">
        <v>0</v>
      </c>
    </row>
    <row r="585" spans="1:11" x14ac:dyDescent="0.25">
      <c r="A585" s="362">
        <v>212223</v>
      </c>
      <c r="B585" s="357" t="s">
        <v>4908</v>
      </c>
      <c r="C585" s="358">
        <v>0</v>
      </c>
      <c r="D585" s="358">
        <v>0</v>
      </c>
      <c r="E585" s="359">
        <v>0</v>
      </c>
      <c r="F585" s="358">
        <v>0</v>
      </c>
      <c r="G585" s="358">
        <v>0</v>
      </c>
      <c r="H585" s="359">
        <v>0</v>
      </c>
      <c r="I585" s="358">
        <v>0</v>
      </c>
      <c r="J585" s="358">
        <v>0</v>
      </c>
      <c r="K585" s="359">
        <v>0</v>
      </c>
    </row>
    <row r="586" spans="1:11" x14ac:dyDescent="0.25">
      <c r="A586" s="362"/>
      <c r="B586" s="357" t="s">
        <v>5058</v>
      </c>
      <c r="C586" s="358">
        <v>0</v>
      </c>
      <c r="D586" s="358">
        <v>0</v>
      </c>
      <c r="E586" s="359">
        <v>0</v>
      </c>
      <c r="F586" s="358">
        <v>0</v>
      </c>
      <c r="G586" s="358">
        <v>0</v>
      </c>
      <c r="H586" s="359">
        <v>0</v>
      </c>
      <c r="I586" s="358">
        <v>0</v>
      </c>
      <c r="J586" s="358">
        <v>0</v>
      </c>
      <c r="K586" s="359">
        <v>0</v>
      </c>
    </row>
    <row r="587" spans="1:11" x14ac:dyDescent="0.25">
      <c r="A587" s="362">
        <v>212231</v>
      </c>
      <c r="B587" s="357" t="s">
        <v>4906</v>
      </c>
      <c r="C587" s="358">
        <v>0</v>
      </c>
      <c r="D587" s="358">
        <v>0</v>
      </c>
      <c r="E587" s="359">
        <v>0</v>
      </c>
      <c r="F587" s="358">
        <v>0</v>
      </c>
      <c r="G587" s="358">
        <v>0</v>
      </c>
      <c r="H587" s="359">
        <v>0</v>
      </c>
      <c r="I587" s="358">
        <v>0</v>
      </c>
      <c r="J587" s="358">
        <v>0</v>
      </c>
      <c r="K587" s="359">
        <v>0</v>
      </c>
    </row>
    <row r="588" spans="1:11" x14ac:dyDescent="0.25">
      <c r="A588" s="362">
        <v>212232</v>
      </c>
      <c r="B588" s="357" t="s">
        <v>4907</v>
      </c>
      <c r="C588" s="358">
        <v>0</v>
      </c>
      <c r="D588" s="358">
        <v>0</v>
      </c>
      <c r="E588" s="359">
        <v>0</v>
      </c>
      <c r="F588" s="358">
        <v>0</v>
      </c>
      <c r="G588" s="358">
        <v>0</v>
      </c>
      <c r="H588" s="359">
        <v>0</v>
      </c>
      <c r="I588" s="358">
        <v>0</v>
      </c>
      <c r="J588" s="358">
        <v>0</v>
      </c>
      <c r="K588" s="359">
        <v>0</v>
      </c>
    </row>
    <row r="589" spans="1:11" x14ac:dyDescent="0.25">
      <c r="A589" s="362">
        <v>212233</v>
      </c>
      <c r="B589" s="357" t="s">
        <v>4908</v>
      </c>
      <c r="C589" s="358">
        <v>0</v>
      </c>
      <c r="D589" s="358">
        <v>0</v>
      </c>
      <c r="E589" s="359">
        <v>0</v>
      </c>
      <c r="F589" s="358">
        <v>0</v>
      </c>
      <c r="G589" s="358">
        <v>0</v>
      </c>
      <c r="H589" s="359">
        <v>0</v>
      </c>
      <c r="I589" s="358">
        <v>0</v>
      </c>
      <c r="J589" s="358">
        <v>0</v>
      </c>
      <c r="K589" s="359">
        <v>0</v>
      </c>
    </row>
    <row r="590" spans="1:11" x14ac:dyDescent="0.25">
      <c r="A590" s="362"/>
      <c r="B590" s="357" t="s">
        <v>5059</v>
      </c>
      <c r="C590" s="358">
        <v>0</v>
      </c>
      <c r="D590" s="358">
        <v>0</v>
      </c>
      <c r="E590" s="359">
        <v>0</v>
      </c>
      <c r="F590" s="358">
        <v>0</v>
      </c>
      <c r="G590" s="358">
        <v>0</v>
      </c>
      <c r="H590" s="359">
        <v>0</v>
      </c>
      <c r="I590" s="358">
        <v>0</v>
      </c>
      <c r="J590" s="358">
        <v>0</v>
      </c>
      <c r="K590" s="359">
        <v>0</v>
      </c>
    </row>
    <row r="591" spans="1:11" x14ac:dyDescent="0.25">
      <c r="A591" s="362" t="s">
        <v>5060</v>
      </c>
      <c r="B591" s="363" t="s">
        <v>5061</v>
      </c>
      <c r="C591" s="358">
        <v>100075</v>
      </c>
      <c r="D591" s="358">
        <v>0</v>
      </c>
      <c r="E591" s="359">
        <v>100075</v>
      </c>
      <c r="F591" s="358">
        <v>100075</v>
      </c>
      <c r="G591" s="358">
        <v>0</v>
      </c>
      <c r="H591" s="359">
        <v>100075</v>
      </c>
      <c r="I591" s="358">
        <v>100075</v>
      </c>
      <c r="J591" s="358">
        <v>0</v>
      </c>
      <c r="K591" s="359">
        <v>100075</v>
      </c>
    </row>
    <row r="592" spans="1:11" x14ac:dyDescent="0.25">
      <c r="A592" s="362" t="s">
        <v>5062</v>
      </c>
      <c r="B592" s="363" t="s">
        <v>5063</v>
      </c>
      <c r="C592" s="358">
        <v>0</v>
      </c>
      <c r="D592" s="358">
        <v>0</v>
      </c>
      <c r="E592" s="359">
        <v>0</v>
      </c>
      <c r="F592" s="358">
        <v>0</v>
      </c>
      <c r="G592" s="358">
        <v>0</v>
      </c>
      <c r="H592" s="359">
        <v>0</v>
      </c>
      <c r="I592" s="358">
        <v>0</v>
      </c>
      <c r="J592" s="358">
        <v>0</v>
      </c>
      <c r="K592" s="359">
        <v>0</v>
      </c>
    </row>
    <row r="593" spans="1:11" x14ac:dyDescent="0.25">
      <c r="A593" s="362" t="s">
        <v>5064</v>
      </c>
      <c r="B593" s="363" t="s">
        <v>5065</v>
      </c>
      <c r="C593" s="358">
        <v>0</v>
      </c>
      <c r="D593" s="358">
        <v>0</v>
      </c>
      <c r="E593" s="359">
        <v>0</v>
      </c>
      <c r="F593" s="358">
        <v>0</v>
      </c>
      <c r="G593" s="358">
        <v>0</v>
      </c>
      <c r="H593" s="359">
        <v>0</v>
      </c>
      <c r="I593" s="358">
        <v>0</v>
      </c>
      <c r="J593" s="358">
        <v>0</v>
      </c>
      <c r="K593" s="359">
        <v>0</v>
      </c>
    </row>
    <row r="594" spans="1:11" x14ac:dyDescent="0.25">
      <c r="A594" s="362"/>
      <c r="B594" s="357" t="s">
        <v>4976</v>
      </c>
      <c r="C594" s="358">
        <v>0</v>
      </c>
      <c r="D594" s="358">
        <v>0</v>
      </c>
      <c r="E594" s="359">
        <v>0</v>
      </c>
      <c r="F594" s="358">
        <v>0</v>
      </c>
      <c r="G594" s="358">
        <v>0</v>
      </c>
      <c r="H594" s="359">
        <v>0</v>
      </c>
      <c r="I594" s="358">
        <v>0</v>
      </c>
      <c r="J594" s="358">
        <v>0</v>
      </c>
      <c r="K594" s="359">
        <v>0</v>
      </c>
    </row>
    <row r="595" spans="1:11" x14ac:dyDescent="0.25">
      <c r="A595" s="362">
        <v>213011</v>
      </c>
      <c r="B595" s="357" t="s">
        <v>1067</v>
      </c>
      <c r="C595" s="358">
        <v>34709237.859999999</v>
      </c>
      <c r="D595" s="358">
        <v>76310966.920000002</v>
      </c>
      <c r="E595" s="359">
        <v>111020204.78</v>
      </c>
      <c r="F595" s="358">
        <v>36245725.109999999</v>
      </c>
      <c r="G595" s="358">
        <v>76465889.25</v>
      </c>
      <c r="H595" s="359">
        <v>112711614.36</v>
      </c>
      <c r="I595" s="358">
        <v>37564955.979999997</v>
      </c>
      <c r="J595" s="358">
        <v>75229889.359999999</v>
      </c>
      <c r="K595" s="359">
        <v>112794845.34</v>
      </c>
    </row>
    <row r="596" spans="1:11" x14ac:dyDescent="0.25">
      <c r="A596" s="362">
        <v>213012</v>
      </c>
      <c r="B596" s="357" t="s">
        <v>4969</v>
      </c>
      <c r="C596" s="358">
        <v>76312855.870000005</v>
      </c>
      <c r="D596" s="358">
        <v>35603226.189999998</v>
      </c>
      <c r="E596" s="359">
        <v>111916082.06</v>
      </c>
      <c r="F596" s="358">
        <v>74376922.650000006</v>
      </c>
      <c r="G596" s="358">
        <v>33188773.899999999</v>
      </c>
      <c r="H596" s="359">
        <v>107565696.55</v>
      </c>
      <c r="I596" s="358">
        <v>69739780.689999998</v>
      </c>
      <c r="J596" s="358">
        <v>32012813.07</v>
      </c>
      <c r="K596" s="359">
        <v>101752593.76000001</v>
      </c>
    </row>
    <row r="597" spans="1:11" x14ac:dyDescent="0.25">
      <c r="A597" s="362"/>
      <c r="B597" s="357" t="s">
        <v>4977</v>
      </c>
      <c r="C597" s="358">
        <v>0</v>
      </c>
      <c r="D597" s="358">
        <v>0</v>
      </c>
      <c r="E597" s="359">
        <v>0</v>
      </c>
      <c r="F597" s="358">
        <v>0</v>
      </c>
      <c r="G597" s="358">
        <v>0</v>
      </c>
      <c r="H597" s="359">
        <v>0</v>
      </c>
      <c r="I597" s="358">
        <v>0</v>
      </c>
      <c r="J597" s="358">
        <v>0</v>
      </c>
      <c r="K597" s="359">
        <v>0</v>
      </c>
    </row>
    <row r="598" spans="1:11" x14ac:dyDescent="0.25">
      <c r="A598" s="362"/>
      <c r="B598" s="357" t="s">
        <v>4978</v>
      </c>
      <c r="C598" s="358">
        <v>0</v>
      </c>
      <c r="D598" s="358">
        <v>0</v>
      </c>
      <c r="E598" s="359">
        <v>0</v>
      </c>
      <c r="F598" s="358">
        <v>0</v>
      </c>
      <c r="G598" s="358">
        <v>0</v>
      </c>
      <c r="H598" s="359">
        <v>0</v>
      </c>
      <c r="I598" s="358">
        <v>0</v>
      </c>
      <c r="J598" s="358">
        <v>0</v>
      </c>
      <c r="K598" s="359">
        <v>0</v>
      </c>
    </row>
    <row r="599" spans="1:11" x14ac:dyDescent="0.25">
      <c r="A599" s="362"/>
      <c r="B599" s="357" t="s">
        <v>1067</v>
      </c>
      <c r="C599" s="358">
        <v>0</v>
      </c>
      <c r="D599" s="358">
        <v>0</v>
      </c>
      <c r="E599" s="359">
        <v>0</v>
      </c>
      <c r="F599" s="358">
        <v>0</v>
      </c>
      <c r="G599" s="358">
        <v>0</v>
      </c>
      <c r="H599" s="359">
        <v>0</v>
      </c>
      <c r="I599" s="358">
        <v>0</v>
      </c>
      <c r="J599" s="358">
        <v>0</v>
      </c>
      <c r="K599" s="359">
        <v>0</v>
      </c>
    </row>
    <row r="600" spans="1:11" x14ac:dyDescent="0.25">
      <c r="A600" s="362"/>
      <c r="B600" s="357" t="s">
        <v>4969</v>
      </c>
      <c r="C600" s="358">
        <v>0</v>
      </c>
      <c r="D600" s="358">
        <v>0</v>
      </c>
      <c r="E600" s="359">
        <v>0</v>
      </c>
      <c r="F600" s="358">
        <v>0</v>
      </c>
      <c r="G600" s="358">
        <v>0</v>
      </c>
      <c r="H600" s="359">
        <v>0</v>
      </c>
      <c r="I600" s="358">
        <v>0</v>
      </c>
      <c r="J600" s="358">
        <v>0</v>
      </c>
      <c r="K600" s="359">
        <v>0</v>
      </c>
    </row>
    <row r="601" spans="1:11" x14ac:dyDescent="0.25">
      <c r="A601" s="362"/>
      <c r="B601" s="357" t="s">
        <v>4979</v>
      </c>
      <c r="C601" s="358">
        <v>0</v>
      </c>
      <c r="D601" s="358">
        <v>0</v>
      </c>
      <c r="E601" s="359">
        <v>0</v>
      </c>
      <c r="F601" s="358">
        <v>0</v>
      </c>
      <c r="G601" s="358">
        <v>0</v>
      </c>
      <c r="H601" s="359">
        <v>0</v>
      </c>
      <c r="I601" s="358">
        <v>0</v>
      </c>
      <c r="J601" s="358">
        <v>0</v>
      </c>
      <c r="K601" s="359">
        <v>0</v>
      </c>
    </row>
    <row r="602" spans="1:11" x14ac:dyDescent="0.25">
      <c r="A602" s="362"/>
      <c r="B602" s="357" t="s">
        <v>1108</v>
      </c>
      <c r="C602" s="358">
        <v>0</v>
      </c>
      <c r="D602" s="358">
        <v>0</v>
      </c>
      <c r="E602" s="359">
        <v>0</v>
      </c>
      <c r="F602" s="358">
        <v>0</v>
      </c>
      <c r="G602" s="358">
        <v>0</v>
      </c>
      <c r="H602" s="359">
        <v>0</v>
      </c>
      <c r="I602" s="358">
        <v>0</v>
      </c>
      <c r="J602" s="358">
        <v>0</v>
      </c>
      <c r="K602" s="359">
        <v>0</v>
      </c>
    </row>
    <row r="603" spans="1:11" x14ac:dyDescent="0.25">
      <c r="A603" s="362"/>
      <c r="B603" s="357" t="s">
        <v>4980</v>
      </c>
      <c r="C603" s="358">
        <v>0</v>
      </c>
      <c r="D603" s="358">
        <v>0</v>
      </c>
      <c r="E603" s="359">
        <v>0</v>
      </c>
      <c r="F603" s="358">
        <v>0</v>
      </c>
      <c r="G603" s="358">
        <v>0</v>
      </c>
      <c r="H603" s="359">
        <v>0</v>
      </c>
      <c r="I603" s="358">
        <v>0</v>
      </c>
      <c r="J603" s="358">
        <v>0</v>
      </c>
      <c r="K603" s="359">
        <v>0</v>
      </c>
    </row>
    <row r="604" spans="1:11" x14ac:dyDescent="0.25">
      <c r="A604" s="362"/>
      <c r="B604" s="357" t="s">
        <v>1094</v>
      </c>
      <c r="C604" s="358">
        <v>0</v>
      </c>
      <c r="D604" s="358">
        <v>0</v>
      </c>
      <c r="E604" s="359">
        <v>0</v>
      </c>
      <c r="F604" s="358">
        <v>0</v>
      </c>
      <c r="G604" s="358">
        <v>0</v>
      </c>
      <c r="H604" s="359">
        <v>0</v>
      </c>
      <c r="I604" s="358">
        <v>0</v>
      </c>
      <c r="J604" s="358">
        <v>0</v>
      </c>
      <c r="K604" s="359">
        <v>0</v>
      </c>
    </row>
    <row r="605" spans="1:11" x14ac:dyDescent="0.25">
      <c r="A605" s="362"/>
      <c r="B605" s="357" t="s">
        <v>4981</v>
      </c>
      <c r="C605" s="358">
        <v>0</v>
      </c>
      <c r="D605" s="358">
        <v>0</v>
      </c>
      <c r="E605" s="359">
        <v>0</v>
      </c>
      <c r="F605" s="358">
        <v>0</v>
      </c>
      <c r="G605" s="358">
        <v>0</v>
      </c>
      <c r="H605" s="359">
        <v>0</v>
      </c>
      <c r="I605" s="358">
        <v>0</v>
      </c>
      <c r="J605" s="358">
        <v>0</v>
      </c>
      <c r="K605" s="359">
        <v>0</v>
      </c>
    </row>
    <row r="606" spans="1:11" x14ac:dyDescent="0.25">
      <c r="A606" s="362"/>
      <c r="B606" s="357" t="s">
        <v>1095</v>
      </c>
      <c r="C606" s="358">
        <v>0</v>
      </c>
      <c r="D606" s="358">
        <v>0</v>
      </c>
      <c r="E606" s="359">
        <v>0</v>
      </c>
      <c r="F606" s="358">
        <v>0</v>
      </c>
      <c r="G606" s="358">
        <v>0</v>
      </c>
      <c r="H606" s="359">
        <v>0</v>
      </c>
      <c r="I606" s="358">
        <v>0</v>
      </c>
      <c r="J606" s="358">
        <v>0</v>
      </c>
      <c r="K606" s="359">
        <v>0</v>
      </c>
    </row>
    <row r="607" spans="1:11" x14ac:dyDescent="0.25">
      <c r="A607" s="362"/>
      <c r="B607" s="357" t="s">
        <v>1109</v>
      </c>
      <c r="C607" s="358">
        <v>0</v>
      </c>
      <c r="D607" s="358">
        <v>0</v>
      </c>
      <c r="E607" s="359">
        <v>0</v>
      </c>
      <c r="F607" s="358">
        <v>0</v>
      </c>
      <c r="G607" s="358">
        <v>0</v>
      </c>
      <c r="H607" s="359">
        <v>0</v>
      </c>
      <c r="I607" s="358">
        <v>0</v>
      </c>
      <c r="J607" s="358">
        <v>0</v>
      </c>
      <c r="K607" s="359">
        <v>0</v>
      </c>
    </row>
    <row r="608" spans="1:11" x14ac:dyDescent="0.25">
      <c r="A608" s="362"/>
      <c r="B608" s="357" t="s">
        <v>1096</v>
      </c>
      <c r="C608" s="358">
        <v>0</v>
      </c>
      <c r="D608" s="358">
        <v>0</v>
      </c>
      <c r="E608" s="359">
        <v>0</v>
      </c>
      <c r="F608" s="358">
        <v>0</v>
      </c>
      <c r="G608" s="358">
        <v>0</v>
      </c>
      <c r="H608" s="359">
        <v>0</v>
      </c>
      <c r="I608" s="358">
        <v>0</v>
      </c>
      <c r="J608" s="358">
        <v>0</v>
      </c>
      <c r="K608" s="359">
        <v>0</v>
      </c>
    </row>
    <row r="609" spans="1:11" x14ac:dyDescent="0.25">
      <c r="A609" s="362"/>
      <c r="B609" s="357" t="s">
        <v>4982</v>
      </c>
      <c r="C609" s="358">
        <v>0</v>
      </c>
      <c r="D609" s="358">
        <v>0</v>
      </c>
      <c r="E609" s="359">
        <v>0</v>
      </c>
      <c r="F609" s="358">
        <v>0</v>
      </c>
      <c r="G609" s="358">
        <v>0</v>
      </c>
      <c r="H609" s="359">
        <v>0</v>
      </c>
      <c r="I609" s="358">
        <v>0</v>
      </c>
      <c r="J609" s="358">
        <v>0</v>
      </c>
      <c r="K609" s="359">
        <v>0</v>
      </c>
    </row>
    <row r="610" spans="1:11" x14ac:dyDescent="0.25">
      <c r="A610" s="362"/>
      <c r="B610" s="357" t="s">
        <v>1131</v>
      </c>
      <c r="C610" s="358">
        <v>0</v>
      </c>
      <c r="D610" s="358">
        <v>0</v>
      </c>
      <c r="E610" s="359">
        <v>0</v>
      </c>
      <c r="F610" s="358">
        <v>0</v>
      </c>
      <c r="G610" s="358">
        <v>0</v>
      </c>
      <c r="H610" s="359">
        <v>0</v>
      </c>
      <c r="I610" s="358">
        <v>0</v>
      </c>
      <c r="J610" s="358">
        <v>0</v>
      </c>
      <c r="K610" s="359">
        <v>0</v>
      </c>
    </row>
    <row r="611" spans="1:11" x14ac:dyDescent="0.25">
      <c r="A611" s="362"/>
      <c r="B611" s="357" t="s">
        <v>4983</v>
      </c>
      <c r="C611" s="358">
        <v>10000000</v>
      </c>
      <c r="D611" s="358">
        <v>23985000</v>
      </c>
      <c r="E611" s="359">
        <v>33985000</v>
      </c>
      <c r="F611" s="358">
        <v>10000000</v>
      </c>
      <c r="G611" s="358">
        <v>19985000</v>
      </c>
      <c r="H611" s="359">
        <v>29985000</v>
      </c>
      <c r="I611" s="358">
        <v>10000000</v>
      </c>
      <c r="J611" s="358">
        <v>12000000</v>
      </c>
      <c r="K611" s="359">
        <v>22000000</v>
      </c>
    </row>
    <row r="612" spans="1:11" x14ac:dyDescent="0.25">
      <c r="A612" s="362"/>
      <c r="B612" s="357" t="s">
        <v>4984</v>
      </c>
      <c r="C612" s="358">
        <v>0</v>
      </c>
      <c r="D612" s="358">
        <v>0</v>
      </c>
      <c r="E612" s="359">
        <v>0</v>
      </c>
      <c r="F612" s="358">
        <v>0</v>
      </c>
      <c r="G612" s="358">
        <v>0</v>
      </c>
      <c r="H612" s="359">
        <v>0</v>
      </c>
      <c r="I612" s="358">
        <v>0</v>
      </c>
      <c r="J612" s="358">
        <v>0</v>
      </c>
      <c r="K612" s="359">
        <v>0</v>
      </c>
    </row>
    <row r="613" spans="1:11" x14ac:dyDescent="0.25">
      <c r="A613" s="362"/>
      <c r="B613" s="357" t="s">
        <v>5066</v>
      </c>
      <c r="C613" s="358">
        <v>0</v>
      </c>
      <c r="D613" s="358">
        <v>0</v>
      </c>
      <c r="E613" s="359">
        <v>0</v>
      </c>
      <c r="F613" s="358">
        <v>0</v>
      </c>
      <c r="G613" s="358">
        <v>0</v>
      </c>
      <c r="H613" s="359">
        <v>0</v>
      </c>
      <c r="I613" s="358">
        <v>0</v>
      </c>
      <c r="J613" s="358">
        <v>0</v>
      </c>
      <c r="K613" s="359">
        <v>0</v>
      </c>
    </row>
    <row r="614" spans="1:11" x14ac:dyDescent="0.25">
      <c r="A614" s="362"/>
      <c r="B614" s="357" t="s">
        <v>5067</v>
      </c>
      <c r="C614" s="358">
        <v>0</v>
      </c>
      <c r="D614" s="358">
        <v>0</v>
      </c>
      <c r="E614" s="359">
        <v>0</v>
      </c>
      <c r="F614" s="358">
        <v>0</v>
      </c>
      <c r="G614" s="358">
        <v>0</v>
      </c>
      <c r="H614" s="359">
        <v>0</v>
      </c>
      <c r="I614" s="358">
        <v>0</v>
      </c>
      <c r="J614" s="358">
        <v>0</v>
      </c>
      <c r="K614" s="359">
        <v>0</v>
      </c>
    </row>
    <row r="615" spans="1:11" x14ac:dyDescent="0.25">
      <c r="A615" s="362"/>
      <c r="B615" s="357" t="s">
        <v>1034</v>
      </c>
      <c r="C615" s="358">
        <v>0</v>
      </c>
      <c r="D615" s="358">
        <v>0</v>
      </c>
      <c r="E615" s="359">
        <v>0</v>
      </c>
      <c r="F615" s="358">
        <v>0</v>
      </c>
      <c r="G615" s="358">
        <v>0</v>
      </c>
      <c r="H615" s="359">
        <v>0</v>
      </c>
      <c r="I615" s="358">
        <v>0</v>
      </c>
      <c r="J615" s="358">
        <v>0</v>
      </c>
      <c r="K615" s="359">
        <v>0</v>
      </c>
    </row>
    <row r="616" spans="1:11" x14ac:dyDescent="0.25">
      <c r="A616" s="362"/>
      <c r="B616" s="357" t="s">
        <v>1108</v>
      </c>
      <c r="C616" s="358">
        <v>0</v>
      </c>
      <c r="D616" s="358">
        <v>0</v>
      </c>
      <c r="E616" s="359">
        <v>0</v>
      </c>
      <c r="F616" s="358">
        <v>0</v>
      </c>
      <c r="G616" s="358">
        <v>0</v>
      </c>
      <c r="H616" s="359">
        <v>0</v>
      </c>
      <c r="I616" s="358">
        <v>0</v>
      </c>
      <c r="J616" s="358">
        <v>0</v>
      </c>
      <c r="K616" s="359">
        <v>0</v>
      </c>
    </row>
    <row r="617" spans="1:11" x14ac:dyDescent="0.25">
      <c r="A617" s="362"/>
      <c r="B617" s="357" t="s">
        <v>4980</v>
      </c>
      <c r="C617" s="358">
        <v>0</v>
      </c>
      <c r="D617" s="358">
        <v>0</v>
      </c>
      <c r="E617" s="359">
        <v>0</v>
      </c>
      <c r="F617" s="358">
        <v>0</v>
      </c>
      <c r="G617" s="358">
        <v>0</v>
      </c>
      <c r="H617" s="359">
        <v>0</v>
      </c>
      <c r="I617" s="358">
        <v>0</v>
      </c>
      <c r="J617" s="358">
        <v>0</v>
      </c>
      <c r="K617" s="359">
        <v>0</v>
      </c>
    </row>
    <row r="618" spans="1:11" x14ac:dyDescent="0.25">
      <c r="A618" s="362"/>
      <c r="B618" s="357" t="s">
        <v>1094</v>
      </c>
      <c r="C618" s="358">
        <v>0</v>
      </c>
      <c r="D618" s="358">
        <v>0</v>
      </c>
      <c r="E618" s="359">
        <v>0</v>
      </c>
      <c r="F618" s="358">
        <v>0</v>
      </c>
      <c r="G618" s="358">
        <v>0</v>
      </c>
      <c r="H618" s="359">
        <v>0</v>
      </c>
      <c r="I618" s="358">
        <v>0</v>
      </c>
      <c r="J618" s="358">
        <v>0</v>
      </c>
      <c r="K618" s="359">
        <v>0</v>
      </c>
    </row>
    <row r="619" spans="1:11" x14ac:dyDescent="0.25">
      <c r="A619" s="362"/>
      <c r="B619" s="357" t="s">
        <v>4981</v>
      </c>
      <c r="C619" s="358">
        <v>0</v>
      </c>
      <c r="D619" s="358">
        <v>0</v>
      </c>
      <c r="E619" s="359">
        <v>0</v>
      </c>
      <c r="F619" s="358">
        <v>0</v>
      </c>
      <c r="G619" s="358">
        <v>0</v>
      </c>
      <c r="H619" s="359">
        <v>0</v>
      </c>
      <c r="I619" s="358">
        <v>0</v>
      </c>
      <c r="J619" s="358">
        <v>0</v>
      </c>
      <c r="K619" s="359">
        <v>0</v>
      </c>
    </row>
    <row r="620" spans="1:11" x14ac:dyDescent="0.25">
      <c r="A620" s="362"/>
      <c r="B620" s="357" t="s">
        <v>1095</v>
      </c>
      <c r="C620" s="358">
        <v>0</v>
      </c>
      <c r="D620" s="358">
        <v>0</v>
      </c>
      <c r="E620" s="359">
        <v>0</v>
      </c>
      <c r="F620" s="358">
        <v>0</v>
      </c>
      <c r="G620" s="358">
        <v>0</v>
      </c>
      <c r="H620" s="359">
        <v>0</v>
      </c>
      <c r="I620" s="358">
        <v>0</v>
      </c>
      <c r="J620" s="358">
        <v>0</v>
      </c>
      <c r="K620" s="359">
        <v>0</v>
      </c>
    </row>
    <row r="621" spans="1:11" x14ac:dyDescent="0.25">
      <c r="A621" s="362"/>
      <c r="B621" s="357" t="s">
        <v>1109</v>
      </c>
      <c r="C621" s="358">
        <v>0</v>
      </c>
      <c r="D621" s="358">
        <v>0</v>
      </c>
      <c r="E621" s="359">
        <v>0</v>
      </c>
      <c r="F621" s="358">
        <v>0</v>
      </c>
      <c r="G621" s="358">
        <v>0</v>
      </c>
      <c r="H621" s="359">
        <v>0</v>
      </c>
      <c r="I621" s="358">
        <v>0</v>
      </c>
      <c r="J621" s="358">
        <v>0</v>
      </c>
      <c r="K621" s="359">
        <v>0</v>
      </c>
    </row>
    <row r="622" spans="1:11" x14ac:dyDescent="0.25">
      <c r="A622" s="362"/>
      <c r="B622" s="357" t="s">
        <v>4982</v>
      </c>
      <c r="C622" s="358">
        <v>0</v>
      </c>
      <c r="D622" s="358">
        <v>0</v>
      </c>
      <c r="E622" s="359">
        <v>0</v>
      </c>
      <c r="F622" s="358">
        <v>0</v>
      </c>
      <c r="G622" s="358">
        <v>0</v>
      </c>
      <c r="H622" s="359">
        <v>0</v>
      </c>
      <c r="I622" s="358">
        <v>0</v>
      </c>
      <c r="J622" s="358">
        <v>0</v>
      </c>
      <c r="K622" s="359">
        <v>0</v>
      </c>
    </row>
    <row r="623" spans="1:11" x14ac:dyDescent="0.25">
      <c r="A623" s="362"/>
      <c r="B623" s="357" t="s">
        <v>1131</v>
      </c>
      <c r="C623" s="358">
        <v>0</v>
      </c>
      <c r="D623" s="358">
        <v>0</v>
      </c>
      <c r="E623" s="359">
        <v>0</v>
      </c>
      <c r="F623" s="358">
        <v>0</v>
      </c>
      <c r="G623" s="358">
        <v>0</v>
      </c>
      <c r="H623" s="359">
        <v>0</v>
      </c>
      <c r="I623" s="358">
        <v>0</v>
      </c>
      <c r="J623" s="358">
        <v>0</v>
      </c>
      <c r="K623" s="359">
        <v>0</v>
      </c>
    </row>
    <row r="624" spans="1:11" x14ac:dyDescent="0.25">
      <c r="A624" s="362"/>
      <c r="B624" s="357" t="s">
        <v>4983</v>
      </c>
      <c r="C624" s="358">
        <v>0</v>
      </c>
      <c r="D624" s="358">
        <v>0</v>
      </c>
      <c r="E624" s="359">
        <v>0</v>
      </c>
      <c r="F624" s="358">
        <v>0</v>
      </c>
      <c r="G624" s="358">
        <v>0</v>
      </c>
      <c r="H624" s="359">
        <v>0</v>
      </c>
      <c r="I624" s="358">
        <v>0</v>
      </c>
      <c r="J624" s="358">
        <v>0</v>
      </c>
      <c r="K624" s="359">
        <v>0</v>
      </c>
    </row>
    <row r="625" spans="1:11" x14ac:dyDescent="0.25">
      <c r="A625" s="362"/>
      <c r="B625" s="357" t="s">
        <v>4984</v>
      </c>
      <c r="C625" s="358">
        <v>0</v>
      </c>
      <c r="D625" s="358">
        <v>0</v>
      </c>
      <c r="E625" s="359">
        <v>0</v>
      </c>
      <c r="F625" s="358">
        <v>0</v>
      </c>
      <c r="G625" s="358">
        <v>0</v>
      </c>
      <c r="H625" s="359">
        <v>0</v>
      </c>
      <c r="I625" s="358">
        <v>0</v>
      </c>
      <c r="J625" s="358">
        <v>0</v>
      </c>
      <c r="K625" s="359">
        <v>0</v>
      </c>
    </row>
    <row r="626" spans="1:11" x14ac:dyDescent="0.25">
      <c r="A626" s="362"/>
      <c r="B626" s="357" t="s">
        <v>1034</v>
      </c>
      <c r="C626" s="358">
        <v>0</v>
      </c>
      <c r="D626" s="358">
        <v>0</v>
      </c>
      <c r="E626" s="359">
        <v>0</v>
      </c>
      <c r="F626" s="358">
        <v>0</v>
      </c>
      <c r="G626" s="358">
        <v>0</v>
      </c>
      <c r="H626" s="359">
        <v>0</v>
      </c>
      <c r="I626" s="358">
        <v>0</v>
      </c>
      <c r="J626" s="358">
        <v>0</v>
      </c>
      <c r="K626" s="359">
        <v>0</v>
      </c>
    </row>
    <row r="627" spans="1:11" x14ac:dyDescent="0.25">
      <c r="A627" s="362"/>
      <c r="B627" s="357" t="s">
        <v>1108</v>
      </c>
      <c r="C627" s="358">
        <v>0</v>
      </c>
      <c r="D627" s="358">
        <v>0</v>
      </c>
      <c r="E627" s="359">
        <v>0</v>
      </c>
      <c r="F627" s="358">
        <v>0</v>
      </c>
      <c r="G627" s="358">
        <v>0</v>
      </c>
      <c r="H627" s="359">
        <v>0</v>
      </c>
      <c r="I627" s="358">
        <v>0</v>
      </c>
      <c r="J627" s="358">
        <v>0</v>
      </c>
      <c r="K627" s="359">
        <v>0</v>
      </c>
    </row>
    <row r="628" spans="1:11" x14ac:dyDescent="0.25">
      <c r="A628" s="362"/>
      <c r="B628" s="357" t="s">
        <v>4980</v>
      </c>
      <c r="C628" s="358">
        <v>0</v>
      </c>
      <c r="D628" s="358">
        <v>0</v>
      </c>
      <c r="E628" s="359">
        <v>0</v>
      </c>
      <c r="F628" s="358">
        <v>0</v>
      </c>
      <c r="G628" s="358">
        <v>0</v>
      </c>
      <c r="H628" s="359">
        <v>0</v>
      </c>
      <c r="I628" s="358">
        <v>0</v>
      </c>
      <c r="J628" s="358">
        <v>0</v>
      </c>
      <c r="K628" s="359">
        <v>0</v>
      </c>
    </row>
    <row r="629" spans="1:11" x14ac:dyDescent="0.25">
      <c r="A629" s="362"/>
      <c r="B629" s="357" t="s">
        <v>1094</v>
      </c>
      <c r="C629" s="358">
        <v>0</v>
      </c>
      <c r="D629" s="358">
        <v>0</v>
      </c>
      <c r="E629" s="359">
        <v>0</v>
      </c>
      <c r="F629" s="358">
        <v>0</v>
      </c>
      <c r="G629" s="358">
        <v>0</v>
      </c>
      <c r="H629" s="359">
        <v>0</v>
      </c>
      <c r="I629" s="358">
        <v>0</v>
      </c>
      <c r="J629" s="358">
        <v>0</v>
      </c>
      <c r="K629" s="359">
        <v>0</v>
      </c>
    </row>
    <row r="630" spans="1:11" x14ac:dyDescent="0.25">
      <c r="A630" s="362"/>
      <c r="B630" s="357" t="s">
        <v>4981</v>
      </c>
      <c r="C630" s="358">
        <v>0</v>
      </c>
      <c r="D630" s="358">
        <v>0</v>
      </c>
      <c r="E630" s="359">
        <v>0</v>
      </c>
      <c r="F630" s="358">
        <v>0</v>
      </c>
      <c r="G630" s="358">
        <v>0</v>
      </c>
      <c r="H630" s="359">
        <v>0</v>
      </c>
      <c r="I630" s="358">
        <v>0</v>
      </c>
      <c r="J630" s="358">
        <v>0</v>
      </c>
      <c r="K630" s="359">
        <v>0</v>
      </c>
    </row>
    <row r="631" spans="1:11" x14ac:dyDescent="0.25">
      <c r="A631" s="362"/>
      <c r="B631" s="357" t="s">
        <v>1095</v>
      </c>
      <c r="C631" s="358">
        <v>0</v>
      </c>
      <c r="D631" s="358">
        <v>0</v>
      </c>
      <c r="E631" s="359">
        <v>0</v>
      </c>
      <c r="F631" s="358">
        <v>0</v>
      </c>
      <c r="G631" s="358">
        <v>0</v>
      </c>
      <c r="H631" s="359">
        <v>0</v>
      </c>
      <c r="I631" s="358">
        <v>0</v>
      </c>
      <c r="J631" s="358">
        <v>0</v>
      </c>
      <c r="K631" s="359">
        <v>0</v>
      </c>
    </row>
    <row r="632" spans="1:11" x14ac:dyDescent="0.25">
      <c r="A632" s="362"/>
      <c r="B632" s="357" t="s">
        <v>1109</v>
      </c>
      <c r="C632" s="358">
        <v>0</v>
      </c>
      <c r="D632" s="358">
        <v>0</v>
      </c>
      <c r="E632" s="359">
        <v>0</v>
      </c>
      <c r="F632" s="358">
        <v>0</v>
      </c>
      <c r="G632" s="358">
        <v>0</v>
      </c>
      <c r="H632" s="359">
        <v>0</v>
      </c>
      <c r="I632" s="358">
        <v>0</v>
      </c>
      <c r="J632" s="358">
        <v>0</v>
      </c>
      <c r="K632" s="359">
        <v>0</v>
      </c>
    </row>
    <row r="633" spans="1:11" x14ac:dyDescent="0.25">
      <c r="A633" s="362"/>
      <c r="B633" s="357" t="s">
        <v>4982</v>
      </c>
      <c r="C633" s="358">
        <v>0</v>
      </c>
      <c r="D633" s="358">
        <v>0</v>
      </c>
      <c r="E633" s="359">
        <v>0</v>
      </c>
      <c r="F633" s="358">
        <v>0</v>
      </c>
      <c r="G633" s="358">
        <v>0</v>
      </c>
      <c r="H633" s="359">
        <v>0</v>
      </c>
      <c r="I633" s="358">
        <v>0</v>
      </c>
      <c r="J633" s="358">
        <v>0</v>
      </c>
      <c r="K633" s="359">
        <v>0</v>
      </c>
    </row>
    <row r="634" spans="1:11" x14ac:dyDescent="0.25">
      <c r="A634" s="362"/>
      <c r="B634" s="357" t="s">
        <v>1131</v>
      </c>
      <c r="C634" s="358">
        <v>0</v>
      </c>
      <c r="D634" s="358">
        <v>0</v>
      </c>
      <c r="E634" s="359">
        <v>0</v>
      </c>
      <c r="F634" s="358">
        <v>0</v>
      </c>
      <c r="G634" s="358">
        <v>0</v>
      </c>
      <c r="H634" s="359">
        <v>0</v>
      </c>
      <c r="I634" s="358">
        <v>0</v>
      </c>
      <c r="J634" s="358">
        <v>0</v>
      </c>
      <c r="K634" s="359">
        <v>0</v>
      </c>
    </row>
    <row r="635" spans="1:11" x14ac:dyDescent="0.25">
      <c r="A635" s="362"/>
      <c r="B635" s="357" t="s">
        <v>1124</v>
      </c>
      <c r="C635" s="358">
        <v>6412524.71</v>
      </c>
      <c r="D635" s="358">
        <v>4633927.4400000004</v>
      </c>
      <c r="E635" s="359">
        <v>11046452.15</v>
      </c>
      <c r="F635" s="358">
        <v>6635288.46</v>
      </c>
      <c r="G635" s="358">
        <v>4482998.96</v>
      </c>
      <c r="H635" s="359">
        <v>11118287.42</v>
      </c>
      <c r="I635" s="358">
        <v>6489524.6900000004</v>
      </c>
      <c r="J635" s="358">
        <v>4466749.93</v>
      </c>
      <c r="K635" s="359">
        <v>10956274.620000001</v>
      </c>
    </row>
    <row r="636" spans="1:11" x14ac:dyDescent="0.25">
      <c r="A636" s="362"/>
      <c r="B636" s="357" t="s">
        <v>4943</v>
      </c>
      <c r="C636" s="358">
        <v>0</v>
      </c>
      <c r="D636" s="358">
        <v>28194.45</v>
      </c>
      <c r="E636" s="359">
        <v>28194.45</v>
      </c>
      <c r="F636" s="358">
        <v>0</v>
      </c>
      <c r="G636" s="358">
        <v>42583.34</v>
      </c>
      <c r="H636" s="359">
        <v>42583.34</v>
      </c>
      <c r="I636" s="358">
        <v>0</v>
      </c>
      <c r="J636" s="358">
        <v>38652.78</v>
      </c>
      <c r="K636" s="359">
        <v>38652.78</v>
      </c>
    </row>
    <row r="637" spans="1:11" x14ac:dyDescent="0.25">
      <c r="A637" s="362"/>
      <c r="B637" s="357" t="s">
        <v>1008</v>
      </c>
      <c r="C637" s="358">
        <v>832.08</v>
      </c>
      <c r="D637" s="358">
        <v>0</v>
      </c>
      <c r="E637" s="359">
        <v>832.08</v>
      </c>
      <c r="F637" s="358">
        <v>900.21</v>
      </c>
      <c r="G637" s="358">
        <v>0</v>
      </c>
      <c r="H637" s="359">
        <v>900.21</v>
      </c>
      <c r="I637" s="358">
        <v>1030.21</v>
      </c>
      <c r="J637" s="358">
        <v>0</v>
      </c>
      <c r="K637" s="359">
        <v>1030.21</v>
      </c>
    </row>
    <row r="638" spans="1:11" x14ac:dyDescent="0.25">
      <c r="A638" s="362"/>
      <c r="B638" s="357" t="s">
        <v>1009</v>
      </c>
      <c r="C638" s="358">
        <v>28.77</v>
      </c>
      <c r="D638" s="358">
        <v>0</v>
      </c>
      <c r="E638" s="359">
        <v>28.77</v>
      </c>
      <c r="F638" s="358">
        <v>66.3</v>
      </c>
      <c r="G638" s="358">
        <v>0</v>
      </c>
      <c r="H638" s="359">
        <v>66.3</v>
      </c>
      <c r="I638" s="358">
        <v>103.83</v>
      </c>
      <c r="J638" s="358">
        <v>0</v>
      </c>
      <c r="K638" s="359">
        <v>103.83</v>
      </c>
    </row>
    <row r="639" spans="1:11" x14ac:dyDescent="0.25">
      <c r="A639" s="362"/>
      <c r="B639" s="357" t="s">
        <v>5068</v>
      </c>
      <c r="C639" s="358">
        <v>0</v>
      </c>
      <c r="D639" s="358">
        <v>0</v>
      </c>
      <c r="E639" s="359">
        <v>0</v>
      </c>
      <c r="F639" s="358">
        <v>0</v>
      </c>
      <c r="G639" s="358">
        <v>0</v>
      </c>
      <c r="H639" s="359">
        <v>0</v>
      </c>
      <c r="I639" s="358">
        <v>0</v>
      </c>
      <c r="J639" s="358">
        <v>0</v>
      </c>
      <c r="K639" s="359">
        <v>0</v>
      </c>
    </row>
    <row r="640" spans="1:11" x14ac:dyDescent="0.25">
      <c r="A640" s="362"/>
      <c r="B640" s="357" t="s">
        <v>4990</v>
      </c>
      <c r="C640" s="358">
        <v>17327.86</v>
      </c>
      <c r="D640" s="358">
        <v>302854.56</v>
      </c>
      <c r="E640" s="359">
        <v>320182.42</v>
      </c>
      <c r="F640" s="358">
        <v>33029.75</v>
      </c>
      <c r="G640" s="358">
        <v>325784.82</v>
      </c>
      <c r="H640" s="359">
        <v>358814.57</v>
      </c>
      <c r="I640" s="358">
        <v>50413.98</v>
      </c>
      <c r="J640" s="358">
        <v>192770.02</v>
      </c>
      <c r="K640" s="359">
        <v>243184</v>
      </c>
    </row>
    <row r="641" spans="1:11" x14ac:dyDescent="0.25">
      <c r="A641" s="362"/>
      <c r="B641" s="357" t="s">
        <v>4991</v>
      </c>
      <c r="C641" s="358">
        <v>0</v>
      </c>
      <c r="D641" s="358">
        <v>0</v>
      </c>
      <c r="E641" s="359">
        <v>0</v>
      </c>
      <c r="F641" s="358">
        <v>0</v>
      </c>
      <c r="G641" s="358">
        <v>0</v>
      </c>
      <c r="H641" s="359">
        <v>0</v>
      </c>
      <c r="I641" s="358">
        <v>0</v>
      </c>
      <c r="J641" s="358">
        <v>0</v>
      </c>
      <c r="K641" s="359">
        <v>0</v>
      </c>
    </row>
    <row r="642" spans="1:11" x14ac:dyDescent="0.25">
      <c r="A642" s="362"/>
      <c r="B642" s="357" t="s">
        <v>1131</v>
      </c>
      <c r="C642" s="358">
        <v>0</v>
      </c>
      <c r="D642" s="358">
        <v>0</v>
      </c>
      <c r="E642" s="359">
        <v>0</v>
      </c>
      <c r="F642" s="358">
        <v>0</v>
      </c>
      <c r="G642" s="358">
        <v>0</v>
      </c>
      <c r="H642" s="359">
        <v>0</v>
      </c>
      <c r="I642" s="358">
        <v>0</v>
      </c>
      <c r="J642" s="358">
        <v>0</v>
      </c>
      <c r="K642" s="359">
        <v>0</v>
      </c>
    </row>
    <row r="643" spans="1:11" x14ac:dyDescent="0.25">
      <c r="A643" s="362"/>
      <c r="B643" s="357" t="s">
        <v>4992</v>
      </c>
      <c r="C643" s="358">
        <v>0</v>
      </c>
      <c r="D643" s="358">
        <v>0</v>
      </c>
      <c r="E643" s="359">
        <v>0</v>
      </c>
      <c r="F643" s="358">
        <v>0</v>
      </c>
      <c r="G643" s="358">
        <v>0</v>
      </c>
      <c r="H643" s="359">
        <v>0</v>
      </c>
      <c r="I643" s="358">
        <v>0</v>
      </c>
      <c r="J643" s="358">
        <v>0</v>
      </c>
      <c r="K643" s="359">
        <v>0</v>
      </c>
    </row>
    <row r="644" spans="1:11" x14ac:dyDescent="0.25">
      <c r="A644" s="362"/>
      <c r="B644" s="357" t="s">
        <v>1505</v>
      </c>
      <c r="C644" s="358">
        <v>0</v>
      </c>
      <c r="D644" s="358">
        <v>0</v>
      </c>
      <c r="E644" s="359">
        <v>0</v>
      </c>
      <c r="F644" s="358">
        <v>0</v>
      </c>
      <c r="G644" s="358">
        <v>0</v>
      </c>
      <c r="H644" s="359">
        <v>0</v>
      </c>
      <c r="I644" s="358">
        <v>0</v>
      </c>
      <c r="J644" s="358">
        <v>0</v>
      </c>
      <c r="K644" s="359">
        <v>0</v>
      </c>
    </row>
    <row r="645" spans="1:11" x14ac:dyDescent="0.25">
      <c r="A645" s="362"/>
      <c r="B645" s="357" t="s">
        <v>1134</v>
      </c>
      <c r="C645" s="358">
        <v>2008813.27</v>
      </c>
      <c r="D645" s="358">
        <v>0</v>
      </c>
      <c r="E645" s="359">
        <v>2008813.27</v>
      </c>
      <c r="F645" s="358">
        <v>1867851.69</v>
      </c>
      <c r="G645" s="358">
        <v>0</v>
      </c>
      <c r="H645" s="359">
        <v>1867851.69</v>
      </c>
      <c r="I645" s="358">
        <v>2826138.94</v>
      </c>
      <c r="J645" s="358">
        <v>0</v>
      </c>
      <c r="K645" s="359">
        <v>2826138.94</v>
      </c>
    </row>
    <row r="646" spans="1:11" x14ac:dyDescent="0.25">
      <c r="A646" s="362"/>
      <c r="B646" s="357" t="s">
        <v>1135</v>
      </c>
      <c r="C646" s="358">
        <v>961511.41</v>
      </c>
      <c r="D646" s="358">
        <v>0</v>
      </c>
      <c r="E646" s="359">
        <v>961511.41</v>
      </c>
      <c r="F646" s="358">
        <v>658955.93000000005</v>
      </c>
      <c r="G646" s="358">
        <v>0</v>
      </c>
      <c r="H646" s="359">
        <v>658955.93000000005</v>
      </c>
      <c r="I646" s="358">
        <v>1184346.68</v>
      </c>
      <c r="J646" s="358">
        <v>0</v>
      </c>
      <c r="K646" s="359">
        <v>1184346.68</v>
      </c>
    </row>
    <row r="647" spans="1:11" x14ac:dyDescent="0.25">
      <c r="A647" s="362"/>
      <c r="B647" s="357" t="s">
        <v>1136</v>
      </c>
      <c r="C647" s="358">
        <v>0</v>
      </c>
      <c r="D647" s="358">
        <v>0</v>
      </c>
      <c r="E647" s="359">
        <v>0</v>
      </c>
      <c r="F647" s="358">
        <v>0</v>
      </c>
      <c r="G647" s="358">
        <v>0</v>
      </c>
      <c r="H647" s="359">
        <v>0</v>
      </c>
      <c r="I647" s="358">
        <v>0</v>
      </c>
      <c r="J647" s="358">
        <v>0</v>
      </c>
      <c r="K647" s="359">
        <v>0</v>
      </c>
    </row>
    <row r="648" spans="1:11" x14ac:dyDescent="0.25">
      <c r="A648" s="362"/>
      <c r="B648" s="357" t="s">
        <v>1138</v>
      </c>
      <c r="C648" s="358">
        <v>636949.82999999996</v>
      </c>
      <c r="D648" s="358">
        <v>0</v>
      </c>
      <c r="E648" s="359">
        <v>636949.82999999996</v>
      </c>
      <c r="F648" s="358">
        <v>627889.26</v>
      </c>
      <c r="G648" s="358">
        <v>0</v>
      </c>
      <c r="H648" s="359">
        <v>627889.26</v>
      </c>
      <c r="I648" s="358">
        <v>627889.26</v>
      </c>
      <c r="J648" s="358">
        <v>0</v>
      </c>
      <c r="K648" s="359">
        <v>627889.26</v>
      </c>
    </row>
    <row r="649" spans="1:11" x14ac:dyDescent="0.25">
      <c r="A649" s="362"/>
      <c r="B649" s="357" t="s">
        <v>1318</v>
      </c>
      <c r="C649" s="358">
        <v>1310348.56</v>
      </c>
      <c r="D649" s="358">
        <v>0</v>
      </c>
      <c r="E649" s="359">
        <v>1310348.56</v>
      </c>
      <c r="F649" s="358">
        <v>1328812.3600000001</v>
      </c>
      <c r="G649" s="358">
        <v>0</v>
      </c>
      <c r="H649" s="359">
        <v>1328812.3600000001</v>
      </c>
      <c r="I649" s="358">
        <v>1340916.8799999999</v>
      </c>
      <c r="J649" s="358">
        <v>0</v>
      </c>
      <c r="K649" s="359">
        <v>1340916.8799999999</v>
      </c>
    </row>
    <row r="650" spans="1:11" x14ac:dyDescent="0.25">
      <c r="A650" s="362"/>
      <c r="B650" s="357" t="s">
        <v>1140</v>
      </c>
      <c r="C650" s="358">
        <v>0</v>
      </c>
      <c r="D650" s="358">
        <v>0</v>
      </c>
      <c r="E650" s="359">
        <v>0</v>
      </c>
      <c r="F650" s="358">
        <v>0</v>
      </c>
      <c r="G650" s="358">
        <v>0</v>
      </c>
      <c r="H650" s="359">
        <v>0</v>
      </c>
      <c r="I650" s="358">
        <v>0</v>
      </c>
      <c r="J650" s="358">
        <v>0</v>
      </c>
      <c r="K650" s="359">
        <v>0</v>
      </c>
    </row>
    <row r="651" spans="1:11" x14ac:dyDescent="0.25">
      <c r="A651" s="362"/>
      <c r="B651" s="357" t="s">
        <v>4994</v>
      </c>
      <c r="C651" s="358">
        <v>85058.63</v>
      </c>
      <c r="D651" s="358">
        <v>0</v>
      </c>
      <c r="E651" s="359">
        <v>85058.63</v>
      </c>
      <c r="F651" s="358">
        <v>149246.99</v>
      </c>
      <c r="G651" s="358">
        <v>0</v>
      </c>
      <c r="H651" s="359">
        <v>149246.99</v>
      </c>
      <c r="I651" s="358">
        <v>214782.65</v>
      </c>
      <c r="J651" s="358">
        <v>0</v>
      </c>
      <c r="K651" s="359">
        <v>214782.65</v>
      </c>
    </row>
    <row r="652" spans="1:11" x14ac:dyDescent="0.25">
      <c r="A652" s="362"/>
      <c r="B652" s="357" t="s">
        <v>4995</v>
      </c>
      <c r="C652" s="358">
        <v>70267.81</v>
      </c>
      <c r="D652" s="358">
        <v>0</v>
      </c>
      <c r="E652" s="359">
        <v>70267.81</v>
      </c>
      <c r="F652" s="358">
        <v>69551.48</v>
      </c>
      <c r="G652" s="358">
        <v>0</v>
      </c>
      <c r="H652" s="359">
        <v>69551.48</v>
      </c>
      <c r="I652" s="358">
        <v>93210.37</v>
      </c>
      <c r="J652" s="358">
        <v>0</v>
      </c>
      <c r="K652" s="359">
        <v>93210.37</v>
      </c>
    </row>
    <row r="653" spans="1:11" x14ac:dyDescent="0.25">
      <c r="A653" s="362"/>
      <c r="B653" s="357" t="s">
        <v>4996</v>
      </c>
      <c r="C653" s="358">
        <v>726536.23</v>
      </c>
      <c r="D653" s="358">
        <v>0</v>
      </c>
      <c r="E653" s="359">
        <v>726536.23</v>
      </c>
      <c r="F653" s="358">
        <v>733713.11</v>
      </c>
      <c r="G653" s="358">
        <v>0</v>
      </c>
      <c r="H653" s="359">
        <v>733713.11</v>
      </c>
      <c r="I653" s="358">
        <v>757204.5</v>
      </c>
      <c r="J653" s="358">
        <v>0</v>
      </c>
      <c r="K653" s="359">
        <v>757204.5</v>
      </c>
    </row>
    <row r="654" spans="1:11" x14ac:dyDescent="0.25">
      <c r="A654" s="362"/>
      <c r="B654" s="357" t="s">
        <v>4997</v>
      </c>
      <c r="C654" s="358">
        <v>0</v>
      </c>
      <c r="D654" s="358">
        <v>0</v>
      </c>
      <c r="E654" s="359">
        <v>0</v>
      </c>
      <c r="F654" s="358">
        <v>0</v>
      </c>
      <c r="G654" s="358">
        <v>0</v>
      </c>
      <c r="H654" s="359">
        <v>0</v>
      </c>
      <c r="I654" s="358">
        <v>0</v>
      </c>
      <c r="J654" s="358">
        <v>0</v>
      </c>
      <c r="K654" s="359">
        <v>0</v>
      </c>
    </row>
    <row r="655" spans="1:11" x14ac:dyDescent="0.25">
      <c r="A655" s="362"/>
      <c r="B655" s="357" t="s">
        <v>1115</v>
      </c>
      <c r="C655" s="358">
        <v>189305.96</v>
      </c>
      <c r="D655" s="358">
        <v>0</v>
      </c>
      <c r="E655" s="359">
        <v>189305.96</v>
      </c>
      <c r="F655" s="358">
        <v>308754.21999999997</v>
      </c>
      <c r="G655" s="358">
        <v>0</v>
      </c>
      <c r="H655" s="359">
        <v>308754.21999999997</v>
      </c>
      <c r="I655" s="358">
        <v>570585.91</v>
      </c>
      <c r="J655" s="358">
        <v>0</v>
      </c>
      <c r="K655" s="359">
        <v>570585.91</v>
      </c>
    </row>
    <row r="656" spans="1:11" x14ac:dyDescent="0.25">
      <c r="A656" s="362"/>
      <c r="B656" s="357" t="s">
        <v>4998</v>
      </c>
      <c r="C656" s="358">
        <v>0</v>
      </c>
      <c r="D656" s="358">
        <v>0</v>
      </c>
      <c r="E656" s="359">
        <v>0</v>
      </c>
      <c r="F656" s="358">
        <v>0</v>
      </c>
      <c r="G656" s="358">
        <v>0</v>
      </c>
      <c r="H656" s="359">
        <v>0</v>
      </c>
      <c r="I656" s="358">
        <v>0</v>
      </c>
      <c r="J656" s="358">
        <v>0</v>
      </c>
      <c r="K656" s="359">
        <v>0</v>
      </c>
    </row>
    <row r="657" spans="1:11" x14ac:dyDescent="0.25">
      <c r="A657" s="362"/>
      <c r="B657" s="357" t="s">
        <v>5000</v>
      </c>
      <c r="C657" s="358">
        <v>0</v>
      </c>
      <c r="D657" s="358">
        <v>0</v>
      </c>
      <c r="E657" s="359">
        <v>0</v>
      </c>
      <c r="F657" s="358">
        <v>0</v>
      </c>
      <c r="G657" s="358">
        <v>0</v>
      </c>
      <c r="H657" s="359">
        <v>0</v>
      </c>
      <c r="I657" s="358">
        <v>0</v>
      </c>
      <c r="J657" s="358">
        <v>0</v>
      </c>
      <c r="K657" s="359">
        <v>0</v>
      </c>
    </row>
    <row r="658" spans="1:11" x14ac:dyDescent="0.25">
      <c r="A658" s="362"/>
      <c r="B658" s="357" t="s">
        <v>5001</v>
      </c>
      <c r="C658" s="358">
        <v>257822.16</v>
      </c>
      <c r="D658" s="358">
        <v>112513.21</v>
      </c>
      <c r="E658" s="359">
        <v>370335.37</v>
      </c>
      <c r="F658" s="358">
        <v>254225.55</v>
      </c>
      <c r="G658" s="358">
        <v>139722.98000000001</v>
      </c>
      <c r="H658" s="359">
        <v>393948.53</v>
      </c>
      <c r="I658" s="358">
        <v>250628.94</v>
      </c>
      <c r="J658" s="358">
        <v>166471.88</v>
      </c>
      <c r="K658" s="359">
        <v>417100.82</v>
      </c>
    </row>
    <row r="659" spans="1:11" x14ac:dyDescent="0.25">
      <c r="A659" s="362"/>
      <c r="B659" s="357" t="s">
        <v>945</v>
      </c>
      <c r="C659" s="358">
        <v>0</v>
      </c>
      <c r="D659" s="358">
        <v>0</v>
      </c>
      <c r="E659" s="359">
        <v>0</v>
      </c>
      <c r="F659" s="358">
        <v>0</v>
      </c>
      <c r="G659" s="358">
        <v>0</v>
      </c>
      <c r="H659" s="359">
        <v>0</v>
      </c>
      <c r="I659" s="358">
        <v>0</v>
      </c>
      <c r="J659" s="358">
        <v>0</v>
      </c>
      <c r="K659" s="359">
        <v>0</v>
      </c>
    </row>
    <row r="660" spans="1:11" x14ac:dyDescent="0.25">
      <c r="A660" s="362"/>
      <c r="B660" s="357" t="s">
        <v>5003</v>
      </c>
      <c r="C660" s="358">
        <v>0</v>
      </c>
      <c r="D660" s="358">
        <v>0</v>
      </c>
      <c r="E660" s="359">
        <v>0</v>
      </c>
      <c r="F660" s="358">
        <v>0</v>
      </c>
      <c r="G660" s="358">
        <v>0</v>
      </c>
      <c r="H660" s="359">
        <v>0</v>
      </c>
      <c r="I660" s="358">
        <v>0</v>
      </c>
      <c r="J660" s="358">
        <v>0</v>
      </c>
      <c r="K660" s="359">
        <v>0</v>
      </c>
    </row>
    <row r="661" spans="1:11" x14ac:dyDescent="0.25">
      <c r="A661" s="362"/>
      <c r="B661" s="357" t="s">
        <v>5004</v>
      </c>
      <c r="C661" s="358">
        <v>0</v>
      </c>
      <c r="D661" s="358">
        <v>0</v>
      </c>
      <c r="E661" s="359">
        <v>0</v>
      </c>
      <c r="F661" s="358">
        <v>0</v>
      </c>
      <c r="G661" s="358">
        <v>0</v>
      </c>
      <c r="H661" s="359">
        <v>0</v>
      </c>
      <c r="I661" s="358">
        <v>0</v>
      </c>
      <c r="J661" s="358">
        <v>0</v>
      </c>
      <c r="K661" s="359">
        <v>0</v>
      </c>
    </row>
    <row r="662" spans="1:11" x14ac:dyDescent="0.25">
      <c r="A662" s="362"/>
      <c r="B662" s="357" t="s">
        <v>5005</v>
      </c>
      <c r="C662" s="358">
        <v>0</v>
      </c>
      <c r="D662" s="358">
        <v>0</v>
      </c>
      <c r="E662" s="359">
        <v>0</v>
      </c>
      <c r="F662" s="358">
        <v>0</v>
      </c>
      <c r="G662" s="358">
        <v>0</v>
      </c>
      <c r="H662" s="359">
        <v>0</v>
      </c>
      <c r="I662" s="358">
        <v>0</v>
      </c>
      <c r="J662" s="358">
        <v>0</v>
      </c>
      <c r="K662" s="359">
        <v>0</v>
      </c>
    </row>
    <row r="663" spans="1:11" x14ac:dyDescent="0.25">
      <c r="A663" s="362"/>
      <c r="B663" s="357" t="s">
        <v>5006</v>
      </c>
      <c r="C663" s="358">
        <v>0</v>
      </c>
      <c r="D663" s="358">
        <v>0</v>
      </c>
      <c r="E663" s="359">
        <v>0</v>
      </c>
      <c r="F663" s="358">
        <v>0</v>
      </c>
      <c r="G663" s="358">
        <v>0</v>
      </c>
      <c r="H663" s="359">
        <v>0</v>
      </c>
      <c r="I663" s="358">
        <v>0</v>
      </c>
      <c r="J663" s="358">
        <v>0</v>
      </c>
      <c r="K663" s="359">
        <v>0</v>
      </c>
    </row>
    <row r="664" spans="1:11" x14ac:dyDescent="0.25">
      <c r="A664" s="362"/>
      <c r="B664" s="361" t="s">
        <v>1120</v>
      </c>
      <c r="C664" s="358">
        <v>10738.8</v>
      </c>
      <c r="D664" s="358">
        <v>3833.09</v>
      </c>
      <c r="E664" s="359">
        <v>14571.89</v>
      </c>
      <c r="F664" s="358">
        <v>13854.74</v>
      </c>
      <c r="G664" s="358">
        <v>1814.83</v>
      </c>
      <c r="H664" s="359">
        <v>15669.57</v>
      </c>
      <c r="I664" s="358">
        <v>42827.09</v>
      </c>
      <c r="J664" s="358">
        <v>1506.21</v>
      </c>
      <c r="K664" s="359">
        <v>44333.3</v>
      </c>
    </row>
    <row r="665" spans="1:11" x14ac:dyDescent="0.25">
      <c r="A665" s="362">
        <v>235500</v>
      </c>
      <c r="B665" s="361" t="s">
        <v>5007</v>
      </c>
      <c r="C665" s="358">
        <v>427625.02</v>
      </c>
      <c r="D665" s="358">
        <v>0</v>
      </c>
      <c r="E665" s="359">
        <v>427625.02</v>
      </c>
      <c r="F665" s="358">
        <v>455862.63</v>
      </c>
      <c r="G665" s="358">
        <v>0</v>
      </c>
      <c r="H665" s="359">
        <v>455862.63</v>
      </c>
      <c r="I665" s="358">
        <v>337526.34</v>
      </c>
      <c r="J665" s="358">
        <v>0</v>
      </c>
      <c r="K665" s="359">
        <v>337526.34</v>
      </c>
    </row>
    <row r="666" spans="1:11" x14ac:dyDescent="0.25">
      <c r="A666" s="362"/>
      <c r="B666" s="357" t="s">
        <v>1034</v>
      </c>
      <c r="C666" s="358">
        <v>4069104</v>
      </c>
      <c r="D666" s="358">
        <v>479626.19</v>
      </c>
      <c r="E666" s="359">
        <v>4548730.1900000004</v>
      </c>
      <c r="F666" s="358">
        <v>4140965.96</v>
      </c>
      <c r="G666" s="358">
        <v>50382.43</v>
      </c>
      <c r="H666" s="359">
        <v>4191348.39</v>
      </c>
      <c r="I666" s="358">
        <v>3742579.09</v>
      </c>
      <c r="J666" s="358">
        <v>59544.67</v>
      </c>
      <c r="K666" s="359">
        <v>3802123.76</v>
      </c>
    </row>
    <row r="667" spans="1:11" x14ac:dyDescent="0.25">
      <c r="A667" s="362"/>
      <c r="B667" s="357" t="s">
        <v>5008</v>
      </c>
      <c r="C667" s="358">
        <v>0</v>
      </c>
      <c r="D667" s="358">
        <v>0</v>
      </c>
      <c r="E667" s="359">
        <v>0</v>
      </c>
      <c r="F667" s="358">
        <v>0</v>
      </c>
      <c r="G667" s="358">
        <v>0</v>
      </c>
      <c r="H667" s="359">
        <v>0</v>
      </c>
      <c r="I667" s="358">
        <v>0</v>
      </c>
      <c r="J667" s="358">
        <v>0</v>
      </c>
      <c r="K667" s="359">
        <v>0</v>
      </c>
    </row>
    <row r="668" spans="1:11" x14ac:dyDescent="0.25">
      <c r="A668" s="362"/>
      <c r="B668" s="361" t="s">
        <v>5009</v>
      </c>
      <c r="C668" s="358">
        <v>0</v>
      </c>
      <c r="D668" s="358">
        <v>0</v>
      </c>
      <c r="E668" s="359">
        <v>0</v>
      </c>
      <c r="F668" s="358">
        <v>0</v>
      </c>
      <c r="G668" s="358">
        <v>0</v>
      </c>
      <c r="H668" s="359">
        <v>0</v>
      </c>
      <c r="I668" s="358">
        <v>0</v>
      </c>
      <c r="J668" s="358">
        <v>0</v>
      </c>
      <c r="K668" s="359">
        <v>0</v>
      </c>
    </row>
    <row r="669" spans="1:11" x14ac:dyDescent="0.25">
      <c r="A669" s="362">
        <v>236200</v>
      </c>
      <c r="B669" s="357" t="s">
        <v>5010</v>
      </c>
      <c r="C669" s="358">
        <v>0</v>
      </c>
      <c r="D669" s="358">
        <v>0</v>
      </c>
      <c r="E669" s="359">
        <v>0</v>
      </c>
      <c r="F669" s="358">
        <v>0</v>
      </c>
      <c r="G669" s="358">
        <v>0</v>
      </c>
      <c r="H669" s="359">
        <v>0</v>
      </c>
      <c r="I669" s="358">
        <v>0</v>
      </c>
      <c r="J669" s="358">
        <v>0</v>
      </c>
      <c r="K669" s="359">
        <v>0</v>
      </c>
    </row>
    <row r="670" spans="1:11" x14ac:dyDescent="0.25">
      <c r="A670" s="362">
        <v>236900</v>
      </c>
      <c r="B670" s="357" t="s">
        <v>1155</v>
      </c>
      <c r="C670" s="358">
        <v>0</v>
      </c>
      <c r="D670" s="358">
        <v>0</v>
      </c>
      <c r="E670" s="359">
        <v>0</v>
      </c>
      <c r="F670" s="358">
        <v>0</v>
      </c>
      <c r="G670" s="358">
        <v>0</v>
      </c>
      <c r="H670" s="359">
        <v>0</v>
      </c>
      <c r="I670" s="358">
        <v>0</v>
      </c>
      <c r="J670" s="358">
        <v>0</v>
      </c>
      <c r="K670" s="359">
        <v>0</v>
      </c>
    </row>
    <row r="671" spans="1:11" x14ac:dyDescent="0.25">
      <c r="A671" s="362"/>
      <c r="B671" s="357" t="s">
        <v>1156</v>
      </c>
      <c r="C671" s="358">
        <v>0</v>
      </c>
      <c r="D671" s="358">
        <v>0</v>
      </c>
      <c r="E671" s="359">
        <v>0</v>
      </c>
      <c r="F671" s="358">
        <v>0</v>
      </c>
      <c r="G671" s="358">
        <v>0</v>
      </c>
      <c r="H671" s="359">
        <v>0</v>
      </c>
      <c r="I671" s="358">
        <v>0</v>
      </c>
      <c r="J671" s="358">
        <v>0</v>
      </c>
      <c r="K671" s="359">
        <v>0</v>
      </c>
    </row>
    <row r="672" spans="1:11" x14ac:dyDescent="0.25">
      <c r="A672" s="362"/>
      <c r="B672" s="357" t="s">
        <v>1157</v>
      </c>
      <c r="C672" s="358">
        <v>0</v>
      </c>
      <c r="D672" s="358">
        <v>0</v>
      </c>
      <c r="E672" s="359">
        <v>0</v>
      </c>
      <c r="F672" s="358">
        <v>0</v>
      </c>
      <c r="G672" s="358">
        <v>0</v>
      </c>
      <c r="H672" s="359">
        <v>0</v>
      </c>
      <c r="I672" s="358">
        <v>0</v>
      </c>
      <c r="J672" s="358">
        <v>0</v>
      </c>
      <c r="K672" s="359">
        <v>0</v>
      </c>
    </row>
    <row r="673" spans="1:11" x14ac:dyDescent="0.25">
      <c r="A673" s="362"/>
      <c r="B673" s="357" t="s">
        <v>1158</v>
      </c>
      <c r="C673" s="358">
        <v>0</v>
      </c>
      <c r="D673" s="358">
        <v>0</v>
      </c>
      <c r="E673" s="359">
        <v>0</v>
      </c>
      <c r="F673" s="358">
        <v>0</v>
      </c>
      <c r="G673" s="358">
        <v>0</v>
      </c>
      <c r="H673" s="359">
        <v>0</v>
      </c>
      <c r="I673" s="358">
        <v>0</v>
      </c>
      <c r="J673" s="358">
        <v>0</v>
      </c>
      <c r="K673" s="359">
        <v>0</v>
      </c>
    </row>
    <row r="674" spans="1:11" x14ac:dyDescent="0.25">
      <c r="A674" s="362"/>
      <c r="B674" s="357" t="s">
        <v>1160</v>
      </c>
      <c r="C674" s="358">
        <v>0</v>
      </c>
      <c r="D674" s="358">
        <v>0</v>
      </c>
      <c r="E674" s="359">
        <v>0</v>
      </c>
      <c r="F674" s="358">
        <v>0</v>
      </c>
      <c r="G674" s="358">
        <v>0</v>
      </c>
      <c r="H674" s="359">
        <v>0</v>
      </c>
      <c r="I674" s="358">
        <v>0</v>
      </c>
      <c r="J674" s="358">
        <v>0</v>
      </c>
      <c r="K674" s="359">
        <v>0</v>
      </c>
    </row>
    <row r="675" spans="1:11" x14ac:dyDescent="0.25">
      <c r="A675" s="362"/>
      <c r="B675" s="361" t="s">
        <v>4873</v>
      </c>
      <c r="C675" s="358">
        <v>0</v>
      </c>
      <c r="D675" s="358">
        <v>0</v>
      </c>
      <c r="E675" s="359">
        <v>0</v>
      </c>
      <c r="F675" s="358">
        <v>0</v>
      </c>
      <c r="G675" s="358">
        <v>0</v>
      </c>
      <c r="H675" s="359">
        <v>0</v>
      </c>
      <c r="I675" s="358">
        <v>0</v>
      </c>
      <c r="J675" s="358">
        <v>0</v>
      </c>
      <c r="K675" s="359">
        <v>0</v>
      </c>
    </row>
    <row r="676" spans="1:11" x14ac:dyDescent="0.25">
      <c r="A676" s="362">
        <v>241000</v>
      </c>
      <c r="B676" s="361" t="s">
        <v>951</v>
      </c>
      <c r="C676" s="358">
        <v>0</v>
      </c>
      <c r="D676" s="358">
        <v>0</v>
      </c>
      <c r="E676" s="359">
        <v>0</v>
      </c>
      <c r="F676" s="358">
        <v>0</v>
      </c>
      <c r="G676" s="358">
        <v>0</v>
      </c>
      <c r="H676" s="359">
        <v>0</v>
      </c>
      <c r="I676" s="358">
        <v>0</v>
      </c>
      <c r="J676" s="358">
        <v>0</v>
      </c>
      <c r="K676" s="359">
        <v>0</v>
      </c>
    </row>
    <row r="677" spans="1:11" x14ac:dyDescent="0.25">
      <c r="A677" s="362">
        <v>242110</v>
      </c>
      <c r="B677" s="361" t="s">
        <v>952</v>
      </c>
      <c r="C677" s="358">
        <v>0</v>
      </c>
      <c r="D677" s="358">
        <v>0</v>
      </c>
      <c r="E677" s="359">
        <v>0</v>
      </c>
      <c r="F677" s="358">
        <v>0</v>
      </c>
      <c r="G677" s="358">
        <v>0</v>
      </c>
      <c r="H677" s="359">
        <v>0</v>
      </c>
      <c r="I677" s="358">
        <v>0</v>
      </c>
      <c r="J677" s="358">
        <v>0</v>
      </c>
      <c r="K677" s="359">
        <v>0</v>
      </c>
    </row>
    <row r="678" spans="1:11" x14ac:dyDescent="0.25">
      <c r="A678" s="362">
        <v>242120</v>
      </c>
      <c r="B678" s="361" t="s">
        <v>953</v>
      </c>
      <c r="C678" s="358">
        <v>0</v>
      </c>
      <c r="D678" s="358">
        <v>0</v>
      </c>
      <c r="E678" s="359">
        <v>0</v>
      </c>
      <c r="F678" s="358">
        <v>0</v>
      </c>
      <c r="G678" s="358">
        <v>0</v>
      </c>
      <c r="H678" s="359">
        <v>0</v>
      </c>
      <c r="I678" s="358">
        <v>0</v>
      </c>
      <c r="J678" s="358">
        <v>0</v>
      </c>
      <c r="K678" s="359">
        <v>0</v>
      </c>
    </row>
    <row r="679" spans="1:11" x14ac:dyDescent="0.25">
      <c r="A679" s="362">
        <v>242130</v>
      </c>
      <c r="B679" s="361" t="s">
        <v>954</v>
      </c>
      <c r="C679" s="358">
        <v>0</v>
      </c>
      <c r="D679" s="358">
        <v>0</v>
      </c>
      <c r="E679" s="359">
        <v>0</v>
      </c>
      <c r="F679" s="358">
        <v>0</v>
      </c>
      <c r="G679" s="358">
        <v>0</v>
      </c>
      <c r="H679" s="359">
        <v>0</v>
      </c>
      <c r="I679" s="358">
        <v>0</v>
      </c>
      <c r="J679" s="358">
        <v>0</v>
      </c>
      <c r="K679" s="359">
        <v>0</v>
      </c>
    </row>
    <row r="680" spans="1:11" x14ac:dyDescent="0.25">
      <c r="A680" s="362">
        <v>242140</v>
      </c>
      <c r="B680" s="361" t="s">
        <v>5051</v>
      </c>
      <c r="C680" s="358">
        <v>0</v>
      </c>
      <c r="D680" s="358">
        <v>0</v>
      </c>
      <c r="E680" s="359">
        <v>0</v>
      </c>
      <c r="F680" s="358">
        <v>0</v>
      </c>
      <c r="G680" s="358">
        <v>0</v>
      </c>
      <c r="H680" s="359">
        <v>0</v>
      </c>
      <c r="I680" s="358">
        <v>0</v>
      </c>
      <c r="J680" s="358">
        <v>0</v>
      </c>
      <c r="K680" s="359">
        <v>0</v>
      </c>
    </row>
    <row r="681" spans="1:11" x14ac:dyDescent="0.25">
      <c r="A681" s="362">
        <v>242150</v>
      </c>
      <c r="B681" s="361" t="s">
        <v>5052</v>
      </c>
      <c r="C681" s="358">
        <v>0</v>
      </c>
      <c r="D681" s="358">
        <v>0</v>
      </c>
      <c r="E681" s="359">
        <v>0</v>
      </c>
      <c r="F681" s="358">
        <v>0</v>
      </c>
      <c r="G681" s="358">
        <v>0</v>
      </c>
      <c r="H681" s="359">
        <v>0</v>
      </c>
      <c r="I681" s="358">
        <v>0</v>
      </c>
      <c r="J681" s="358">
        <v>0</v>
      </c>
      <c r="K681" s="359">
        <v>0</v>
      </c>
    </row>
    <row r="682" spans="1:11" x14ac:dyDescent="0.25">
      <c r="A682" s="362">
        <v>242160</v>
      </c>
      <c r="B682" s="361" t="s">
        <v>945</v>
      </c>
      <c r="C682" s="358">
        <v>0</v>
      </c>
      <c r="D682" s="358">
        <v>0</v>
      </c>
      <c r="E682" s="359">
        <v>0</v>
      </c>
      <c r="F682" s="358">
        <v>0</v>
      </c>
      <c r="G682" s="358">
        <v>0</v>
      </c>
      <c r="H682" s="359">
        <v>0</v>
      </c>
      <c r="I682" s="358">
        <v>0</v>
      </c>
      <c r="J682" s="358">
        <v>0</v>
      </c>
      <c r="K682" s="359">
        <v>0</v>
      </c>
    </row>
    <row r="683" spans="1:11" x14ac:dyDescent="0.25">
      <c r="A683" s="362">
        <v>242170</v>
      </c>
      <c r="B683" s="361" t="s">
        <v>951</v>
      </c>
      <c r="C683" s="358">
        <v>0</v>
      </c>
      <c r="D683" s="358">
        <v>0</v>
      </c>
      <c r="E683" s="359">
        <v>0</v>
      </c>
      <c r="F683" s="358">
        <v>0</v>
      </c>
      <c r="G683" s="358">
        <v>0</v>
      </c>
      <c r="H683" s="359">
        <v>0</v>
      </c>
      <c r="I683" s="358">
        <v>0</v>
      </c>
      <c r="J683" s="358">
        <v>0</v>
      </c>
      <c r="K683" s="359">
        <v>0</v>
      </c>
    </row>
    <row r="684" spans="1:11" x14ac:dyDescent="0.25">
      <c r="A684" s="362">
        <v>242210</v>
      </c>
      <c r="B684" s="361" t="s">
        <v>952</v>
      </c>
      <c r="C684" s="358">
        <v>0</v>
      </c>
      <c r="D684" s="358">
        <v>0</v>
      </c>
      <c r="E684" s="359">
        <v>0</v>
      </c>
      <c r="F684" s="358">
        <v>0</v>
      </c>
      <c r="G684" s="358">
        <v>0</v>
      </c>
      <c r="H684" s="359">
        <v>0</v>
      </c>
      <c r="I684" s="358">
        <v>0</v>
      </c>
      <c r="J684" s="358">
        <v>0</v>
      </c>
      <c r="K684" s="359">
        <v>0</v>
      </c>
    </row>
    <row r="685" spans="1:11" x14ac:dyDescent="0.25">
      <c r="A685" s="362">
        <v>242220</v>
      </c>
      <c r="B685" s="361" t="s">
        <v>953</v>
      </c>
      <c r="C685" s="358">
        <v>0</v>
      </c>
      <c r="D685" s="358">
        <v>0</v>
      </c>
      <c r="E685" s="359">
        <v>0</v>
      </c>
      <c r="F685" s="358">
        <v>0</v>
      </c>
      <c r="G685" s="358">
        <v>0</v>
      </c>
      <c r="H685" s="359">
        <v>0</v>
      </c>
      <c r="I685" s="358">
        <v>0</v>
      </c>
      <c r="J685" s="358">
        <v>0</v>
      </c>
      <c r="K685" s="359">
        <v>0</v>
      </c>
    </row>
    <row r="686" spans="1:11" x14ac:dyDescent="0.25">
      <c r="A686" s="277">
        <v>242230</v>
      </c>
      <c r="B686" s="361" t="s">
        <v>954</v>
      </c>
      <c r="C686" s="358">
        <v>0</v>
      </c>
      <c r="D686" s="358">
        <v>0</v>
      </c>
      <c r="E686" s="359">
        <v>0</v>
      </c>
      <c r="F686" s="358">
        <v>0</v>
      </c>
      <c r="G686" s="358">
        <v>0</v>
      </c>
      <c r="H686" s="359">
        <v>0</v>
      </c>
      <c r="I686" s="358">
        <v>0</v>
      </c>
      <c r="J686" s="358">
        <v>0</v>
      </c>
      <c r="K686" s="359">
        <v>0</v>
      </c>
    </row>
    <row r="687" spans="1:11" x14ac:dyDescent="0.25">
      <c r="A687" s="277">
        <v>242240</v>
      </c>
      <c r="B687" s="361" t="s">
        <v>5051</v>
      </c>
      <c r="C687" s="358">
        <v>0</v>
      </c>
      <c r="D687" s="358">
        <v>0</v>
      </c>
      <c r="E687" s="359">
        <v>0</v>
      </c>
      <c r="F687" s="358">
        <v>0</v>
      </c>
      <c r="G687" s="358">
        <v>0</v>
      </c>
      <c r="H687" s="359">
        <v>0</v>
      </c>
      <c r="I687" s="358">
        <v>0</v>
      </c>
      <c r="J687" s="358">
        <v>0</v>
      </c>
      <c r="K687" s="359">
        <v>0</v>
      </c>
    </row>
    <row r="688" spans="1:11" x14ac:dyDescent="0.25">
      <c r="A688" s="277">
        <v>242250</v>
      </c>
      <c r="B688" s="361" t="s">
        <v>5052</v>
      </c>
      <c r="C688" s="358">
        <v>0</v>
      </c>
      <c r="D688" s="358">
        <v>0</v>
      </c>
      <c r="E688" s="359">
        <v>0</v>
      </c>
      <c r="F688" s="358">
        <v>0</v>
      </c>
      <c r="G688" s="358">
        <v>0</v>
      </c>
      <c r="H688" s="359">
        <v>0</v>
      </c>
      <c r="I688" s="358">
        <v>0</v>
      </c>
      <c r="J688" s="358">
        <v>0</v>
      </c>
      <c r="K688" s="359">
        <v>0</v>
      </c>
    </row>
    <row r="689" spans="1:11" x14ac:dyDescent="0.25">
      <c r="A689" s="277">
        <v>242260</v>
      </c>
      <c r="B689" s="361" t="s">
        <v>945</v>
      </c>
      <c r="C689" s="358">
        <v>0</v>
      </c>
      <c r="D689" s="358">
        <v>0</v>
      </c>
      <c r="E689" s="359">
        <v>0</v>
      </c>
      <c r="F689" s="358">
        <v>0</v>
      </c>
      <c r="G689" s="358">
        <v>0</v>
      </c>
      <c r="H689" s="359">
        <v>0</v>
      </c>
      <c r="I689" s="358">
        <v>0</v>
      </c>
      <c r="J689" s="358">
        <v>0</v>
      </c>
      <c r="K689" s="359">
        <v>0</v>
      </c>
    </row>
    <row r="690" spans="1:11" x14ac:dyDescent="0.25">
      <c r="A690" s="277">
        <v>242270</v>
      </c>
      <c r="B690" s="361" t="s">
        <v>951</v>
      </c>
      <c r="C690" s="358">
        <v>0</v>
      </c>
      <c r="D690" s="358">
        <v>0</v>
      </c>
      <c r="E690" s="359">
        <v>0</v>
      </c>
      <c r="F690" s="358">
        <v>0</v>
      </c>
      <c r="G690" s="358">
        <v>0</v>
      </c>
      <c r="H690" s="359">
        <v>0</v>
      </c>
      <c r="I690" s="358">
        <v>0</v>
      </c>
      <c r="J690" s="358">
        <v>0</v>
      </c>
      <c r="K690" s="359">
        <v>0</v>
      </c>
    </row>
    <row r="691" spans="1:11" x14ac:dyDescent="0.25">
      <c r="A691" s="277">
        <v>242310</v>
      </c>
      <c r="B691" s="361" t="s">
        <v>952</v>
      </c>
      <c r="C691" s="358">
        <v>0</v>
      </c>
      <c r="D691" s="358">
        <v>0</v>
      </c>
      <c r="E691" s="359">
        <v>0</v>
      </c>
      <c r="F691" s="358">
        <v>0</v>
      </c>
      <c r="G691" s="358">
        <v>0</v>
      </c>
      <c r="H691" s="359">
        <v>0</v>
      </c>
      <c r="I691" s="358">
        <v>0</v>
      </c>
      <c r="J691" s="358">
        <v>0</v>
      </c>
      <c r="K691" s="359">
        <v>0</v>
      </c>
    </row>
    <row r="692" spans="1:11" x14ac:dyDescent="0.25">
      <c r="A692" s="277">
        <v>242320</v>
      </c>
      <c r="B692" s="361" t="s">
        <v>945</v>
      </c>
      <c r="C692" s="358">
        <v>0</v>
      </c>
      <c r="D692" s="358">
        <v>0</v>
      </c>
      <c r="E692" s="359">
        <v>0</v>
      </c>
      <c r="F692" s="358">
        <v>0</v>
      </c>
      <c r="G692" s="358">
        <v>0</v>
      </c>
      <c r="H692" s="359">
        <v>0</v>
      </c>
      <c r="I692" s="358">
        <v>0</v>
      </c>
      <c r="J692" s="358">
        <v>0</v>
      </c>
      <c r="K692" s="359">
        <v>0</v>
      </c>
    </row>
    <row r="693" spans="1:11" x14ac:dyDescent="0.25">
      <c r="A693" s="277">
        <v>242330</v>
      </c>
      <c r="B693" s="361" t="s">
        <v>951</v>
      </c>
      <c r="C693" s="358">
        <v>0</v>
      </c>
      <c r="D693" s="358">
        <v>0</v>
      </c>
      <c r="E693" s="359">
        <v>0</v>
      </c>
      <c r="F693" s="358">
        <v>0</v>
      </c>
      <c r="G693" s="358">
        <v>0</v>
      </c>
      <c r="H693" s="359">
        <v>0</v>
      </c>
      <c r="I693" s="358">
        <v>0</v>
      </c>
      <c r="J693" s="358">
        <v>0</v>
      </c>
      <c r="K693" s="359">
        <v>0</v>
      </c>
    </row>
    <row r="694" spans="1:11" x14ac:dyDescent="0.25">
      <c r="A694" s="277">
        <v>242410</v>
      </c>
      <c r="B694" s="361" t="s">
        <v>952</v>
      </c>
      <c r="C694" s="358">
        <v>0</v>
      </c>
      <c r="D694" s="358">
        <v>0</v>
      </c>
      <c r="E694" s="359">
        <v>0</v>
      </c>
      <c r="F694" s="358">
        <v>0</v>
      </c>
      <c r="G694" s="358">
        <v>0</v>
      </c>
      <c r="H694" s="359">
        <v>0</v>
      </c>
      <c r="I694" s="358">
        <v>0</v>
      </c>
      <c r="J694" s="358">
        <v>0</v>
      </c>
      <c r="K694" s="359">
        <v>0</v>
      </c>
    </row>
    <row r="695" spans="1:11" x14ac:dyDescent="0.25">
      <c r="A695" s="277">
        <v>242420</v>
      </c>
      <c r="B695" s="361" t="s">
        <v>953</v>
      </c>
      <c r="C695" s="358">
        <v>0</v>
      </c>
      <c r="D695" s="358">
        <v>0</v>
      </c>
      <c r="E695" s="359">
        <v>0</v>
      </c>
      <c r="F695" s="358">
        <v>0</v>
      </c>
      <c r="G695" s="358">
        <v>0</v>
      </c>
      <c r="H695" s="359">
        <v>0</v>
      </c>
      <c r="I695" s="358">
        <v>0</v>
      </c>
      <c r="J695" s="358">
        <v>0</v>
      </c>
      <c r="K695" s="359">
        <v>0</v>
      </c>
    </row>
    <row r="696" spans="1:11" x14ac:dyDescent="0.25">
      <c r="A696" s="277">
        <v>242430</v>
      </c>
      <c r="B696" s="361" t="s">
        <v>5051</v>
      </c>
      <c r="C696" s="358">
        <v>0</v>
      </c>
      <c r="D696" s="358">
        <v>0</v>
      </c>
      <c r="E696" s="359">
        <v>0</v>
      </c>
      <c r="F696" s="358">
        <v>0</v>
      </c>
      <c r="G696" s="358">
        <v>0</v>
      </c>
      <c r="H696" s="359">
        <v>0</v>
      </c>
      <c r="I696" s="358">
        <v>0</v>
      </c>
      <c r="J696" s="358">
        <v>0</v>
      </c>
      <c r="K696" s="359">
        <v>0</v>
      </c>
    </row>
    <row r="697" spans="1:11" x14ac:dyDescent="0.25">
      <c r="A697" s="277">
        <v>242440</v>
      </c>
      <c r="B697" s="361" t="s">
        <v>5052</v>
      </c>
      <c r="C697" s="358">
        <v>0</v>
      </c>
      <c r="D697" s="358">
        <v>0</v>
      </c>
      <c r="E697" s="359">
        <v>0</v>
      </c>
      <c r="F697" s="358">
        <v>0</v>
      </c>
      <c r="G697" s="358">
        <v>0</v>
      </c>
      <c r="H697" s="359">
        <v>0</v>
      </c>
      <c r="I697" s="358">
        <v>0</v>
      </c>
      <c r="J697" s="358">
        <v>0</v>
      </c>
      <c r="K697" s="359">
        <v>0</v>
      </c>
    </row>
    <row r="698" spans="1:11" x14ac:dyDescent="0.25">
      <c r="A698" s="277">
        <v>242450</v>
      </c>
      <c r="B698" s="361" t="s">
        <v>945</v>
      </c>
      <c r="C698" s="358">
        <v>0</v>
      </c>
      <c r="D698" s="358">
        <v>0</v>
      </c>
      <c r="E698" s="359">
        <v>0</v>
      </c>
      <c r="F698" s="358">
        <v>0</v>
      </c>
      <c r="G698" s="358">
        <v>0</v>
      </c>
      <c r="H698" s="359">
        <v>0</v>
      </c>
      <c r="I698" s="358">
        <v>0</v>
      </c>
      <c r="J698" s="358">
        <v>0</v>
      </c>
      <c r="K698" s="359">
        <v>0</v>
      </c>
    </row>
    <row r="699" spans="1:11" x14ac:dyDescent="0.25">
      <c r="A699" s="277">
        <v>242460</v>
      </c>
      <c r="B699" s="361" t="s">
        <v>960</v>
      </c>
      <c r="C699" s="358">
        <v>0</v>
      </c>
      <c r="D699" s="358">
        <v>0</v>
      </c>
      <c r="E699" s="359">
        <v>0</v>
      </c>
      <c r="F699" s="358">
        <v>0</v>
      </c>
      <c r="G699" s="358">
        <v>0</v>
      </c>
      <c r="H699" s="359">
        <v>0</v>
      </c>
      <c r="I699" s="358">
        <v>0</v>
      </c>
      <c r="J699" s="358">
        <v>0</v>
      </c>
      <c r="K699" s="359">
        <v>0</v>
      </c>
    </row>
    <row r="700" spans="1:11" x14ac:dyDescent="0.25">
      <c r="A700" s="277">
        <v>242510</v>
      </c>
      <c r="B700" s="361" t="s">
        <v>1089</v>
      </c>
      <c r="C700" s="358">
        <v>0</v>
      </c>
      <c r="D700" s="358">
        <v>0</v>
      </c>
      <c r="E700" s="359">
        <v>0</v>
      </c>
      <c r="F700" s="358">
        <v>0</v>
      </c>
      <c r="G700" s="358">
        <v>0</v>
      </c>
      <c r="H700" s="359">
        <v>0</v>
      </c>
      <c r="I700" s="358">
        <v>0</v>
      </c>
      <c r="J700" s="358">
        <v>0</v>
      </c>
      <c r="K700" s="359">
        <v>0</v>
      </c>
    </row>
    <row r="701" spans="1:11" x14ac:dyDescent="0.25">
      <c r="A701" s="277">
        <v>242520</v>
      </c>
      <c r="B701" s="361" t="s">
        <v>945</v>
      </c>
      <c r="C701" s="358">
        <v>0</v>
      </c>
      <c r="D701" s="358">
        <v>0</v>
      </c>
      <c r="E701" s="359">
        <v>0</v>
      </c>
      <c r="F701" s="358">
        <v>0</v>
      </c>
      <c r="G701" s="358">
        <v>0</v>
      </c>
      <c r="H701" s="359">
        <v>0</v>
      </c>
      <c r="I701" s="358">
        <v>0</v>
      </c>
      <c r="J701" s="358">
        <v>0</v>
      </c>
      <c r="K701" s="359">
        <v>0</v>
      </c>
    </row>
    <row r="702" spans="1:11" x14ac:dyDescent="0.25">
      <c r="A702" s="277">
        <v>310100</v>
      </c>
      <c r="B702" s="357" t="s">
        <v>5014</v>
      </c>
      <c r="C702" s="358">
        <v>0</v>
      </c>
      <c r="D702" s="358">
        <v>19100000</v>
      </c>
      <c r="E702" s="359">
        <v>19100000</v>
      </c>
      <c r="F702" s="358">
        <v>0</v>
      </c>
      <c r="G702" s="358">
        <v>19100000</v>
      </c>
      <c r="H702" s="359">
        <v>19100000</v>
      </c>
      <c r="I702" s="358">
        <v>0</v>
      </c>
      <c r="J702" s="358">
        <v>19100000</v>
      </c>
      <c r="K702" s="359">
        <v>19100000</v>
      </c>
    </row>
    <row r="703" spans="1:11" x14ac:dyDescent="0.25">
      <c r="A703" s="277">
        <v>310200</v>
      </c>
      <c r="B703" s="357" t="s">
        <v>1175</v>
      </c>
      <c r="C703" s="358">
        <v>0</v>
      </c>
      <c r="D703" s="358">
        <v>0</v>
      </c>
      <c r="E703" s="359">
        <v>0</v>
      </c>
      <c r="F703" s="358">
        <v>0</v>
      </c>
      <c r="G703" s="358">
        <v>0</v>
      </c>
      <c r="H703" s="359">
        <v>0</v>
      </c>
      <c r="I703" s="358">
        <v>0</v>
      </c>
      <c r="J703" s="358">
        <v>0</v>
      </c>
      <c r="K703" s="359">
        <v>0</v>
      </c>
    </row>
    <row r="704" spans="1:11" x14ac:dyDescent="0.25">
      <c r="A704" s="277">
        <v>310300</v>
      </c>
      <c r="B704" s="357" t="s">
        <v>5015</v>
      </c>
      <c r="C704" s="358">
        <v>0</v>
      </c>
      <c r="D704" s="358">
        <v>0</v>
      </c>
      <c r="E704" s="359">
        <v>0</v>
      </c>
      <c r="F704" s="358">
        <v>0</v>
      </c>
      <c r="G704" s="358">
        <v>0</v>
      </c>
      <c r="H704" s="359">
        <v>0</v>
      </c>
      <c r="I704" s="358">
        <v>0</v>
      </c>
      <c r="J704" s="358">
        <v>0</v>
      </c>
      <c r="K704" s="359">
        <v>0</v>
      </c>
    </row>
    <row r="705" spans="1:11" x14ac:dyDescent="0.25">
      <c r="A705" s="277">
        <v>310400</v>
      </c>
      <c r="B705" s="357" t="s">
        <v>5016</v>
      </c>
      <c r="C705" s="358">
        <v>0</v>
      </c>
      <c r="D705" s="358">
        <v>0</v>
      </c>
      <c r="E705" s="359">
        <v>0</v>
      </c>
      <c r="F705" s="358">
        <v>0</v>
      </c>
      <c r="G705" s="358">
        <v>0</v>
      </c>
      <c r="H705" s="359">
        <v>0</v>
      </c>
      <c r="I705" s="358">
        <v>0</v>
      </c>
      <c r="J705" s="358">
        <v>0</v>
      </c>
      <c r="K705" s="359">
        <v>0</v>
      </c>
    </row>
    <row r="706" spans="1:11" x14ac:dyDescent="0.25">
      <c r="A706" s="277">
        <v>311000</v>
      </c>
      <c r="B706" s="357" t="s">
        <v>1178</v>
      </c>
      <c r="C706" s="358">
        <v>0</v>
      </c>
      <c r="D706" s="358">
        <v>0</v>
      </c>
      <c r="E706" s="359">
        <v>0</v>
      </c>
      <c r="F706" s="358">
        <v>0</v>
      </c>
      <c r="G706" s="358">
        <v>0</v>
      </c>
      <c r="H706" s="359">
        <v>0</v>
      </c>
      <c r="I706" s="358">
        <v>0</v>
      </c>
      <c r="J706" s="358">
        <v>0</v>
      </c>
      <c r="K706" s="359">
        <v>0</v>
      </c>
    </row>
    <row r="707" spans="1:11" x14ac:dyDescent="0.25">
      <c r="A707" s="277">
        <v>312000</v>
      </c>
      <c r="B707" s="357" t="s">
        <v>5017</v>
      </c>
      <c r="C707" s="358">
        <v>0</v>
      </c>
      <c r="D707" s="358">
        <v>0</v>
      </c>
      <c r="E707" s="359">
        <v>0</v>
      </c>
      <c r="F707" s="358">
        <v>0</v>
      </c>
      <c r="G707" s="358">
        <v>0</v>
      </c>
      <c r="H707" s="359">
        <v>0</v>
      </c>
      <c r="I707" s="358">
        <v>0</v>
      </c>
      <c r="J707" s="358">
        <v>0</v>
      </c>
      <c r="K707" s="359">
        <v>0</v>
      </c>
    </row>
    <row r="708" spans="1:11" x14ac:dyDescent="0.25">
      <c r="A708" s="277">
        <v>313100</v>
      </c>
      <c r="B708" s="357" t="s">
        <v>5018</v>
      </c>
      <c r="C708" s="358">
        <v>0</v>
      </c>
      <c r="D708" s="358">
        <v>0</v>
      </c>
      <c r="E708" s="359">
        <v>0</v>
      </c>
      <c r="F708" s="358">
        <v>0</v>
      </c>
      <c r="G708" s="358">
        <v>0</v>
      </c>
      <c r="H708" s="359">
        <v>0</v>
      </c>
      <c r="I708" s="358">
        <v>0</v>
      </c>
      <c r="J708" s="358">
        <v>0</v>
      </c>
      <c r="K708" s="359">
        <v>0</v>
      </c>
    </row>
    <row r="709" spans="1:11" x14ac:dyDescent="0.25">
      <c r="A709" s="277">
        <v>313200</v>
      </c>
      <c r="B709" s="357" t="s">
        <v>5019</v>
      </c>
      <c r="C709" s="358">
        <v>0</v>
      </c>
      <c r="D709" s="358">
        <v>0</v>
      </c>
      <c r="E709" s="359">
        <v>0</v>
      </c>
      <c r="F709" s="358">
        <v>0</v>
      </c>
      <c r="G709" s="358">
        <v>0</v>
      </c>
      <c r="H709" s="359">
        <v>0</v>
      </c>
      <c r="I709" s="358">
        <v>0</v>
      </c>
      <c r="J709" s="358">
        <v>0</v>
      </c>
      <c r="K709" s="359">
        <v>0</v>
      </c>
    </row>
    <row r="710" spans="1:11" x14ac:dyDescent="0.25">
      <c r="A710" s="277">
        <v>313300</v>
      </c>
      <c r="B710" s="357" t="s">
        <v>5020</v>
      </c>
      <c r="C710" s="358">
        <v>0</v>
      </c>
      <c r="D710" s="358">
        <v>2740000</v>
      </c>
      <c r="E710" s="359">
        <v>2740000</v>
      </c>
      <c r="F710" s="358">
        <v>0</v>
      </c>
      <c r="G710" s="358">
        <v>2740000</v>
      </c>
      <c r="H710" s="359">
        <v>2740000</v>
      </c>
      <c r="I710" s="358">
        <v>0</v>
      </c>
      <c r="J710" s="358">
        <v>2740000</v>
      </c>
      <c r="K710" s="359">
        <v>2740000</v>
      </c>
    </row>
    <row r="711" spans="1:11" x14ac:dyDescent="0.25">
      <c r="A711" s="277">
        <v>313400</v>
      </c>
      <c r="B711" s="364" t="s">
        <v>5069</v>
      </c>
      <c r="C711" s="358">
        <v>0</v>
      </c>
      <c r="D711" s="358">
        <v>0</v>
      </c>
      <c r="E711" s="359">
        <v>0</v>
      </c>
      <c r="F711" s="358">
        <v>0</v>
      </c>
      <c r="G711" s="358">
        <v>0</v>
      </c>
      <c r="H711" s="359">
        <v>0</v>
      </c>
      <c r="I711" s="358">
        <v>0</v>
      </c>
      <c r="J711" s="358">
        <v>0</v>
      </c>
      <c r="K711" s="359">
        <v>0</v>
      </c>
    </row>
    <row r="712" spans="1:11" x14ac:dyDescent="0.25">
      <c r="A712" s="277">
        <v>313501</v>
      </c>
      <c r="B712" s="351" t="s">
        <v>5023</v>
      </c>
      <c r="C712" s="358">
        <v>0</v>
      </c>
      <c r="D712" s="358">
        <v>0</v>
      </c>
      <c r="E712" s="359">
        <v>0</v>
      </c>
      <c r="F712" s="358">
        <v>0</v>
      </c>
      <c r="G712" s="358">
        <v>0</v>
      </c>
      <c r="H712" s="359">
        <v>0</v>
      </c>
      <c r="I712" s="358">
        <v>0</v>
      </c>
      <c r="J712" s="358">
        <v>0</v>
      </c>
      <c r="K712" s="359">
        <v>0</v>
      </c>
    </row>
    <row r="713" spans="1:11" x14ac:dyDescent="0.25">
      <c r="A713" s="277">
        <v>313502</v>
      </c>
      <c r="B713" s="351" t="s">
        <v>5024</v>
      </c>
      <c r="C713" s="358">
        <v>0</v>
      </c>
      <c r="D713" s="358">
        <v>0</v>
      </c>
      <c r="E713" s="359">
        <v>0</v>
      </c>
      <c r="F713" s="358">
        <v>0</v>
      </c>
      <c r="G713" s="358">
        <v>0</v>
      </c>
      <c r="H713" s="359">
        <v>0</v>
      </c>
      <c r="I713" s="358">
        <v>0</v>
      </c>
      <c r="J713" s="358">
        <v>0</v>
      </c>
      <c r="K713" s="359">
        <v>0</v>
      </c>
    </row>
    <row r="714" spans="1:11" x14ac:dyDescent="0.25">
      <c r="A714" s="277">
        <v>313503</v>
      </c>
      <c r="B714" s="351" t="s">
        <v>5025</v>
      </c>
      <c r="C714" s="358">
        <v>1051462.01</v>
      </c>
      <c r="D714" s="358">
        <v>141299.13</v>
      </c>
      <c r="E714" s="359">
        <v>1192761.1399999999</v>
      </c>
      <c r="F714" s="358">
        <v>1051462.01</v>
      </c>
      <c r="G714" s="358">
        <v>141299.13</v>
      </c>
      <c r="H714" s="359">
        <v>1192761.1399999999</v>
      </c>
      <c r="I714" s="358">
        <v>1275493.94</v>
      </c>
      <c r="J714" s="358">
        <v>141299.13</v>
      </c>
      <c r="K714" s="359">
        <v>1416793.07</v>
      </c>
    </row>
    <row r="715" spans="1:11" x14ac:dyDescent="0.25">
      <c r="A715" s="277">
        <v>313504</v>
      </c>
      <c r="B715" s="351" t="s">
        <v>5026</v>
      </c>
      <c r="C715" s="358">
        <v>2302170.29</v>
      </c>
      <c r="D715" s="358">
        <v>0</v>
      </c>
      <c r="E715" s="359">
        <v>2302170.29</v>
      </c>
      <c r="F715" s="358">
        <v>1262122.43</v>
      </c>
      <c r="G715" s="358">
        <v>0</v>
      </c>
      <c r="H715" s="359">
        <v>1262122.43</v>
      </c>
      <c r="I715" s="358">
        <v>857614.48</v>
      </c>
      <c r="J715" s="358">
        <v>0</v>
      </c>
      <c r="K715" s="359">
        <v>857614.48</v>
      </c>
    </row>
    <row r="716" spans="1:11" x14ac:dyDescent="0.25">
      <c r="A716" s="365">
        <v>313600</v>
      </c>
      <c r="B716" s="351" t="s">
        <v>4879</v>
      </c>
      <c r="C716" s="358">
        <v>18435069.91</v>
      </c>
      <c r="D716" s="358">
        <v>0</v>
      </c>
      <c r="E716" s="359">
        <v>18435069.91</v>
      </c>
      <c r="F716" s="358">
        <v>18435069.91</v>
      </c>
      <c r="G716" s="358">
        <v>0</v>
      </c>
      <c r="H716" s="359">
        <v>18435069.91</v>
      </c>
      <c r="I716" s="358">
        <v>18435069.91</v>
      </c>
      <c r="J716" s="358">
        <v>0</v>
      </c>
      <c r="K716" s="359">
        <v>18435069.91</v>
      </c>
    </row>
    <row r="717" spans="1:11" x14ac:dyDescent="0.25">
      <c r="A717" s="277">
        <v>314100</v>
      </c>
      <c r="B717" s="361" t="s">
        <v>5027</v>
      </c>
      <c r="C717" s="358">
        <v>0</v>
      </c>
      <c r="D717" s="358">
        <v>0</v>
      </c>
      <c r="E717" s="359">
        <v>0</v>
      </c>
      <c r="F717" s="358">
        <v>0</v>
      </c>
      <c r="G717" s="358">
        <v>0</v>
      </c>
      <c r="H717" s="359">
        <v>0</v>
      </c>
      <c r="I717" s="358">
        <v>0</v>
      </c>
      <c r="J717" s="358">
        <v>0</v>
      </c>
      <c r="K717" s="359">
        <v>0</v>
      </c>
    </row>
    <row r="718" spans="1:11" x14ac:dyDescent="0.25">
      <c r="A718" s="277">
        <v>314200</v>
      </c>
      <c r="B718" s="361" t="s">
        <v>5070</v>
      </c>
      <c r="C718" s="358">
        <v>0</v>
      </c>
      <c r="D718" s="358">
        <v>0</v>
      </c>
      <c r="E718" s="359">
        <v>0</v>
      </c>
      <c r="F718" s="358">
        <v>0</v>
      </c>
      <c r="G718" s="358">
        <v>0</v>
      </c>
      <c r="H718" s="359">
        <v>0</v>
      </c>
      <c r="I718" s="358">
        <v>0</v>
      </c>
      <c r="J718" s="358">
        <v>0</v>
      </c>
      <c r="K718" s="359">
        <v>0</v>
      </c>
    </row>
    <row r="719" spans="1:11" x14ac:dyDescent="0.25">
      <c r="A719" s="277">
        <v>315000</v>
      </c>
      <c r="B719" s="357" t="s">
        <v>5029</v>
      </c>
      <c r="C719" s="358">
        <v>-14911053.939999999</v>
      </c>
      <c r="D719" s="358">
        <v>151721914.30000001</v>
      </c>
      <c r="E719" s="359">
        <v>136810860.36000001</v>
      </c>
      <c r="F719" s="358">
        <v>-13871006.08</v>
      </c>
      <c r="G719" s="358">
        <v>151721914.30000001</v>
      </c>
      <c r="H719" s="359">
        <v>137850908.22</v>
      </c>
      <c r="I719" s="358">
        <v>-13690530.060000001</v>
      </c>
      <c r="J719" s="358">
        <v>151721914.30000001</v>
      </c>
      <c r="K719" s="359">
        <v>138031384.24000001</v>
      </c>
    </row>
    <row r="720" spans="1:11" x14ac:dyDescent="0.25">
      <c r="A720" s="277">
        <v>316100</v>
      </c>
      <c r="B720" s="357" t="s">
        <v>5031</v>
      </c>
      <c r="C720" s="358">
        <v>721420.6</v>
      </c>
      <c r="D720" s="358">
        <v>436623.76</v>
      </c>
      <c r="E720" s="359">
        <v>1158044.3600000001</v>
      </c>
      <c r="F720" s="358">
        <v>-220762.15</v>
      </c>
      <c r="G720" s="358">
        <v>341902.04</v>
      </c>
      <c r="H720" s="359">
        <v>121139.89</v>
      </c>
      <c r="I720" s="358">
        <v>-713336.89</v>
      </c>
      <c r="J720" s="358">
        <v>490467.19</v>
      </c>
      <c r="K720" s="359">
        <v>-222869.7</v>
      </c>
    </row>
    <row r="721" spans="1:11" x14ac:dyDescent="0.25">
      <c r="A721" s="277">
        <v>316200</v>
      </c>
      <c r="B721" s="357" t="s">
        <v>5032</v>
      </c>
      <c r="C721" s="358">
        <v>0</v>
      </c>
      <c r="D721" s="358">
        <v>0</v>
      </c>
      <c r="E721" s="359">
        <v>0</v>
      </c>
      <c r="F721" s="358">
        <v>721420.6</v>
      </c>
      <c r="G721" s="358">
        <v>436623.76</v>
      </c>
      <c r="H721" s="359">
        <v>1158044.3600000001</v>
      </c>
      <c r="I721" s="358">
        <v>500658.45</v>
      </c>
      <c r="J721" s="358">
        <v>778525.8</v>
      </c>
      <c r="K721" s="359">
        <v>1279184.25</v>
      </c>
    </row>
    <row r="722" spans="1:11" x14ac:dyDescent="0.25">
      <c r="A722" s="277">
        <v>317000</v>
      </c>
      <c r="B722" s="361" t="s">
        <v>5071</v>
      </c>
      <c r="C722" s="358">
        <v>0</v>
      </c>
      <c r="D722" s="358">
        <v>0</v>
      </c>
      <c r="E722" s="359">
        <v>0</v>
      </c>
      <c r="F722" s="358">
        <v>0</v>
      </c>
      <c r="G722" s="358">
        <v>0</v>
      </c>
      <c r="H722" s="359">
        <v>0</v>
      </c>
      <c r="I722" s="358">
        <v>0</v>
      </c>
      <c r="J722" s="358">
        <v>0</v>
      </c>
      <c r="K722" s="359">
        <v>0</v>
      </c>
    </row>
    <row r="723" spans="1:11" x14ac:dyDescent="0.25">
      <c r="A723" s="277">
        <v>318000</v>
      </c>
      <c r="B723" s="357" t="s">
        <v>5034</v>
      </c>
      <c r="C723" s="358">
        <v>3082653.74</v>
      </c>
      <c r="D723" s="358">
        <v>4070978.5200000009</v>
      </c>
      <c r="E723" s="359">
        <v>7153632.2599999998</v>
      </c>
      <c r="F723" s="358">
        <v>2657469.96</v>
      </c>
      <c r="G723" s="358">
        <v>4105928.22</v>
      </c>
      <c r="H723" s="359">
        <v>6763398.1799999997</v>
      </c>
      <c r="I723" s="358">
        <v>2115792.77</v>
      </c>
      <c r="J723" s="358">
        <v>2992313.73</v>
      </c>
      <c r="K723" s="359">
        <v>5108106.5</v>
      </c>
    </row>
    <row r="724" spans="1:11" x14ac:dyDescent="0.25">
      <c r="A724" s="277">
        <v>319000</v>
      </c>
      <c r="B724" s="357" t="s">
        <v>1112</v>
      </c>
      <c r="C724" s="358">
        <v>0</v>
      </c>
      <c r="D724" s="358">
        <v>0</v>
      </c>
      <c r="E724" s="359">
        <v>0</v>
      </c>
      <c r="F724" s="358">
        <v>0</v>
      </c>
      <c r="G724" s="358">
        <v>0</v>
      </c>
      <c r="H724" s="359">
        <v>0</v>
      </c>
      <c r="I724" s="358">
        <v>0</v>
      </c>
      <c r="J724" s="358">
        <v>0</v>
      </c>
      <c r="K724" s="359">
        <v>0</v>
      </c>
    </row>
    <row r="725" spans="1:11" x14ac:dyDescent="0.25">
      <c r="A725" s="277"/>
    </row>
    <row r="754" spans="75:77" x14ac:dyDescent="0.25">
      <c r="BW754" s="366"/>
      <c r="BX754" s="366"/>
      <c r="BY754" s="367"/>
    </row>
    <row r="755" spans="75:77" x14ac:dyDescent="0.25">
      <c r="BW755" s="366"/>
      <c r="BX755" s="366"/>
      <c r="BY755" s="367"/>
    </row>
    <row r="756" spans="75:77" x14ac:dyDescent="0.25">
      <c r="BW756" s="366"/>
      <c r="BX756" s="366"/>
      <c r="BY756" s="367"/>
    </row>
    <row r="757" spans="75:77" x14ac:dyDescent="0.25">
      <c r="BW757" s="366"/>
      <c r="BX757" s="366"/>
      <c r="BY757" s="367"/>
    </row>
    <row r="758" spans="75:77" x14ac:dyDescent="0.25">
      <c r="BW758" s="366"/>
      <c r="BX758" s="366"/>
      <c r="BY758" s="367"/>
    </row>
    <row r="759" spans="75:77" x14ac:dyDescent="0.25">
      <c r="BW759" s="366"/>
      <c r="BX759" s="366"/>
      <c r="BY759" s="367"/>
    </row>
    <row r="760" spans="75:77" x14ac:dyDescent="0.25">
      <c r="BW760" s="366"/>
      <c r="BX760" s="366"/>
      <c r="BY760" s="367"/>
    </row>
    <row r="761" spans="75:77" x14ac:dyDescent="0.25">
      <c r="BW761" s="366"/>
      <c r="BX761" s="366"/>
      <c r="BY761" s="367"/>
    </row>
    <row r="762" spans="75:77" x14ac:dyDescent="0.25">
      <c r="BW762" s="366"/>
      <c r="BX762" s="366"/>
      <c r="BY762" s="367"/>
    </row>
    <row r="763" spans="75:77" x14ac:dyDescent="0.25">
      <c r="BW763" s="366"/>
      <c r="BX763" s="366"/>
      <c r="BY763" s="367"/>
    </row>
    <row r="764" spans="75:77" x14ac:dyDescent="0.25">
      <c r="BW764" s="367"/>
      <c r="BX764" s="367"/>
      <c r="BY764" s="367"/>
    </row>
  </sheetData>
  <mergeCells count="7">
    <mergeCell ref="C83:E83"/>
    <mergeCell ref="F83:H83"/>
    <mergeCell ref="I83:K83"/>
    <mergeCell ref="A437:B438"/>
    <mergeCell ref="C437:E437"/>
    <mergeCell ref="F437:H437"/>
    <mergeCell ref="I437:K437"/>
  </mergeCells>
  <conditionalFormatting sqref="B2:E81">
    <cfRule type="cellIs" dxfId="3" priority="8" operator="equal">
      <formula>0</formula>
    </cfRule>
  </conditionalFormatting>
  <conditionalFormatting sqref="G2:J66">
    <cfRule type="cellIs" dxfId="2" priority="6" operator="equal">
      <formula>0</formula>
    </cfRule>
  </conditionalFormatting>
  <conditionalFormatting sqref="L2:O66">
    <cfRule type="cellIs" dxfId="1" priority="1" operator="equal">
      <formula>0</formula>
    </cfRule>
  </conditionalFormatting>
  <conditionalFormatting sqref="Q2:T66"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87D3-0792-477F-A088-369C012FD4D8}">
  <dimension ref="A1:M464"/>
  <sheetViews>
    <sheetView workbookViewId="0">
      <selection activeCell="C439" sqref="C439:K724"/>
    </sheetView>
  </sheetViews>
  <sheetFormatPr baseColWidth="10" defaultColWidth="10.81640625" defaultRowHeight="10" x14ac:dyDescent="0.2"/>
  <cols>
    <col min="1" max="1" width="25.26953125" style="418" customWidth="1"/>
    <col min="2" max="2" width="12.453125" style="418" bestFit="1" customWidth="1"/>
    <col min="3" max="3" width="13.26953125" style="418" bestFit="1" customWidth="1"/>
    <col min="4" max="4" width="14.7265625" style="418" bestFit="1" customWidth="1"/>
    <col min="5" max="5" width="12.453125" style="418" bestFit="1" customWidth="1"/>
    <col min="6" max="6" width="13.26953125" style="418" bestFit="1" customWidth="1"/>
    <col min="7" max="7" width="14.81640625" style="418" customWidth="1"/>
    <col min="8" max="8" width="13" style="418" customWidth="1"/>
    <col min="9" max="9" width="12.81640625" style="418" customWidth="1"/>
    <col min="10" max="10" width="15.1796875" style="418" customWidth="1"/>
    <col min="11" max="16384" width="10.81640625" style="416"/>
  </cols>
  <sheetData>
    <row r="1" spans="1:13" s="412" customFormat="1" ht="10.5" x14ac:dyDescent="0.25">
      <c r="B1" s="44"/>
      <c r="C1" s="44"/>
      <c r="D1" s="44"/>
      <c r="E1" s="413"/>
      <c r="F1" s="413"/>
      <c r="G1" s="413"/>
      <c r="H1" s="44"/>
      <c r="I1" s="44"/>
      <c r="J1" s="44"/>
    </row>
    <row r="2" spans="1:13" s="412" customFormat="1" ht="12" x14ac:dyDescent="0.3">
      <c r="A2" s="1058" t="s">
        <v>5095</v>
      </c>
      <c r="B2" s="1059">
        <v>44197</v>
      </c>
      <c r="C2" s="1059"/>
      <c r="D2" s="1059"/>
      <c r="E2" s="1060">
        <v>44228</v>
      </c>
      <c r="F2" s="1060"/>
      <c r="G2" s="1060"/>
      <c r="H2" s="1059">
        <v>44256</v>
      </c>
      <c r="I2" s="1059"/>
      <c r="J2" s="1059"/>
      <c r="K2" s="1061" t="s">
        <v>5396</v>
      </c>
      <c r="L2" s="1061"/>
      <c r="M2" s="1061"/>
    </row>
    <row r="3" spans="1:13" s="414" customFormat="1" ht="12" x14ac:dyDescent="0.3">
      <c r="A3" s="1058"/>
      <c r="B3" s="456" t="s">
        <v>1494</v>
      </c>
      <c r="C3" s="456" t="s">
        <v>5096</v>
      </c>
      <c r="D3" s="456" t="s">
        <v>4833</v>
      </c>
      <c r="E3" s="457" t="s">
        <v>1494</v>
      </c>
      <c r="F3" s="457" t="s">
        <v>5096</v>
      </c>
      <c r="G3" s="457" t="s">
        <v>4833</v>
      </c>
      <c r="H3" s="456" t="s">
        <v>1494</v>
      </c>
      <c r="I3" s="456" t="s">
        <v>5096</v>
      </c>
      <c r="J3" s="456" t="s">
        <v>4833</v>
      </c>
      <c r="K3" s="461" t="s">
        <v>1494</v>
      </c>
      <c r="L3" s="461" t="s">
        <v>5096</v>
      </c>
      <c r="M3" s="461" t="s">
        <v>4833</v>
      </c>
    </row>
    <row r="4" spans="1:13" s="415" customFormat="1" ht="10.5" x14ac:dyDescent="0.25">
      <c r="A4" s="458" t="s">
        <v>5097</v>
      </c>
      <c r="B4" s="459">
        <f t="shared" ref="B4:J5" si="0">B35</f>
        <v>3122736.77</v>
      </c>
      <c r="C4" s="459">
        <f t="shared" si="0"/>
        <v>1416193.59</v>
      </c>
      <c r="D4" s="459">
        <f t="shared" si="0"/>
        <v>4538930.3599999994</v>
      </c>
      <c r="E4" s="459">
        <f t="shared" si="0"/>
        <v>2914800.77</v>
      </c>
      <c r="F4" s="459">
        <f t="shared" si="0"/>
        <v>1343705.8</v>
      </c>
      <c r="G4" s="459">
        <f t="shared" si="0"/>
        <v>4258506.5699999994</v>
      </c>
      <c r="H4" s="459">
        <f t="shared" si="0"/>
        <v>3141077.31</v>
      </c>
      <c r="I4" s="459">
        <f t="shared" si="0"/>
        <v>1417442.8199999998</v>
      </c>
      <c r="J4" s="459">
        <f t="shared" si="0"/>
        <v>4558520.13</v>
      </c>
      <c r="K4" s="459">
        <f>B4+E4+H4</f>
        <v>9178614.8499999996</v>
      </c>
      <c r="L4" s="459">
        <f t="shared" ref="L4:M19" si="1">C4+F4+I4</f>
        <v>4177342.21</v>
      </c>
      <c r="M4" s="459">
        <f t="shared" si="1"/>
        <v>13355957.059999999</v>
      </c>
    </row>
    <row r="5" spans="1:13" ht="10.5" x14ac:dyDescent="0.25">
      <c r="A5" s="460" t="s">
        <v>5098</v>
      </c>
      <c r="B5" s="271">
        <f t="shared" si="0"/>
        <v>2058025.1800000002</v>
      </c>
      <c r="C5" s="271">
        <f t="shared" si="0"/>
        <v>861589.31</v>
      </c>
      <c r="D5" s="271">
        <f t="shared" si="0"/>
        <v>2919614.49</v>
      </c>
      <c r="E5" s="271">
        <f t="shared" si="0"/>
        <v>1921380.77</v>
      </c>
      <c r="F5" s="271">
        <f t="shared" si="0"/>
        <v>775153.1100000001</v>
      </c>
      <c r="G5" s="271">
        <f t="shared" si="0"/>
        <v>2696533.88</v>
      </c>
      <c r="H5" s="271">
        <f t="shared" si="0"/>
        <v>2099403.11</v>
      </c>
      <c r="I5" s="271">
        <f t="shared" si="0"/>
        <v>839834.12999999989</v>
      </c>
      <c r="J5" s="271">
        <f t="shared" si="0"/>
        <v>2939237.2399999998</v>
      </c>
      <c r="K5" s="271">
        <f t="shared" ref="K5:M27" si="2">B5+E5+H5</f>
        <v>6078809.0600000005</v>
      </c>
      <c r="L5" s="271">
        <f t="shared" si="1"/>
        <v>2476576.5499999998</v>
      </c>
      <c r="M5" s="271">
        <f t="shared" si="1"/>
        <v>8555385.6099999994</v>
      </c>
    </row>
    <row r="6" spans="1:13" ht="10.5" x14ac:dyDescent="0.25">
      <c r="A6" s="460" t="s">
        <v>5099</v>
      </c>
      <c r="B6" s="271">
        <f t="shared" ref="B6:J6" si="3">B49</f>
        <v>246079.21</v>
      </c>
      <c r="C6" s="271">
        <f t="shared" si="3"/>
        <v>16829.25</v>
      </c>
      <c r="D6" s="271">
        <f t="shared" si="3"/>
        <v>262908.46000000002</v>
      </c>
      <c r="E6" s="271">
        <f t="shared" si="3"/>
        <v>212045.33</v>
      </c>
      <c r="F6" s="271">
        <f t="shared" si="3"/>
        <v>12302.61</v>
      </c>
      <c r="G6" s="271">
        <f t="shared" si="3"/>
        <v>224347.94</v>
      </c>
      <c r="H6" s="271">
        <f t="shared" si="3"/>
        <v>233406.83</v>
      </c>
      <c r="I6" s="271">
        <f t="shared" si="3"/>
        <v>21355.24</v>
      </c>
      <c r="J6" s="271">
        <f t="shared" si="3"/>
        <v>254762.06999999998</v>
      </c>
      <c r="K6" s="271">
        <f t="shared" si="2"/>
        <v>691531.37</v>
      </c>
      <c r="L6" s="271">
        <f t="shared" si="1"/>
        <v>50487.100000000006</v>
      </c>
      <c r="M6" s="271">
        <f t="shared" si="1"/>
        <v>742018.47</v>
      </c>
    </row>
    <row r="7" spans="1:13" ht="10.5" x14ac:dyDescent="0.25">
      <c r="A7" s="460" t="s">
        <v>5100</v>
      </c>
      <c r="B7" s="271">
        <f t="shared" ref="B7:J7" si="4">B54</f>
        <v>816023.53</v>
      </c>
      <c r="C7" s="271">
        <f t="shared" si="4"/>
        <v>537775.03</v>
      </c>
      <c r="D7" s="271">
        <f t="shared" si="4"/>
        <v>1353798.56</v>
      </c>
      <c r="E7" s="271">
        <f t="shared" si="4"/>
        <v>779069.28</v>
      </c>
      <c r="F7" s="271">
        <f t="shared" si="4"/>
        <v>556250.07999999996</v>
      </c>
      <c r="G7" s="271">
        <f t="shared" si="4"/>
        <v>1335319.3599999999</v>
      </c>
      <c r="H7" s="271">
        <f t="shared" si="4"/>
        <v>806293.9</v>
      </c>
      <c r="I7" s="271">
        <f t="shared" si="4"/>
        <v>556253.45000000007</v>
      </c>
      <c r="J7" s="271">
        <f t="shared" si="4"/>
        <v>1362547.35</v>
      </c>
      <c r="K7" s="271">
        <f t="shared" si="2"/>
        <v>2401386.71</v>
      </c>
      <c r="L7" s="271">
        <f t="shared" si="1"/>
        <v>1650278.56</v>
      </c>
      <c r="M7" s="271">
        <f t="shared" si="1"/>
        <v>4051665.27</v>
      </c>
    </row>
    <row r="8" spans="1:13" ht="10.5" x14ac:dyDescent="0.25">
      <c r="A8" s="460" t="s">
        <v>5101</v>
      </c>
      <c r="B8" s="271">
        <f t="shared" ref="B8:J9" si="5">B62</f>
        <v>2608.85</v>
      </c>
      <c r="C8" s="271">
        <f t="shared" si="5"/>
        <v>0</v>
      </c>
      <c r="D8" s="271">
        <f t="shared" si="5"/>
        <v>2608.85</v>
      </c>
      <c r="E8" s="271">
        <f t="shared" si="5"/>
        <v>2305.39</v>
      </c>
      <c r="F8" s="271">
        <f t="shared" si="5"/>
        <v>0</v>
      </c>
      <c r="G8" s="271">
        <f t="shared" si="5"/>
        <v>2305.39</v>
      </c>
      <c r="H8" s="271">
        <f t="shared" si="5"/>
        <v>1973.47</v>
      </c>
      <c r="I8" s="271">
        <f t="shared" si="5"/>
        <v>0</v>
      </c>
      <c r="J8" s="271">
        <f t="shared" si="5"/>
        <v>1973.47</v>
      </c>
      <c r="K8" s="271">
        <f t="shared" si="2"/>
        <v>6887.71</v>
      </c>
      <c r="L8" s="271">
        <f t="shared" si="1"/>
        <v>0</v>
      </c>
      <c r="M8" s="271">
        <f t="shared" si="1"/>
        <v>6887.71</v>
      </c>
    </row>
    <row r="9" spans="1:13" ht="10.5" x14ac:dyDescent="0.25">
      <c r="A9" s="460" t="s">
        <v>5102</v>
      </c>
      <c r="B9" s="271">
        <f t="shared" si="5"/>
        <v>0</v>
      </c>
      <c r="C9" s="271">
        <f t="shared" si="5"/>
        <v>0</v>
      </c>
      <c r="D9" s="271">
        <f t="shared" si="5"/>
        <v>0</v>
      </c>
      <c r="E9" s="271">
        <f t="shared" si="5"/>
        <v>0</v>
      </c>
      <c r="F9" s="271">
        <f t="shared" si="5"/>
        <v>0</v>
      </c>
      <c r="G9" s="271">
        <f t="shared" si="5"/>
        <v>0</v>
      </c>
      <c r="H9" s="271">
        <f t="shared" si="5"/>
        <v>0</v>
      </c>
      <c r="I9" s="271">
        <f t="shared" si="5"/>
        <v>0</v>
      </c>
      <c r="J9" s="271">
        <f t="shared" si="5"/>
        <v>0</v>
      </c>
      <c r="K9" s="271">
        <f t="shared" si="2"/>
        <v>0</v>
      </c>
      <c r="L9" s="271">
        <f t="shared" si="1"/>
        <v>0</v>
      </c>
      <c r="M9" s="271">
        <f t="shared" si="1"/>
        <v>0</v>
      </c>
    </row>
    <row r="10" spans="1:13" s="415" customFormat="1" ht="10.5" x14ac:dyDescent="0.25">
      <c r="A10" s="458" t="s">
        <v>5103</v>
      </c>
      <c r="B10" s="459">
        <f t="shared" ref="B10:J10" si="6">SUM(B11:B12)</f>
        <v>1050099.69</v>
      </c>
      <c r="C10" s="459">
        <f t="shared" si="6"/>
        <v>966076.52</v>
      </c>
      <c r="D10" s="459">
        <f t="shared" si="6"/>
        <v>2016176.21</v>
      </c>
      <c r="E10" s="459">
        <f t="shared" si="6"/>
        <v>1038102.64</v>
      </c>
      <c r="F10" s="459">
        <f t="shared" si="6"/>
        <v>929125.46</v>
      </c>
      <c r="G10" s="459">
        <f t="shared" si="6"/>
        <v>1967228.0999999999</v>
      </c>
      <c r="H10" s="459">
        <f t="shared" si="6"/>
        <v>1145458.3500000001</v>
      </c>
      <c r="I10" s="459">
        <f t="shared" si="6"/>
        <v>896421.89</v>
      </c>
      <c r="J10" s="459">
        <f t="shared" si="6"/>
        <v>2041880.2399999998</v>
      </c>
      <c r="K10" s="459">
        <f t="shared" si="2"/>
        <v>3233660.68</v>
      </c>
      <c r="L10" s="459">
        <f t="shared" si="1"/>
        <v>2791623.87</v>
      </c>
      <c r="M10" s="459">
        <f t="shared" si="1"/>
        <v>6025284.5499999989</v>
      </c>
    </row>
    <row r="11" spans="1:13" ht="10.5" x14ac:dyDescent="0.25">
      <c r="A11" s="460" t="s">
        <v>5104</v>
      </c>
      <c r="B11" s="271">
        <f t="shared" ref="B11:J11" si="7">B103</f>
        <v>962905.16</v>
      </c>
      <c r="C11" s="271">
        <f t="shared" si="7"/>
        <v>920382.27</v>
      </c>
      <c r="D11" s="271">
        <f t="shared" si="7"/>
        <v>1883287.43</v>
      </c>
      <c r="E11" s="271">
        <f t="shared" si="7"/>
        <v>941314.6</v>
      </c>
      <c r="F11" s="271">
        <f t="shared" si="7"/>
        <v>882719.75</v>
      </c>
      <c r="G11" s="271">
        <f t="shared" si="7"/>
        <v>1824034.3499999999</v>
      </c>
      <c r="H11" s="271">
        <f t="shared" si="7"/>
        <v>987555.32000000007</v>
      </c>
      <c r="I11" s="271">
        <f t="shared" si="7"/>
        <v>880405.77</v>
      </c>
      <c r="J11" s="271">
        <f t="shared" si="7"/>
        <v>1867961.0899999999</v>
      </c>
      <c r="K11" s="271">
        <f t="shared" si="2"/>
        <v>2891775.08</v>
      </c>
      <c r="L11" s="271">
        <f t="shared" si="1"/>
        <v>2683507.79</v>
      </c>
      <c r="M11" s="271">
        <f t="shared" si="1"/>
        <v>5575282.8699999992</v>
      </c>
    </row>
    <row r="12" spans="1:13" ht="10.5" x14ac:dyDescent="0.25">
      <c r="A12" s="460" t="s">
        <v>5105</v>
      </c>
      <c r="B12" s="271">
        <f t="shared" ref="B12:J12" si="8">B128</f>
        <v>87194.53</v>
      </c>
      <c r="C12" s="271">
        <f t="shared" si="8"/>
        <v>45694.25</v>
      </c>
      <c r="D12" s="271">
        <f t="shared" si="8"/>
        <v>132888.78</v>
      </c>
      <c r="E12" s="271">
        <f t="shared" si="8"/>
        <v>96788.040000000008</v>
      </c>
      <c r="F12" s="271">
        <f t="shared" si="8"/>
        <v>46405.71</v>
      </c>
      <c r="G12" s="271">
        <f t="shared" si="8"/>
        <v>143193.75</v>
      </c>
      <c r="H12" s="271">
        <f t="shared" si="8"/>
        <v>157903.03</v>
      </c>
      <c r="I12" s="271">
        <f t="shared" si="8"/>
        <v>16016.119999999999</v>
      </c>
      <c r="J12" s="271">
        <f t="shared" si="8"/>
        <v>173919.15000000002</v>
      </c>
      <c r="K12" s="271">
        <f t="shared" si="2"/>
        <v>341885.6</v>
      </c>
      <c r="L12" s="271">
        <f t="shared" si="1"/>
        <v>108116.07999999999</v>
      </c>
      <c r="M12" s="271">
        <f t="shared" si="1"/>
        <v>450001.68000000005</v>
      </c>
    </row>
    <row r="13" spans="1:13" s="415" customFormat="1" ht="10.5" x14ac:dyDescent="0.25">
      <c r="A13" s="458" t="s">
        <v>5106</v>
      </c>
      <c r="B13" s="459">
        <f t="shared" ref="B13:J13" si="9">B4-B10</f>
        <v>2072637.08</v>
      </c>
      <c r="C13" s="459">
        <f t="shared" si="9"/>
        <v>450117.07000000007</v>
      </c>
      <c r="D13" s="459">
        <f t="shared" si="9"/>
        <v>2522754.1499999994</v>
      </c>
      <c r="E13" s="459">
        <f t="shared" si="9"/>
        <v>1876698.13</v>
      </c>
      <c r="F13" s="459">
        <f t="shared" si="9"/>
        <v>414580.34000000008</v>
      </c>
      <c r="G13" s="459">
        <f t="shared" si="9"/>
        <v>2291278.4699999997</v>
      </c>
      <c r="H13" s="459">
        <f t="shared" si="9"/>
        <v>1995618.96</v>
      </c>
      <c r="I13" s="459">
        <f t="shared" si="9"/>
        <v>521020.92999999982</v>
      </c>
      <c r="J13" s="459">
        <f t="shared" si="9"/>
        <v>2516639.89</v>
      </c>
      <c r="K13" s="459">
        <f t="shared" si="2"/>
        <v>5944954.1699999999</v>
      </c>
      <c r="L13" s="459">
        <f t="shared" si="1"/>
        <v>1385718.3399999999</v>
      </c>
      <c r="M13" s="459">
        <f t="shared" si="1"/>
        <v>7330672.5099999998</v>
      </c>
    </row>
    <row r="14" spans="1:13" s="415" customFormat="1" ht="10.5" x14ac:dyDescent="0.25">
      <c r="A14" s="458" t="s">
        <v>5107</v>
      </c>
      <c r="B14" s="459">
        <f t="shared" ref="B14:J14" si="10">SUM(B15:B18)</f>
        <v>368938.98</v>
      </c>
      <c r="C14" s="459">
        <f t="shared" si="10"/>
        <v>21734.559999999998</v>
      </c>
      <c r="D14" s="459">
        <f t="shared" si="10"/>
        <v>390673.54000000004</v>
      </c>
      <c r="E14" s="459">
        <f t="shared" si="10"/>
        <v>368927.57999999996</v>
      </c>
      <c r="F14" s="459">
        <f t="shared" si="10"/>
        <v>-12676.280000000002</v>
      </c>
      <c r="G14" s="459">
        <f t="shared" si="10"/>
        <v>356251.3</v>
      </c>
      <c r="H14" s="459">
        <f t="shared" si="10"/>
        <v>1165080.0699999998</v>
      </c>
      <c r="I14" s="459">
        <f t="shared" si="10"/>
        <v>33038.44</v>
      </c>
      <c r="J14" s="459">
        <f t="shared" si="10"/>
        <v>1198118.51</v>
      </c>
      <c r="K14" s="459">
        <f t="shared" si="2"/>
        <v>1902946.63</v>
      </c>
      <c r="L14" s="459">
        <f t="shared" si="1"/>
        <v>42096.72</v>
      </c>
      <c r="M14" s="459">
        <f t="shared" si="1"/>
        <v>1945043.35</v>
      </c>
    </row>
    <row r="15" spans="1:13" ht="10.5" x14ac:dyDescent="0.25">
      <c r="A15" s="460" t="s">
        <v>5108</v>
      </c>
      <c r="B15" s="271">
        <f t="shared" ref="B15:J15" si="11">B64</f>
        <v>154578.01</v>
      </c>
      <c r="C15" s="271">
        <f t="shared" si="11"/>
        <v>59529.46</v>
      </c>
      <c r="D15" s="271">
        <f t="shared" si="11"/>
        <v>214107.47000000003</v>
      </c>
      <c r="E15" s="271">
        <f t="shared" si="11"/>
        <v>159254.24</v>
      </c>
      <c r="F15" s="271">
        <f t="shared" si="11"/>
        <v>31581.01</v>
      </c>
      <c r="G15" s="271">
        <f t="shared" si="11"/>
        <v>190835.25</v>
      </c>
      <c r="H15" s="271">
        <f t="shared" si="11"/>
        <v>199477.94000000003</v>
      </c>
      <c r="I15" s="271">
        <f t="shared" si="11"/>
        <v>27171.86</v>
      </c>
      <c r="J15" s="271">
        <f t="shared" si="11"/>
        <v>226649.8</v>
      </c>
      <c r="K15" s="271">
        <f t="shared" si="2"/>
        <v>513310.19000000006</v>
      </c>
      <c r="L15" s="271">
        <f t="shared" si="1"/>
        <v>118282.33</v>
      </c>
      <c r="M15" s="271">
        <f t="shared" si="1"/>
        <v>631592.52</v>
      </c>
    </row>
    <row r="16" spans="1:13" ht="10.5" x14ac:dyDescent="0.25">
      <c r="A16" s="460" t="s">
        <v>5109</v>
      </c>
      <c r="B16" s="271">
        <f t="shared" ref="B16:J16" si="12">B74</f>
        <v>52692.65</v>
      </c>
      <c r="C16" s="271">
        <f t="shared" si="12"/>
        <v>-37794.9</v>
      </c>
      <c r="D16" s="271">
        <f t="shared" si="12"/>
        <v>14897.75</v>
      </c>
      <c r="E16" s="271">
        <f t="shared" si="12"/>
        <v>49175.35</v>
      </c>
      <c r="F16" s="271">
        <f t="shared" si="12"/>
        <v>-44257.29</v>
      </c>
      <c r="G16" s="271">
        <f t="shared" si="12"/>
        <v>4918.0600000000004</v>
      </c>
      <c r="H16" s="271">
        <f t="shared" si="12"/>
        <v>297590.53999999998</v>
      </c>
      <c r="I16" s="271">
        <f t="shared" si="12"/>
        <v>-281980.07</v>
      </c>
      <c r="J16" s="271">
        <f t="shared" si="12"/>
        <v>15610.47</v>
      </c>
      <c r="K16" s="271">
        <f t="shared" si="2"/>
        <v>399458.54</v>
      </c>
      <c r="L16" s="271">
        <f t="shared" si="1"/>
        <v>-364032.26</v>
      </c>
      <c r="M16" s="271">
        <f t="shared" si="1"/>
        <v>35426.28</v>
      </c>
    </row>
    <row r="17" spans="1:13" ht="10.5" x14ac:dyDescent="0.25">
      <c r="A17" s="460" t="s">
        <v>5110</v>
      </c>
      <c r="B17" s="271">
        <f t="shared" ref="B17:J18" si="13">B79</f>
        <v>0</v>
      </c>
      <c r="C17" s="271">
        <f t="shared" si="13"/>
        <v>0</v>
      </c>
      <c r="D17" s="271">
        <f t="shared" si="13"/>
        <v>0</v>
      </c>
      <c r="E17" s="271">
        <f t="shared" si="13"/>
        <v>0</v>
      </c>
      <c r="F17" s="271">
        <f t="shared" si="13"/>
        <v>0</v>
      </c>
      <c r="G17" s="271">
        <f t="shared" si="13"/>
        <v>0</v>
      </c>
      <c r="H17" s="271">
        <f t="shared" si="13"/>
        <v>0</v>
      </c>
      <c r="I17" s="271">
        <f t="shared" si="13"/>
        <v>0</v>
      </c>
      <c r="J17" s="271">
        <f t="shared" si="13"/>
        <v>0</v>
      </c>
      <c r="K17" s="271">
        <f t="shared" si="2"/>
        <v>0</v>
      </c>
      <c r="L17" s="271">
        <f t="shared" si="1"/>
        <v>0</v>
      </c>
      <c r="M17" s="271">
        <f t="shared" si="1"/>
        <v>0</v>
      </c>
    </row>
    <row r="18" spans="1:13" ht="10.5" x14ac:dyDescent="0.25">
      <c r="A18" s="460" t="s">
        <v>5111</v>
      </c>
      <c r="B18" s="271">
        <f t="shared" si="13"/>
        <v>161668.32</v>
      </c>
      <c r="C18" s="271">
        <f t="shared" si="13"/>
        <v>0</v>
      </c>
      <c r="D18" s="271">
        <f t="shared" si="13"/>
        <v>161668.32</v>
      </c>
      <c r="E18" s="271">
        <f t="shared" si="13"/>
        <v>160497.99</v>
      </c>
      <c r="F18" s="271">
        <f t="shared" si="13"/>
        <v>0</v>
      </c>
      <c r="G18" s="271">
        <f t="shared" si="13"/>
        <v>160497.99</v>
      </c>
      <c r="H18" s="271">
        <f t="shared" si="13"/>
        <v>668011.59</v>
      </c>
      <c r="I18" s="271">
        <f t="shared" si="13"/>
        <v>287846.65000000002</v>
      </c>
      <c r="J18" s="271">
        <f t="shared" si="13"/>
        <v>955858.24</v>
      </c>
      <c r="K18" s="271">
        <f t="shared" si="2"/>
        <v>990177.89999999991</v>
      </c>
      <c r="L18" s="271">
        <f t="shared" si="1"/>
        <v>287846.65000000002</v>
      </c>
      <c r="M18" s="271">
        <f t="shared" si="1"/>
        <v>1278024.55</v>
      </c>
    </row>
    <row r="19" spans="1:13" s="415" customFormat="1" ht="10.5" x14ac:dyDescent="0.25">
      <c r="A19" s="458" t="s">
        <v>5112</v>
      </c>
      <c r="B19" s="459">
        <f t="shared" ref="B19:J19" si="14">SUM(B13:B14)</f>
        <v>2441576.06</v>
      </c>
      <c r="C19" s="459">
        <f t="shared" si="14"/>
        <v>471851.63000000006</v>
      </c>
      <c r="D19" s="459">
        <f t="shared" si="14"/>
        <v>2913427.6899999995</v>
      </c>
      <c r="E19" s="459">
        <f t="shared" si="14"/>
        <v>2245625.71</v>
      </c>
      <c r="F19" s="459">
        <f t="shared" si="14"/>
        <v>401904.06000000006</v>
      </c>
      <c r="G19" s="459">
        <f t="shared" si="14"/>
        <v>2647529.7699999996</v>
      </c>
      <c r="H19" s="459">
        <f t="shared" si="14"/>
        <v>3160699.03</v>
      </c>
      <c r="I19" s="459">
        <f t="shared" si="14"/>
        <v>554059.36999999988</v>
      </c>
      <c r="J19" s="459">
        <f t="shared" si="14"/>
        <v>3714758.4000000004</v>
      </c>
      <c r="K19" s="459">
        <f t="shared" si="2"/>
        <v>7847900.7999999989</v>
      </c>
      <c r="L19" s="459">
        <f t="shared" si="1"/>
        <v>1427815.06</v>
      </c>
      <c r="M19" s="459">
        <f t="shared" si="1"/>
        <v>9275715.8599999994</v>
      </c>
    </row>
    <row r="20" spans="1:13" s="415" customFormat="1" ht="10.5" x14ac:dyDescent="0.25">
      <c r="A20" s="458" t="s">
        <v>5113</v>
      </c>
      <c r="B20" s="459">
        <f t="shared" ref="B20:J20" si="15">SUM(B21:B24)</f>
        <v>1641865.9400000002</v>
      </c>
      <c r="C20" s="459">
        <f t="shared" si="15"/>
        <v>35227.870000000003</v>
      </c>
      <c r="D20" s="459">
        <f t="shared" si="15"/>
        <v>1677093.8099999998</v>
      </c>
      <c r="E20" s="459">
        <f t="shared" si="15"/>
        <v>1383402.79</v>
      </c>
      <c r="F20" s="459">
        <f t="shared" si="15"/>
        <v>60002.02</v>
      </c>
      <c r="G20" s="459">
        <f t="shared" si="15"/>
        <v>1443404.81</v>
      </c>
      <c r="H20" s="459">
        <f t="shared" si="15"/>
        <v>1908430.65</v>
      </c>
      <c r="I20" s="459">
        <f t="shared" si="15"/>
        <v>63592.18</v>
      </c>
      <c r="J20" s="459">
        <f t="shared" si="15"/>
        <v>1972022.83</v>
      </c>
      <c r="K20" s="459">
        <f t="shared" si="2"/>
        <v>4933699.3800000008</v>
      </c>
      <c r="L20" s="459">
        <f t="shared" si="2"/>
        <v>158822.07</v>
      </c>
      <c r="M20" s="459">
        <f t="shared" si="2"/>
        <v>5092521.45</v>
      </c>
    </row>
    <row r="21" spans="1:13" ht="10.5" x14ac:dyDescent="0.25">
      <c r="A21" s="460" t="s">
        <v>5114</v>
      </c>
      <c r="B21" s="271">
        <f t="shared" ref="B21:J21" si="16">B138</f>
        <v>1018122.9500000001</v>
      </c>
      <c r="C21" s="271">
        <f t="shared" si="16"/>
        <v>35227.870000000003</v>
      </c>
      <c r="D21" s="271">
        <f t="shared" si="16"/>
        <v>1053350.82</v>
      </c>
      <c r="E21" s="271">
        <f t="shared" si="16"/>
        <v>686997.26</v>
      </c>
      <c r="F21" s="271">
        <f t="shared" si="16"/>
        <v>32340.92</v>
      </c>
      <c r="G21" s="271">
        <f t="shared" si="16"/>
        <v>719338.18</v>
      </c>
      <c r="H21" s="271">
        <f t="shared" si="16"/>
        <v>884259.60999999987</v>
      </c>
      <c r="I21" s="271">
        <f t="shared" si="16"/>
        <v>41991.65</v>
      </c>
      <c r="J21" s="271">
        <f t="shared" si="16"/>
        <v>926251.26</v>
      </c>
      <c r="K21" s="271">
        <f t="shared" si="2"/>
        <v>2589379.8199999998</v>
      </c>
      <c r="L21" s="271">
        <f t="shared" si="2"/>
        <v>109560.44</v>
      </c>
      <c r="M21" s="271">
        <f t="shared" si="2"/>
        <v>2698940.26</v>
      </c>
    </row>
    <row r="22" spans="1:13" ht="10.5" x14ac:dyDescent="0.25">
      <c r="A22" s="460" t="s">
        <v>5115</v>
      </c>
      <c r="B22" s="271">
        <f t="shared" ref="B22:J22" si="17">B182</f>
        <v>136759.93</v>
      </c>
      <c r="C22" s="271">
        <f t="shared" si="17"/>
        <v>0</v>
      </c>
      <c r="D22" s="271">
        <f t="shared" si="17"/>
        <v>136759.93</v>
      </c>
      <c r="E22" s="271">
        <f t="shared" si="17"/>
        <v>188833.14</v>
      </c>
      <c r="F22" s="271">
        <f t="shared" si="17"/>
        <v>4277.93</v>
      </c>
      <c r="G22" s="271">
        <f t="shared" si="17"/>
        <v>193111.07</v>
      </c>
      <c r="H22" s="271">
        <f t="shared" si="17"/>
        <v>286155.66000000003</v>
      </c>
      <c r="I22" s="271">
        <f t="shared" si="17"/>
        <v>-206.76</v>
      </c>
      <c r="J22" s="271">
        <f t="shared" si="17"/>
        <v>285948.90000000002</v>
      </c>
      <c r="K22" s="271">
        <f t="shared" si="2"/>
        <v>611748.73</v>
      </c>
      <c r="L22" s="271">
        <f t="shared" si="2"/>
        <v>4071.17</v>
      </c>
      <c r="M22" s="271">
        <f t="shared" si="2"/>
        <v>615819.9</v>
      </c>
    </row>
    <row r="23" spans="1:13" ht="10.5" x14ac:dyDescent="0.25">
      <c r="A23" s="460" t="s">
        <v>5116</v>
      </c>
      <c r="B23" s="271">
        <f t="shared" ref="B23:J23" si="18">B201</f>
        <v>274987.40000000002</v>
      </c>
      <c r="C23" s="271">
        <f t="shared" si="18"/>
        <v>0</v>
      </c>
      <c r="D23" s="271">
        <f t="shared" si="18"/>
        <v>274987.40000000002</v>
      </c>
      <c r="E23" s="271">
        <f t="shared" si="18"/>
        <v>266941.96000000002</v>
      </c>
      <c r="F23" s="271">
        <f t="shared" si="18"/>
        <v>0</v>
      </c>
      <c r="G23" s="271">
        <f t="shared" si="18"/>
        <v>266941.96000000002</v>
      </c>
      <c r="H23" s="271">
        <f t="shared" si="18"/>
        <v>268141.90999999997</v>
      </c>
      <c r="I23" s="271">
        <f t="shared" si="18"/>
        <v>0</v>
      </c>
      <c r="J23" s="271">
        <f t="shared" si="18"/>
        <v>268141.90999999997</v>
      </c>
      <c r="K23" s="271">
        <f t="shared" si="2"/>
        <v>810071.27</v>
      </c>
      <c r="L23" s="271">
        <f t="shared" si="2"/>
        <v>0</v>
      </c>
      <c r="M23" s="271">
        <f t="shared" si="2"/>
        <v>810071.27</v>
      </c>
    </row>
    <row r="24" spans="1:13" ht="10.5" x14ac:dyDescent="0.25">
      <c r="A24" s="460" t="s">
        <v>5117</v>
      </c>
      <c r="B24" s="271">
        <f t="shared" ref="B24:J24" si="19">B206+B207</f>
        <v>211995.65999999997</v>
      </c>
      <c r="C24" s="271">
        <f t="shared" si="19"/>
        <v>0</v>
      </c>
      <c r="D24" s="271">
        <f t="shared" si="19"/>
        <v>211995.65999999997</v>
      </c>
      <c r="E24" s="271">
        <f t="shared" si="19"/>
        <v>240630.43</v>
      </c>
      <c r="F24" s="271">
        <f t="shared" si="19"/>
        <v>23383.17</v>
      </c>
      <c r="G24" s="271">
        <f t="shared" si="19"/>
        <v>264013.59999999998</v>
      </c>
      <c r="H24" s="271">
        <f t="shared" si="19"/>
        <v>469873.47</v>
      </c>
      <c r="I24" s="271">
        <f t="shared" si="19"/>
        <v>21807.29</v>
      </c>
      <c r="J24" s="271">
        <f t="shared" si="19"/>
        <v>491680.76</v>
      </c>
      <c r="K24" s="271">
        <f t="shared" si="2"/>
        <v>922499.55999999994</v>
      </c>
      <c r="L24" s="271">
        <f t="shared" si="2"/>
        <v>45190.46</v>
      </c>
      <c r="M24" s="271">
        <f t="shared" si="2"/>
        <v>967690.02</v>
      </c>
    </row>
    <row r="25" spans="1:13" s="415" customFormat="1" ht="10.5" x14ac:dyDescent="0.25">
      <c r="A25" s="458" t="s">
        <v>5118</v>
      </c>
      <c r="B25" s="459">
        <f t="shared" ref="B25:J25" si="20">B19-B20</f>
        <v>799710.11999999988</v>
      </c>
      <c r="C25" s="459">
        <f t="shared" si="20"/>
        <v>436623.76000000007</v>
      </c>
      <c r="D25" s="459">
        <f t="shared" si="20"/>
        <v>1236333.8799999997</v>
      </c>
      <c r="E25" s="459">
        <f t="shared" si="20"/>
        <v>862222.91999999993</v>
      </c>
      <c r="F25" s="459">
        <f t="shared" si="20"/>
        <v>341902.04000000004</v>
      </c>
      <c r="G25" s="459">
        <f t="shared" si="20"/>
        <v>1204124.9599999995</v>
      </c>
      <c r="H25" s="459">
        <f t="shared" si="20"/>
        <v>1252268.3799999999</v>
      </c>
      <c r="I25" s="459">
        <f t="shared" si="20"/>
        <v>490467.18999999989</v>
      </c>
      <c r="J25" s="459">
        <f t="shared" si="20"/>
        <v>1742735.5700000003</v>
      </c>
      <c r="K25" s="459">
        <f t="shared" si="2"/>
        <v>2914201.42</v>
      </c>
      <c r="L25" s="459">
        <f t="shared" si="2"/>
        <v>1268992.99</v>
      </c>
      <c r="M25" s="459">
        <f t="shared" si="2"/>
        <v>4183194.4099999992</v>
      </c>
    </row>
    <row r="26" spans="1:13" s="415" customFormat="1" ht="10.5" x14ac:dyDescent="0.25">
      <c r="A26" s="458" t="s">
        <v>5119</v>
      </c>
      <c r="B26" s="459">
        <f t="shared" ref="B26:J26" si="21">B200</f>
        <v>78289.52</v>
      </c>
      <c r="C26" s="459">
        <f t="shared" si="21"/>
        <v>0</v>
      </c>
      <c r="D26" s="459">
        <f t="shared" si="21"/>
        <v>78289.52</v>
      </c>
      <c r="E26" s="459">
        <f t="shared" si="21"/>
        <v>1082985.07</v>
      </c>
      <c r="F26" s="459">
        <f t="shared" si="21"/>
        <v>0</v>
      </c>
      <c r="G26" s="459">
        <f t="shared" si="21"/>
        <v>1082985.07</v>
      </c>
      <c r="H26" s="459">
        <f t="shared" si="21"/>
        <v>1965605.27</v>
      </c>
      <c r="I26" s="459">
        <f t="shared" si="21"/>
        <v>0</v>
      </c>
      <c r="J26" s="459">
        <f t="shared" si="21"/>
        <v>1965605.27</v>
      </c>
      <c r="K26" s="459">
        <f t="shared" si="2"/>
        <v>3126879.8600000003</v>
      </c>
      <c r="L26" s="459">
        <f t="shared" si="2"/>
        <v>0</v>
      </c>
      <c r="M26" s="459">
        <f t="shared" si="2"/>
        <v>3126879.8600000003</v>
      </c>
    </row>
    <row r="27" spans="1:13" s="415" customFormat="1" ht="10.5" x14ac:dyDescent="0.25">
      <c r="A27" s="458" t="s">
        <v>5120</v>
      </c>
      <c r="B27" s="459">
        <f t="shared" ref="B27:I27" si="22">B25-B26</f>
        <v>721420.59999999986</v>
      </c>
      <c r="C27" s="459">
        <f t="shared" si="22"/>
        <v>436623.76000000007</v>
      </c>
      <c r="D27" s="459">
        <f t="shared" si="22"/>
        <v>1158044.3599999996</v>
      </c>
      <c r="E27" s="459">
        <f t="shared" si="22"/>
        <v>-220762.15000000014</v>
      </c>
      <c r="F27" s="459">
        <f t="shared" si="22"/>
        <v>341902.04000000004</v>
      </c>
      <c r="G27" s="459">
        <f t="shared" si="22"/>
        <v>121139.88999999943</v>
      </c>
      <c r="H27" s="459">
        <f t="shared" si="22"/>
        <v>-713336.89000000013</v>
      </c>
      <c r="I27" s="459">
        <f t="shared" si="22"/>
        <v>490467.18999999989</v>
      </c>
      <c r="J27" s="459">
        <f>J25-J26</f>
        <v>-222869.69999999972</v>
      </c>
      <c r="K27" s="459">
        <f t="shared" si="2"/>
        <v>-212678.44000000041</v>
      </c>
      <c r="L27" s="459">
        <f t="shared" si="2"/>
        <v>1268992.99</v>
      </c>
      <c r="M27" s="459">
        <f t="shared" si="2"/>
        <v>1056314.5499999993</v>
      </c>
    </row>
    <row r="28" spans="1:13" x14ac:dyDescent="0.2">
      <c r="A28" s="417"/>
    </row>
    <row r="29" spans="1:13" x14ac:dyDescent="0.2">
      <c r="A29" s="417"/>
    </row>
    <row r="30" spans="1:13" ht="11.25" customHeight="1" x14ac:dyDescent="0.25">
      <c r="A30" s="420" t="s">
        <v>5121</v>
      </c>
      <c r="B30" s="1062">
        <v>44197</v>
      </c>
      <c r="C30" s="1062"/>
      <c r="D30" s="1062"/>
      <c r="E30" s="1062">
        <v>44228</v>
      </c>
      <c r="F30" s="1062"/>
      <c r="G30" s="1062"/>
      <c r="H30" s="1062">
        <v>44256</v>
      </c>
      <c r="I30" s="1062"/>
      <c r="J30" s="1062"/>
    </row>
    <row r="31" spans="1:13" ht="13.5" customHeight="1" x14ac:dyDescent="0.25">
      <c r="A31" s="417"/>
      <c r="B31" s="421" t="s">
        <v>1494</v>
      </c>
      <c r="C31" s="421" t="s">
        <v>5096</v>
      </c>
      <c r="D31" s="421" t="s">
        <v>4833</v>
      </c>
      <c r="E31" s="421" t="s">
        <v>1494</v>
      </c>
      <c r="F31" s="421" t="s">
        <v>5096</v>
      </c>
      <c r="G31" s="421" t="s">
        <v>4833</v>
      </c>
      <c r="H31" s="421" t="s">
        <v>1494</v>
      </c>
      <c r="I31" s="421" t="s">
        <v>5096</v>
      </c>
      <c r="J31" s="421" t="s">
        <v>4833</v>
      </c>
    </row>
    <row r="32" spans="1:13" ht="10.5" x14ac:dyDescent="0.25">
      <c r="A32" s="422" t="s">
        <v>5122</v>
      </c>
      <c r="B32" s="423">
        <f t="shared" ref="B32:J32" si="23">B33-B101</f>
        <v>721420.59999999963</v>
      </c>
      <c r="C32" s="423">
        <f t="shared" si="23"/>
        <v>436623.76000000013</v>
      </c>
      <c r="D32" s="423">
        <f t="shared" si="23"/>
        <v>1158044.3599999989</v>
      </c>
      <c r="E32" s="423">
        <f t="shared" si="23"/>
        <v>-220762.15000000084</v>
      </c>
      <c r="F32" s="423">
        <f t="shared" si="23"/>
        <v>341902.03999999992</v>
      </c>
      <c r="G32" s="423">
        <f t="shared" si="23"/>
        <v>121139.88999999966</v>
      </c>
      <c r="H32" s="423">
        <f t="shared" si="23"/>
        <v>-713336.8900000006</v>
      </c>
      <c r="I32" s="423">
        <f t="shared" si="23"/>
        <v>490467.18999999971</v>
      </c>
      <c r="J32" s="423">
        <f t="shared" si="23"/>
        <v>-222869.70000000019</v>
      </c>
    </row>
    <row r="33" spans="1:10" x14ac:dyDescent="0.2">
      <c r="A33" s="417" t="s">
        <v>1211</v>
      </c>
      <c r="B33" s="424">
        <f t="shared" ref="B33:J33" si="24">B34+B80</f>
        <v>3491675.75</v>
      </c>
      <c r="C33" s="424">
        <f t="shared" si="24"/>
        <v>1437928.1500000001</v>
      </c>
      <c r="D33" s="424">
        <f t="shared" si="24"/>
        <v>4929603.8999999994</v>
      </c>
      <c r="E33" s="424">
        <f t="shared" si="24"/>
        <v>3283728.3499999996</v>
      </c>
      <c r="F33" s="424">
        <f t="shared" si="24"/>
        <v>1331029.52</v>
      </c>
      <c r="G33" s="424">
        <f t="shared" si="24"/>
        <v>4614757.8699999992</v>
      </c>
      <c r="H33" s="424">
        <f t="shared" si="24"/>
        <v>4306157.38</v>
      </c>
      <c r="I33" s="424">
        <f t="shared" si="24"/>
        <v>1450481.2599999998</v>
      </c>
      <c r="J33" s="424">
        <f t="shared" si="24"/>
        <v>5756638.6399999997</v>
      </c>
    </row>
    <row r="34" spans="1:10" x14ac:dyDescent="0.2">
      <c r="A34" s="425" t="s">
        <v>1212</v>
      </c>
      <c r="B34" s="426">
        <f t="shared" ref="B34:J34" si="25">B35+B64+B74+B79</f>
        <v>3330007.43</v>
      </c>
      <c r="C34" s="426">
        <f t="shared" si="25"/>
        <v>1437928.1500000001</v>
      </c>
      <c r="D34" s="426">
        <f t="shared" si="25"/>
        <v>4767935.5799999991</v>
      </c>
      <c r="E34" s="426">
        <f t="shared" si="25"/>
        <v>3123230.36</v>
      </c>
      <c r="F34" s="426">
        <f t="shared" si="25"/>
        <v>1331029.52</v>
      </c>
      <c r="G34" s="426">
        <f t="shared" si="25"/>
        <v>4454259.879999999</v>
      </c>
      <c r="H34" s="426">
        <f t="shared" si="25"/>
        <v>3638145.79</v>
      </c>
      <c r="I34" s="426">
        <f t="shared" si="25"/>
        <v>1162634.6099999999</v>
      </c>
      <c r="J34" s="426">
        <f t="shared" si="25"/>
        <v>4800780.3999999994</v>
      </c>
    </row>
    <row r="35" spans="1:10" ht="10.5" x14ac:dyDescent="0.25">
      <c r="A35" s="427" t="s">
        <v>1518</v>
      </c>
      <c r="B35" s="428">
        <f t="shared" ref="B35:J35" si="26">B36+B49+B54+B62+B63</f>
        <v>3122736.77</v>
      </c>
      <c r="C35" s="428">
        <f t="shared" si="26"/>
        <v>1416193.59</v>
      </c>
      <c r="D35" s="428">
        <f t="shared" si="26"/>
        <v>4538930.3599999994</v>
      </c>
      <c r="E35" s="428">
        <f t="shared" si="26"/>
        <v>2914800.77</v>
      </c>
      <c r="F35" s="428">
        <f t="shared" si="26"/>
        <v>1343705.8</v>
      </c>
      <c r="G35" s="428">
        <f t="shared" si="26"/>
        <v>4258506.5699999994</v>
      </c>
      <c r="H35" s="428">
        <f t="shared" si="26"/>
        <v>3141077.31</v>
      </c>
      <c r="I35" s="428">
        <f t="shared" si="26"/>
        <v>1417442.8199999998</v>
      </c>
      <c r="J35" s="428">
        <f t="shared" si="26"/>
        <v>4558520.13</v>
      </c>
    </row>
    <row r="36" spans="1:10" x14ac:dyDescent="0.2">
      <c r="A36" s="429" t="s">
        <v>5123</v>
      </c>
      <c r="B36" s="430">
        <f t="shared" ref="B36:J36" si="27">B37+B46</f>
        <v>2058025.1800000002</v>
      </c>
      <c r="C36" s="430">
        <f t="shared" si="27"/>
        <v>861589.31</v>
      </c>
      <c r="D36" s="430">
        <f t="shared" si="27"/>
        <v>2919614.49</v>
      </c>
      <c r="E36" s="430">
        <f t="shared" si="27"/>
        <v>1921380.77</v>
      </c>
      <c r="F36" s="430">
        <f t="shared" si="27"/>
        <v>775153.1100000001</v>
      </c>
      <c r="G36" s="430">
        <f t="shared" si="27"/>
        <v>2696533.88</v>
      </c>
      <c r="H36" s="430">
        <f t="shared" si="27"/>
        <v>2099403.11</v>
      </c>
      <c r="I36" s="430">
        <f t="shared" si="27"/>
        <v>839834.12999999989</v>
      </c>
      <c r="J36" s="430">
        <f t="shared" si="27"/>
        <v>2939237.2399999998</v>
      </c>
    </row>
    <row r="37" spans="1:10" x14ac:dyDescent="0.2">
      <c r="A37" s="431" t="s">
        <v>5124</v>
      </c>
      <c r="B37" s="432">
        <f t="shared" ref="B37:J37" si="28">SUM(B38:B45)</f>
        <v>2058025.1800000002</v>
      </c>
      <c r="C37" s="432">
        <f t="shared" si="28"/>
        <v>861589.31</v>
      </c>
      <c r="D37" s="432">
        <f t="shared" si="28"/>
        <v>2919614.49</v>
      </c>
      <c r="E37" s="432">
        <f t="shared" si="28"/>
        <v>1921380.77</v>
      </c>
      <c r="F37" s="432">
        <f t="shared" si="28"/>
        <v>775153.1100000001</v>
      </c>
      <c r="G37" s="432">
        <f t="shared" si="28"/>
        <v>2696533.88</v>
      </c>
      <c r="H37" s="432">
        <f t="shared" si="28"/>
        <v>2099403.11</v>
      </c>
      <c r="I37" s="432">
        <f t="shared" si="28"/>
        <v>839834.12999999989</v>
      </c>
      <c r="J37" s="432">
        <f t="shared" si="28"/>
        <v>2939237.2399999998</v>
      </c>
    </row>
    <row r="38" spans="1:10" x14ac:dyDescent="0.2">
      <c r="A38" s="433" t="s">
        <v>5125</v>
      </c>
      <c r="B38" s="424">
        <f t="shared" ref="B38:J45" si="29">B232</f>
        <v>0</v>
      </c>
      <c r="C38" s="424">
        <f t="shared" si="29"/>
        <v>0</v>
      </c>
      <c r="D38" s="424">
        <f t="shared" si="29"/>
        <v>0</v>
      </c>
      <c r="E38" s="424">
        <f t="shared" si="29"/>
        <v>0</v>
      </c>
      <c r="F38" s="424">
        <f t="shared" si="29"/>
        <v>0</v>
      </c>
      <c r="G38" s="424">
        <f t="shared" si="29"/>
        <v>0</v>
      </c>
      <c r="H38" s="424">
        <f t="shared" si="29"/>
        <v>0</v>
      </c>
      <c r="I38" s="424">
        <f t="shared" si="29"/>
        <v>0</v>
      </c>
      <c r="J38" s="424">
        <f t="shared" si="29"/>
        <v>0</v>
      </c>
    </row>
    <row r="39" spans="1:10" x14ac:dyDescent="0.2">
      <c r="A39" s="433" t="s">
        <v>5126</v>
      </c>
      <c r="B39" s="424">
        <f t="shared" si="29"/>
        <v>0</v>
      </c>
      <c r="C39" s="424">
        <f t="shared" si="29"/>
        <v>0</v>
      </c>
      <c r="D39" s="424">
        <f t="shared" si="29"/>
        <v>0</v>
      </c>
      <c r="E39" s="424">
        <f t="shared" si="29"/>
        <v>0</v>
      </c>
      <c r="F39" s="424">
        <f t="shared" si="29"/>
        <v>0</v>
      </c>
      <c r="G39" s="424">
        <f t="shared" si="29"/>
        <v>0</v>
      </c>
      <c r="H39" s="424">
        <f t="shared" si="29"/>
        <v>0</v>
      </c>
      <c r="I39" s="424">
        <f t="shared" si="29"/>
        <v>0</v>
      </c>
      <c r="J39" s="424">
        <f t="shared" si="29"/>
        <v>0</v>
      </c>
    </row>
    <row r="40" spans="1:10" x14ac:dyDescent="0.2">
      <c r="A40" s="433" t="s">
        <v>5127</v>
      </c>
      <c r="B40" s="424">
        <f t="shared" si="29"/>
        <v>0</v>
      </c>
      <c r="C40" s="424">
        <f t="shared" si="29"/>
        <v>0</v>
      </c>
      <c r="D40" s="424">
        <f t="shared" si="29"/>
        <v>0</v>
      </c>
      <c r="E40" s="424">
        <f t="shared" si="29"/>
        <v>0</v>
      </c>
      <c r="F40" s="424">
        <f t="shared" si="29"/>
        <v>0</v>
      </c>
      <c r="G40" s="424">
        <f t="shared" si="29"/>
        <v>0</v>
      </c>
      <c r="H40" s="424">
        <f t="shared" si="29"/>
        <v>0</v>
      </c>
      <c r="I40" s="424">
        <f t="shared" si="29"/>
        <v>0</v>
      </c>
      <c r="J40" s="424">
        <f t="shared" si="29"/>
        <v>0</v>
      </c>
    </row>
    <row r="41" spans="1:10" x14ac:dyDescent="0.2">
      <c r="A41" s="433" t="s">
        <v>5128</v>
      </c>
      <c r="B41" s="424">
        <f t="shared" si="29"/>
        <v>0</v>
      </c>
      <c r="C41" s="424">
        <f t="shared" si="29"/>
        <v>0</v>
      </c>
      <c r="D41" s="424">
        <f t="shared" si="29"/>
        <v>0</v>
      </c>
      <c r="E41" s="424">
        <f t="shared" si="29"/>
        <v>0</v>
      </c>
      <c r="F41" s="424">
        <f t="shared" si="29"/>
        <v>0</v>
      </c>
      <c r="G41" s="424">
        <f t="shared" si="29"/>
        <v>0</v>
      </c>
      <c r="H41" s="424">
        <f t="shared" si="29"/>
        <v>0</v>
      </c>
      <c r="I41" s="424">
        <f t="shared" si="29"/>
        <v>0</v>
      </c>
      <c r="J41" s="424">
        <f t="shared" si="29"/>
        <v>0</v>
      </c>
    </row>
    <row r="42" spans="1:10" x14ac:dyDescent="0.2">
      <c r="A42" s="433" t="s">
        <v>5129</v>
      </c>
      <c r="B42" s="424">
        <f t="shared" si="29"/>
        <v>0</v>
      </c>
      <c r="C42" s="424">
        <f t="shared" si="29"/>
        <v>0</v>
      </c>
      <c r="D42" s="424">
        <f t="shared" si="29"/>
        <v>0</v>
      </c>
      <c r="E42" s="424">
        <f t="shared" si="29"/>
        <v>0</v>
      </c>
      <c r="F42" s="424">
        <f t="shared" si="29"/>
        <v>0</v>
      </c>
      <c r="G42" s="424">
        <f t="shared" si="29"/>
        <v>0</v>
      </c>
      <c r="H42" s="424">
        <f t="shared" si="29"/>
        <v>0</v>
      </c>
      <c r="I42" s="424">
        <f t="shared" si="29"/>
        <v>0</v>
      </c>
      <c r="J42" s="424">
        <f t="shared" si="29"/>
        <v>0</v>
      </c>
    </row>
    <row r="43" spans="1:10" x14ac:dyDescent="0.2">
      <c r="A43" s="433" t="s">
        <v>5130</v>
      </c>
      <c r="B43" s="424">
        <f t="shared" si="29"/>
        <v>0</v>
      </c>
      <c r="C43" s="424">
        <f t="shared" si="29"/>
        <v>0</v>
      </c>
      <c r="D43" s="424">
        <f t="shared" si="29"/>
        <v>0</v>
      </c>
      <c r="E43" s="424">
        <f t="shared" si="29"/>
        <v>0</v>
      </c>
      <c r="F43" s="424">
        <f t="shared" si="29"/>
        <v>0</v>
      </c>
      <c r="G43" s="424">
        <f t="shared" si="29"/>
        <v>0</v>
      </c>
      <c r="H43" s="424">
        <f t="shared" si="29"/>
        <v>0</v>
      </c>
      <c r="I43" s="424">
        <f t="shared" si="29"/>
        <v>0</v>
      </c>
      <c r="J43" s="424">
        <f t="shared" si="29"/>
        <v>0</v>
      </c>
    </row>
    <row r="44" spans="1:10" x14ac:dyDescent="0.2">
      <c r="A44" s="433" t="s">
        <v>5131</v>
      </c>
      <c r="B44" s="424">
        <f t="shared" si="29"/>
        <v>1440917.87</v>
      </c>
      <c r="C44" s="424">
        <f t="shared" si="29"/>
        <v>807698.38</v>
      </c>
      <c r="D44" s="424">
        <f t="shared" si="29"/>
        <v>2248616.25</v>
      </c>
      <c r="E44" s="424">
        <f t="shared" si="29"/>
        <v>1361248.41</v>
      </c>
      <c r="F44" s="424">
        <f t="shared" si="29"/>
        <v>727625.42</v>
      </c>
      <c r="G44" s="424">
        <f t="shared" si="29"/>
        <v>2088873.83</v>
      </c>
      <c r="H44" s="424">
        <f t="shared" si="29"/>
        <v>1482382.71</v>
      </c>
      <c r="I44" s="424">
        <f t="shared" si="29"/>
        <v>791313.94</v>
      </c>
      <c r="J44" s="424">
        <f t="shared" si="29"/>
        <v>2273696.65</v>
      </c>
    </row>
    <row r="45" spans="1:10" x14ac:dyDescent="0.2">
      <c r="A45" s="433" t="s">
        <v>5132</v>
      </c>
      <c r="B45" s="424">
        <f t="shared" si="29"/>
        <v>617107.31000000006</v>
      </c>
      <c r="C45" s="424">
        <f t="shared" si="29"/>
        <v>53890.93</v>
      </c>
      <c r="D45" s="424">
        <f t="shared" si="29"/>
        <v>670998.24</v>
      </c>
      <c r="E45" s="424">
        <f t="shared" si="29"/>
        <v>560132.36</v>
      </c>
      <c r="F45" s="424">
        <f t="shared" si="29"/>
        <v>47527.69</v>
      </c>
      <c r="G45" s="424">
        <f t="shared" si="29"/>
        <v>607660.05000000005</v>
      </c>
      <c r="H45" s="424">
        <f t="shared" si="29"/>
        <v>617020.4</v>
      </c>
      <c r="I45" s="424">
        <f t="shared" si="29"/>
        <v>48520.19</v>
      </c>
      <c r="J45" s="424">
        <f t="shared" si="29"/>
        <v>665540.59</v>
      </c>
    </row>
    <row r="46" spans="1:10" x14ac:dyDescent="0.2">
      <c r="A46" s="431" t="s">
        <v>1218</v>
      </c>
      <c r="B46" s="432">
        <f t="shared" ref="B46:J46" si="30">SUM(B47:B48)</f>
        <v>0</v>
      </c>
      <c r="C46" s="432">
        <f t="shared" si="30"/>
        <v>0</v>
      </c>
      <c r="D46" s="432">
        <f t="shared" si="30"/>
        <v>0</v>
      </c>
      <c r="E46" s="432">
        <f t="shared" si="30"/>
        <v>0</v>
      </c>
      <c r="F46" s="432">
        <f t="shared" si="30"/>
        <v>0</v>
      </c>
      <c r="G46" s="432">
        <f t="shared" si="30"/>
        <v>0</v>
      </c>
      <c r="H46" s="432">
        <f t="shared" si="30"/>
        <v>0</v>
      </c>
      <c r="I46" s="432">
        <f t="shared" si="30"/>
        <v>0</v>
      </c>
      <c r="J46" s="432">
        <f t="shared" si="30"/>
        <v>0</v>
      </c>
    </row>
    <row r="47" spans="1:10" x14ac:dyDescent="0.2">
      <c r="A47" s="433" t="s">
        <v>5133</v>
      </c>
      <c r="B47" s="424">
        <f t="shared" ref="B47:J48" si="31">B240</f>
        <v>0</v>
      </c>
      <c r="C47" s="424">
        <f t="shared" si="31"/>
        <v>0</v>
      </c>
      <c r="D47" s="424">
        <f t="shared" si="31"/>
        <v>0</v>
      </c>
      <c r="E47" s="424">
        <f t="shared" si="31"/>
        <v>0</v>
      </c>
      <c r="F47" s="424">
        <f t="shared" si="31"/>
        <v>0</v>
      </c>
      <c r="G47" s="424">
        <f t="shared" si="31"/>
        <v>0</v>
      </c>
      <c r="H47" s="424">
        <f t="shared" si="31"/>
        <v>0</v>
      </c>
      <c r="I47" s="424">
        <f t="shared" si="31"/>
        <v>0</v>
      </c>
      <c r="J47" s="424">
        <f t="shared" si="31"/>
        <v>0</v>
      </c>
    </row>
    <row r="48" spans="1:10" x14ac:dyDescent="0.2">
      <c r="A48" s="433" t="s">
        <v>5134</v>
      </c>
      <c r="B48" s="424">
        <f t="shared" si="31"/>
        <v>0</v>
      </c>
      <c r="C48" s="424">
        <f t="shared" si="31"/>
        <v>0</v>
      </c>
      <c r="D48" s="424">
        <f t="shared" si="31"/>
        <v>0</v>
      </c>
      <c r="E48" s="424">
        <f t="shared" si="31"/>
        <v>0</v>
      </c>
      <c r="F48" s="424">
        <f t="shared" si="31"/>
        <v>0</v>
      </c>
      <c r="G48" s="424">
        <f t="shared" si="31"/>
        <v>0</v>
      </c>
      <c r="H48" s="424">
        <f t="shared" si="31"/>
        <v>0</v>
      </c>
      <c r="I48" s="424">
        <f t="shared" si="31"/>
        <v>0</v>
      </c>
      <c r="J48" s="424">
        <f t="shared" si="31"/>
        <v>0</v>
      </c>
    </row>
    <row r="49" spans="1:10" x14ac:dyDescent="0.2">
      <c r="A49" s="434" t="s">
        <v>4968</v>
      </c>
      <c r="B49" s="430">
        <f t="shared" ref="B49:J49" si="32">B50+B53</f>
        <v>246079.21</v>
      </c>
      <c r="C49" s="430">
        <f t="shared" si="32"/>
        <v>16829.25</v>
      </c>
      <c r="D49" s="430">
        <f t="shared" si="32"/>
        <v>262908.46000000002</v>
      </c>
      <c r="E49" s="430">
        <f t="shared" si="32"/>
        <v>212045.33</v>
      </c>
      <c r="F49" s="430">
        <f t="shared" si="32"/>
        <v>12302.61</v>
      </c>
      <c r="G49" s="430">
        <f t="shared" si="32"/>
        <v>224347.94</v>
      </c>
      <c r="H49" s="430">
        <f t="shared" si="32"/>
        <v>233406.83</v>
      </c>
      <c r="I49" s="430">
        <f t="shared" si="32"/>
        <v>21355.24</v>
      </c>
      <c r="J49" s="430">
        <f t="shared" si="32"/>
        <v>254762.06999999998</v>
      </c>
    </row>
    <row r="50" spans="1:10" x14ac:dyDescent="0.2">
      <c r="A50" s="435" t="s">
        <v>5135</v>
      </c>
      <c r="B50" s="432">
        <f t="shared" ref="B50:J50" si="33">SUM(B51:B52)</f>
        <v>242422.63</v>
      </c>
      <c r="C50" s="432">
        <f t="shared" si="33"/>
        <v>16829.25</v>
      </c>
      <c r="D50" s="432">
        <f t="shared" si="33"/>
        <v>259251.88</v>
      </c>
      <c r="E50" s="432">
        <f t="shared" si="33"/>
        <v>208652.84</v>
      </c>
      <c r="F50" s="432">
        <f t="shared" si="33"/>
        <v>12302.61</v>
      </c>
      <c r="G50" s="432">
        <f t="shared" si="33"/>
        <v>220955.45</v>
      </c>
      <c r="H50" s="432">
        <f t="shared" si="33"/>
        <v>229651.02</v>
      </c>
      <c r="I50" s="432">
        <f t="shared" si="33"/>
        <v>21355.24</v>
      </c>
      <c r="J50" s="432">
        <f t="shared" si="33"/>
        <v>251006.25999999998</v>
      </c>
    </row>
    <row r="51" spans="1:10" x14ac:dyDescent="0.2">
      <c r="A51" s="417" t="s">
        <v>5136</v>
      </c>
      <c r="B51" s="424">
        <f t="shared" ref="B51:J53" si="34">B242</f>
        <v>242413.74</v>
      </c>
      <c r="C51" s="424">
        <f t="shared" si="34"/>
        <v>0</v>
      </c>
      <c r="D51" s="424">
        <f t="shared" si="34"/>
        <v>242413.74</v>
      </c>
      <c r="E51" s="424">
        <f t="shared" si="34"/>
        <v>208569.51</v>
      </c>
      <c r="F51" s="424">
        <f t="shared" si="34"/>
        <v>0</v>
      </c>
      <c r="G51" s="424">
        <f t="shared" si="34"/>
        <v>208569.51</v>
      </c>
      <c r="H51" s="424">
        <f t="shared" si="34"/>
        <v>229651.02</v>
      </c>
      <c r="I51" s="424">
        <f t="shared" si="34"/>
        <v>0</v>
      </c>
      <c r="J51" s="424">
        <f t="shared" si="34"/>
        <v>229651.02</v>
      </c>
    </row>
    <row r="52" spans="1:10" x14ac:dyDescent="0.2">
      <c r="A52" s="417" t="s">
        <v>5137</v>
      </c>
      <c r="B52" s="424">
        <f t="shared" si="34"/>
        <v>8.89</v>
      </c>
      <c r="C52" s="424">
        <f t="shared" si="34"/>
        <v>16829.25</v>
      </c>
      <c r="D52" s="424">
        <f t="shared" si="34"/>
        <v>16838.14</v>
      </c>
      <c r="E52" s="424">
        <f t="shared" si="34"/>
        <v>83.33</v>
      </c>
      <c r="F52" s="424">
        <f t="shared" si="34"/>
        <v>12302.61</v>
      </c>
      <c r="G52" s="424">
        <f t="shared" si="34"/>
        <v>12385.94</v>
      </c>
      <c r="H52" s="424">
        <f t="shared" si="34"/>
        <v>0</v>
      </c>
      <c r="I52" s="424">
        <f t="shared" si="34"/>
        <v>21355.24</v>
      </c>
      <c r="J52" s="424">
        <f t="shared" si="34"/>
        <v>21355.24</v>
      </c>
    </row>
    <row r="53" spans="1:10" x14ac:dyDescent="0.2">
      <c r="A53" s="435" t="s">
        <v>5138</v>
      </c>
      <c r="B53" s="424">
        <f t="shared" si="34"/>
        <v>3656.58</v>
      </c>
      <c r="C53" s="424">
        <f t="shared" si="34"/>
        <v>0</v>
      </c>
      <c r="D53" s="424">
        <f t="shared" si="34"/>
        <v>3656.58</v>
      </c>
      <c r="E53" s="424">
        <f t="shared" si="34"/>
        <v>3392.49</v>
      </c>
      <c r="F53" s="424">
        <f t="shared" si="34"/>
        <v>0</v>
      </c>
      <c r="G53" s="424">
        <f t="shared" si="34"/>
        <v>3392.49</v>
      </c>
      <c r="H53" s="424">
        <f t="shared" si="34"/>
        <v>3755.81</v>
      </c>
      <c r="I53" s="424">
        <f t="shared" si="34"/>
        <v>0</v>
      </c>
      <c r="J53" s="424">
        <f t="shared" si="34"/>
        <v>3755.81</v>
      </c>
    </row>
    <row r="54" spans="1:10" x14ac:dyDescent="0.2">
      <c r="A54" s="434" t="s">
        <v>1520</v>
      </c>
      <c r="B54" s="430">
        <f t="shared" ref="B54:J54" si="35">B55+B59</f>
        <v>816023.53</v>
      </c>
      <c r="C54" s="430">
        <f t="shared" si="35"/>
        <v>537775.03</v>
      </c>
      <c r="D54" s="430">
        <f t="shared" si="35"/>
        <v>1353798.56</v>
      </c>
      <c r="E54" s="430">
        <f t="shared" si="35"/>
        <v>779069.28</v>
      </c>
      <c r="F54" s="430">
        <f t="shared" si="35"/>
        <v>556250.07999999996</v>
      </c>
      <c r="G54" s="430">
        <f t="shared" si="35"/>
        <v>1335319.3599999999</v>
      </c>
      <c r="H54" s="430">
        <f t="shared" si="35"/>
        <v>806293.9</v>
      </c>
      <c r="I54" s="430">
        <f t="shared" si="35"/>
        <v>556253.45000000007</v>
      </c>
      <c r="J54" s="430">
        <f t="shared" si="35"/>
        <v>1362547.35</v>
      </c>
    </row>
    <row r="55" spans="1:10" x14ac:dyDescent="0.2">
      <c r="A55" s="435" t="s">
        <v>5139</v>
      </c>
      <c r="B55" s="432">
        <f t="shared" ref="B55:J55" si="36">SUM(B56:B58)</f>
        <v>227779.5</v>
      </c>
      <c r="C55" s="432">
        <f t="shared" si="36"/>
        <v>388435.84</v>
      </c>
      <c r="D55" s="432">
        <f t="shared" si="36"/>
        <v>616215.34</v>
      </c>
      <c r="E55" s="432">
        <f t="shared" si="36"/>
        <v>232713.41</v>
      </c>
      <c r="F55" s="432">
        <f t="shared" si="36"/>
        <v>417203.18</v>
      </c>
      <c r="G55" s="432">
        <f t="shared" si="36"/>
        <v>649916.59</v>
      </c>
      <c r="H55" s="432">
        <f t="shared" si="36"/>
        <v>376373.32</v>
      </c>
      <c r="I55" s="432">
        <f t="shared" si="36"/>
        <v>400689.78</v>
      </c>
      <c r="J55" s="432">
        <f t="shared" si="36"/>
        <v>777063.1</v>
      </c>
    </row>
    <row r="56" spans="1:10" x14ac:dyDescent="0.2">
      <c r="A56" s="417" t="s">
        <v>5140</v>
      </c>
      <c r="B56" s="424">
        <f t="shared" ref="B56:J58" si="37">B245</f>
        <v>0</v>
      </c>
      <c r="C56" s="424">
        <f t="shared" si="37"/>
        <v>0</v>
      </c>
      <c r="D56" s="424">
        <f t="shared" si="37"/>
        <v>0</v>
      </c>
      <c r="E56" s="424">
        <f t="shared" si="37"/>
        <v>0</v>
      </c>
      <c r="F56" s="424">
        <f t="shared" si="37"/>
        <v>0</v>
      </c>
      <c r="G56" s="424">
        <f t="shared" si="37"/>
        <v>0</v>
      </c>
      <c r="H56" s="424">
        <f t="shared" si="37"/>
        <v>0</v>
      </c>
      <c r="I56" s="424">
        <f t="shared" si="37"/>
        <v>0</v>
      </c>
      <c r="J56" s="424">
        <f t="shared" si="37"/>
        <v>0</v>
      </c>
    </row>
    <row r="57" spans="1:10" x14ac:dyDescent="0.2">
      <c r="A57" s="417" t="s">
        <v>5141</v>
      </c>
      <c r="B57" s="424">
        <f t="shared" si="37"/>
        <v>227779.5</v>
      </c>
      <c r="C57" s="424">
        <f t="shared" si="37"/>
        <v>388435.84</v>
      </c>
      <c r="D57" s="424">
        <f t="shared" si="37"/>
        <v>616215.34</v>
      </c>
      <c r="E57" s="424">
        <f t="shared" si="37"/>
        <v>232713.41</v>
      </c>
      <c r="F57" s="424">
        <f t="shared" si="37"/>
        <v>417203.18</v>
      </c>
      <c r="G57" s="424">
        <f t="shared" si="37"/>
        <v>649916.59</v>
      </c>
      <c r="H57" s="424">
        <f t="shared" si="37"/>
        <v>376373.32</v>
      </c>
      <c r="I57" s="424">
        <f t="shared" si="37"/>
        <v>400689.78</v>
      </c>
      <c r="J57" s="424">
        <f t="shared" si="37"/>
        <v>777063.1</v>
      </c>
    </row>
    <row r="58" spans="1:10" x14ac:dyDescent="0.2">
      <c r="A58" s="417" t="s">
        <v>5142</v>
      </c>
      <c r="B58" s="424">
        <f t="shared" si="37"/>
        <v>0</v>
      </c>
      <c r="C58" s="424">
        <f t="shared" si="37"/>
        <v>0</v>
      </c>
      <c r="D58" s="424">
        <f t="shared" si="37"/>
        <v>0</v>
      </c>
      <c r="E58" s="424">
        <f t="shared" si="37"/>
        <v>0</v>
      </c>
      <c r="F58" s="424">
        <f t="shared" si="37"/>
        <v>0</v>
      </c>
      <c r="G58" s="424">
        <f t="shared" si="37"/>
        <v>0</v>
      </c>
      <c r="H58" s="424">
        <f t="shared" si="37"/>
        <v>0</v>
      </c>
      <c r="I58" s="424">
        <f t="shared" si="37"/>
        <v>0</v>
      </c>
      <c r="J58" s="424">
        <f t="shared" si="37"/>
        <v>0</v>
      </c>
    </row>
    <row r="59" spans="1:10" x14ac:dyDescent="0.2">
      <c r="A59" s="435" t="s">
        <v>5143</v>
      </c>
      <c r="B59" s="432">
        <f t="shared" ref="B59:J59" si="38">SUM(B60:B61)</f>
        <v>588244.03</v>
      </c>
      <c r="C59" s="432">
        <f t="shared" si="38"/>
        <v>149339.19</v>
      </c>
      <c r="D59" s="432">
        <f t="shared" si="38"/>
        <v>737583.22</v>
      </c>
      <c r="E59" s="432">
        <f t="shared" si="38"/>
        <v>546355.87</v>
      </c>
      <c r="F59" s="432">
        <f t="shared" si="38"/>
        <v>139046.9</v>
      </c>
      <c r="G59" s="432">
        <f t="shared" si="38"/>
        <v>685402.77</v>
      </c>
      <c r="H59" s="432">
        <f t="shared" si="38"/>
        <v>429920.58</v>
      </c>
      <c r="I59" s="432">
        <f t="shared" si="38"/>
        <v>155563.67000000001</v>
      </c>
      <c r="J59" s="432">
        <f t="shared" si="38"/>
        <v>585484.25</v>
      </c>
    </row>
    <row r="60" spans="1:10" x14ac:dyDescent="0.2">
      <c r="A60" s="417" t="s">
        <v>5144</v>
      </c>
      <c r="B60" s="424">
        <f t="shared" ref="B60:J63" si="39">B248</f>
        <v>588244.03</v>
      </c>
      <c r="C60" s="424">
        <f t="shared" si="39"/>
        <v>149339.19</v>
      </c>
      <c r="D60" s="424">
        <f t="shared" si="39"/>
        <v>737583.22</v>
      </c>
      <c r="E60" s="424">
        <f t="shared" si="39"/>
        <v>546355.87</v>
      </c>
      <c r="F60" s="424">
        <f t="shared" si="39"/>
        <v>139046.9</v>
      </c>
      <c r="G60" s="424">
        <f t="shared" si="39"/>
        <v>685402.77</v>
      </c>
      <c r="H60" s="424">
        <f t="shared" si="39"/>
        <v>429920.58</v>
      </c>
      <c r="I60" s="424">
        <f t="shared" si="39"/>
        <v>155563.67000000001</v>
      </c>
      <c r="J60" s="424">
        <f t="shared" si="39"/>
        <v>585484.25</v>
      </c>
    </row>
    <row r="61" spans="1:10" x14ac:dyDescent="0.2">
      <c r="A61" s="417" t="s">
        <v>5142</v>
      </c>
      <c r="B61" s="424">
        <f t="shared" si="39"/>
        <v>0</v>
      </c>
      <c r="C61" s="424">
        <f t="shared" si="39"/>
        <v>0</v>
      </c>
      <c r="D61" s="424">
        <f t="shared" si="39"/>
        <v>0</v>
      </c>
      <c r="E61" s="424">
        <f t="shared" si="39"/>
        <v>0</v>
      </c>
      <c r="F61" s="424">
        <f t="shared" si="39"/>
        <v>0</v>
      </c>
      <c r="G61" s="424">
        <f t="shared" si="39"/>
        <v>0</v>
      </c>
      <c r="H61" s="424">
        <f t="shared" si="39"/>
        <v>0</v>
      </c>
      <c r="I61" s="424">
        <f t="shared" si="39"/>
        <v>0</v>
      </c>
      <c r="J61" s="424">
        <f t="shared" si="39"/>
        <v>0</v>
      </c>
    </row>
    <row r="62" spans="1:10" x14ac:dyDescent="0.2">
      <c r="A62" s="434" t="s">
        <v>5145</v>
      </c>
      <c r="B62" s="424">
        <f t="shared" si="39"/>
        <v>2608.85</v>
      </c>
      <c r="C62" s="424">
        <f t="shared" si="39"/>
        <v>0</v>
      </c>
      <c r="D62" s="424">
        <f t="shared" si="39"/>
        <v>2608.85</v>
      </c>
      <c r="E62" s="424">
        <f t="shared" si="39"/>
        <v>2305.39</v>
      </c>
      <c r="F62" s="424">
        <f t="shared" si="39"/>
        <v>0</v>
      </c>
      <c r="G62" s="424">
        <f t="shared" si="39"/>
        <v>2305.39</v>
      </c>
      <c r="H62" s="424">
        <f t="shared" si="39"/>
        <v>1973.47</v>
      </c>
      <c r="I62" s="424">
        <f t="shared" si="39"/>
        <v>0</v>
      </c>
      <c r="J62" s="424">
        <f t="shared" si="39"/>
        <v>1973.47</v>
      </c>
    </row>
    <row r="63" spans="1:10" x14ac:dyDescent="0.2">
      <c r="A63" s="434" t="s">
        <v>945</v>
      </c>
      <c r="B63" s="424">
        <f t="shared" si="39"/>
        <v>0</v>
      </c>
      <c r="C63" s="424">
        <f t="shared" si="39"/>
        <v>0</v>
      </c>
      <c r="D63" s="424">
        <f t="shared" si="39"/>
        <v>0</v>
      </c>
      <c r="E63" s="424">
        <f t="shared" si="39"/>
        <v>0</v>
      </c>
      <c r="F63" s="424">
        <f t="shared" si="39"/>
        <v>0</v>
      </c>
      <c r="G63" s="424">
        <f t="shared" si="39"/>
        <v>0</v>
      </c>
      <c r="H63" s="424">
        <f t="shared" si="39"/>
        <v>0</v>
      </c>
      <c r="I63" s="424">
        <f t="shared" si="39"/>
        <v>0</v>
      </c>
      <c r="J63" s="424">
        <f t="shared" si="39"/>
        <v>0</v>
      </c>
    </row>
    <row r="64" spans="1:10" ht="10.5" x14ac:dyDescent="0.25">
      <c r="A64" s="436" t="s">
        <v>5146</v>
      </c>
      <c r="B64" s="428">
        <f t="shared" ref="B64:J64" si="40">SUM(B65:B73)</f>
        <v>154578.01</v>
      </c>
      <c r="C64" s="428">
        <f t="shared" si="40"/>
        <v>59529.46</v>
      </c>
      <c r="D64" s="428">
        <f t="shared" si="40"/>
        <v>214107.47000000003</v>
      </c>
      <c r="E64" s="428">
        <f t="shared" si="40"/>
        <v>159254.24</v>
      </c>
      <c r="F64" s="428">
        <f t="shared" si="40"/>
        <v>31581.01</v>
      </c>
      <c r="G64" s="428">
        <f t="shared" si="40"/>
        <v>190835.25</v>
      </c>
      <c r="H64" s="428">
        <f t="shared" si="40"/>
        <v>199477.94000000003</v>
      </c>
      <c r="I64" s="428">
        <f t="shared" si="40"/>
        <v>27171.86</v>
      </c>
      <c r="J64" s="428">
        <f t="shared" si="40"/>
        <v>226649.8</v>
      </c>
    </row>
    <row r="65" spans="1:10" x14ac:dyDescent="0.2">
      <c r="A65" s="417" t="s">
        <v>5147</v>
      </c>
      <c r="B65" s="424">
        <f t="shared" ref="B65:J73" si="41">B252</f>
        <v>81599.72</v>
      </c>
      <c r="C65" s="424">
        <f t="shared" si="41"/>
        <v>13804.35</v>
      </c>
      <c r="D65" s="424">
        <f t="shared" si="41"/>
        <v>95404.07</v>
      </c>
      <c r="E65" s="424">
        <f t="shared" si="41"/>
        <v>58842.080000000002</v>
      </c>
      <c r="F65" s="424">
        <f t="shared" si="41"/>
        <v>7387.33</v>
      </c>
      <c r="G65" s="424">
        <f t="shared" si="41"/>
        <v>66229.41</v>
      </c>
      <c r="H65" s="424">
        <f t="shared" si="41"/>
        <v>115636.33</v>
      </c>
      <c r="I65" s="424">
        <f t="shared" si="41"/>
        <v>7690.37</v>
      </c>
      <c r="J65" s="424">
        <f t="shared" si="41"/>
        <v>123326.7</v>
      </c>
    </row>
    <row r="66" spans="1:10" x14ac:dyDescent="0.2">
      <c r="A66" s="417" t="s">
        <v>5148</v>
      </c>
      <c r="B66" s="424">
        <f t="shared" si="41"/>
        <v>4618.03</v>
      </c>
      <c r="C66" s="424">
        <f t="shared" si="41"/>
        <v>1700</v>
      </c>
      <c r="D66" s="424">
        <f t="shared" si="41"/>
        <v>6318.03</v>
      </c>
      <c r="E66" s="424">
        <f t="shared" si="41"/>
        <v>2256.71</v>
      </c>
      <c r="F66" s="424">
        <f t="shared" si="41"/>
        <v>1700</v>
      </c>
      <c r="G66" s="424">
        <f t="shared" si="41"/>
        <v>3956.71</v>
      </c>
      <c r="H66" s="424">
        <f t="shared" si="41"/>
        <v>0</v>
      </c>
      <c r="I66" s="424">
        <f t="shared" si="41"/>
        <v>1700</v>
      </c>
      <c r="J66" s="424">
        <f t="shared" si="41"/>
        <v>1700</v>
      </c>
    </row>
    <row r="67" spans="1:10" x14ac:dyDescent="0.2">
      <c r="A67" s="417" t="s">
        <v>5149</v>
      </c>
      <c r="B67" s="424">
        <f t="shared" si="41"/>
        <v>34959.79</v>
      </c>
      <c r="C67" s="424">
        <f t="shared" si="41"/>
        <v>17319.82</v>
      </c>
      <c r="D67" s="424">
        <f t="shared" si="41"/>
        <v>52279.61</v>
      </c>
      <c r="E67" s="424">
        <f t="shared" si="41"/>
        <v>42944.24</v>
      </c>
      <c r="F67" s="424">
        <f t="shared" si="41"/>
        <v>15623.22</v>
      </c>
      <c r="G67" s="424">
        <f t="shared" si="41"/>
        <v>58567.46</v>
      </c>
      <c r="H67" s="424">
        <f t="shared" si="41"/>
        <v>48450.86</v>
      </c>
      <c r="I67" s="424">
        <f t="shared" si="41"/>
        <v>17355.73</v>
      </c>
      <c r="J67" s="424">
        <f t="shared" si="41"/>
        <v>65806.59</v>
      </c>
    </row>
    <row r="68" spans="1:10" x14ac:dyDescent="0.2">
      <c r="A68" s="417" t="s">
        <v>5150</v>
      </c>
      <c r="B68" s="424">
        <f t="shared" si="41"/>
        <v>9933.57</v>
      </c>
      <c r="C68" s="424">
        <f t="shared" si="41"/>
        <v>0</v>
      </c>
      <c r="D68" s="424">
        <f t="shared" si="41"/>
        <v>9933.57</v>
      </c>
      <c r="E68" s="424">
        <f t="shared" si="41"/>
        <v>35948.6</v>
      </c>
      <c r="F68" s="424">
        <f t="shared" si="41"/>
        <v>0</v>
      </c>
      <c r="G68" s="424">
        <f t="shared" si="41"/>
        <v>35948.6</v>
      </c>
      <c r="H68" s="424">
        <f t="shared" si="41"/>
        <v>7881.79</v>
      </c>
      <c r="I68" s="424">
        <f t="shared" si="41"/>
        <v>0</v>
      </c>
      <c r="J68" s="424">
        <f t="shared" si="41"/>
        <v>7881.79</v>
      </c>
    </row>
    <row r="69" spans="1:10" x14ac:dyDescent="0.2">
      <c r="A69" s="417" t="s">
        <v>5151</v>
      </c>
      <c r="B69" s="424">
        <f t="shared" si="41"/>
        <v>4356.03</v>
      </c>
      <c r="C69" s="424">
        <f t="shared" si="41"/>
        <v>0</v>
      </c>
      <c r="D69" s="424">
        <f t="shared" si="41"/>
        <v>4356.03</v>
      </c>
      <c r="E69" s="424">
        <f t="shared" si="41"/>
        <v>4013.21</v>
      </c>
      <c r="F69" s="424">
        <f t="shared" si="41"/>
        <v>0</v>
      </c>
      <c r="G69" s="424">
        <f t="shared" si="41"/>
        <v>4013.21</v>
      </c>
      <c r="H69" s="424">
        <f t="shared" si="41"/>
        <v>3073.89</v>
      </c>
      <c r="I69" s="424">
        <f t="shared" si="41"/>
        <v>0</v>
      </c>
      <c r="J69" s="424">
        <f t="shared" si="41"/>
        <v>3073.89</v>
      </c>
    </row>
    <row r="70" spans="1:10" x14ac:dyDescent="0.2">
      <c r="A70" s="417" t="s">
        <v>5152</v>
      </c>
      <c r="B70" s="424">
        <f t="shared" si="41"/>
        <v>2017</v>
      </c>
      <c r="C70" s="424">
        <f t="shared" si="41"/>
        <v>26155.29</v>
      </c>
      <c r="D70" s="424">
        <f t="shared" si="41"/>
        <v>28172.29</v>
      </c>
      <c r="E70" s="424">
        <f t="shared" si="41"/>
        <v>2187</v>
      </c>
      <c r="F70" s="424">
        <f t="shared" si="41"/>
        <v>6400</v>
      </c>
      <c r="G70" s="424">
        <f t="shared" si="41"/>
        <v>8587</v>
      </c>
      <c r="H70" s="424">
        <f t="shared" si="41"/>
        <v>6209.89</v>
      </c>
      <c r="I70" s="424">
        <f t="shared" si="41"/>
        <v>265.63</v>
      </c>
      <c r="J70" s="424">
        <f t="shared" si="41"/>
        <v>6475.52</v>
      </c>
    </row>
    <row r="71" spans="1:10" x14ac:dyDescent="0.2">
      <c r="A71" s="417" t="s">
        <v>5153</v>
      </c>
      <c r="B71" s="424">
        <f t="shared" si="41"/>
        <v>0</v>
      </c>
      <c r="C71" s="424">
        <f t="shared" si="41"/>
        <v>0</v>
      </c>
      <c r="D71" s="424">
        <f t="shared" si="41"/>
        <v>0</v>
      </c>
      <c r="E71" s="424">
        <f t="shared" si="41"/>
        <v>0</v>
      </c>
      <c r="F71" s="424">
        <f t="shared" si="41"/>
        <v>0</v>
      </c>
      <c r="G71" s="424">
        <f t="shared" si="41"/>
        <v>0</v>
      </c>
      <c r="H71" s="424">
        <f t="shared" si="41"/>
        <v>0</v>
      </c>
      <c r="I71" s="424">
        <f t="shared" si="41"/>
        <v>0</v>
      </c>
      <c r="J71" s="424">
        <f t="shared" si="41"/>
        <v>0</v>
      </c>
    </row>
    <row r="72" spans="1:10" x14ac:dyDescent="0.2">
      <c r="A72" s="417" t="s">
        <v>5154</v>
      </c>
      <c r="B72" s="424">
        <f t="shared" si="41"/>
        <v>0</v>
      </c>
      <c r="C72" s="424">
        <f t="shared" si="41"/>
        <v>0</v>
      </c>
      <c r="D72" s="424">
        <f t="shared" si="41"/>
        <v>0</v>
      </c>
      <c r="E72" s="424">
        <f t="shared" si="41"/>
        <v>0</v>
      </c>
      <c r="F72" s="424">
        <f t="shared" si="41"/>
        <v>0</v>
      </c>
      <c r="G72" s="424">
        <f t="shared" si="41"/>
        <v>0</v>
      </c>
      <c r="H72" s="424">
        <f t="shared" si="41"/>
        <v>0</v>
      </c>
      <c r="I72" s="424">
        <f t="shared" si="41"/>
        <v>0</v>
      </c>
      <c r="J72" s="424">
        <f t="shared" si="41"/>
        <v>0</v>
      </c>
    </row>
    <row r="73" spans="1:10" x14ac:dyDescent="0.2">
      <c r="A73" s="417" t="s">
        <v>5155</v>
      </c>
      <c r="B73" s="424">
        <f t="shared" si="41"/>
        <v>17093.87</v>
      </c>
      <c r="C73" s="424">
        <f t="shared" si="41"/>
        <v>550</v>
      </c>
      <c r="D73" s="424">
        <f t="shared" si="41"/>
        <v>17643.87</v>
      </c>
      <c r="E73" s="424">
        <f t="shared" si="41"/>
        <v>13062.4</v>
      </c>
      <c r="F73" s="424">
        <f t="shared" si="41"/>
        <v>470.46</v>
      </c>
      <c r="G73" s="424">
        <f t="shared" si="41"/>
        <v>13532.86</v>
      </c>
      <c r="H73" s="424">
        <f t="shared" si="41"/>
        <v>18225.18</v>
      </c>
      <c r="I73" s="424">
        <f t="shared" si="41"/>
        <v>160.13</v>
      </c>
      <c r="J73" s="424">
        <f t="shared" si="41"/>
        <v>18385.310000000001</v>
      </c>
    </row>
    <row r="74" spans="1:10" x14ac:dyDescent="0.2">
      <c r="A74" s="434" t="s">
        <v>5156</v>
      </c>
      <c r="B74" s="430">
        <f t="shared" ref="B74:J74" si="42">SUM(B75:B78)</f>
        <v>52692.65</v>
      </c>
      <c r="C74" s="430">
        <f t="shared" si="42"/>
        <v>-37794.9</v>
      </c>
      <c r="D74" s="430">
        <f t="shared" si="42"/>
        <v>14897.75</v>
      </c>
      <c r="E74" s="430">
        <f t="shared" si="42"/>
        <v>49175.35</v>
      </c>
      <c r="F74" s="430">
        <f t="shared" si="42"/>
        <v>-44257.29</v>
      </c>
      <c r="G74" s="430">
        <f t="shared" si="42"/>
        <v>4918.0600000000004</v>
      </c>
      <c r="H74" s="430">
        <f t="shared" si="42"/>
        <v>297590.53999999998</v>
      </c>
      <c r="I74" s="430">
        <f t="shared" si="42"/>
        <v>-281980.07</v>
      </c>
      <c r="J74" s="430">
        <f t="shared" si="42"/>
        <v>15610.47</v>
      </c>
    </row>
    <row r="75" spans="1:10" x14ac:dyDescent="0.2">
      <c r="A75" s="417" t="s">
        <v>5157</v>
      </c>
      <c r="B75" s="424">
        <f t="shared" ref="B75:J79" si="43">B261</f>
        <v>0</v>
      </c>
      <c r="C75" s="424">
        <f t="shared" si="43"/>
        <v>0</v>
      </c>
      <c r="D75" s="424">
        <f t="shared" si="43"/>
        <v>0</v>
      </c>
      <c r="E75" s="424">
        <f t="shared" si="43"/>
        <v>0</v>
      </c>
      <c r="F75" s="424">
        <f t="shared" si="43"/>
        <v>0</v>
      </c>
      <c r="G75" s="424">
        <f t="shared" si="43"/>
        <v>0</v>
      </c>
      <c r="H75" s="424">
        <f t="shared" si="43"/>
        <v>0</v>
      </c>
      <c r="I75" s="424">
        <f t="shared" si="43"/>
        <v>0</v>
      </c>
      <c r="J75" s="424">
        <f t="shared" si="43"/>
        <v>0</v>
      </c>
    </row>
    <row r="76" spans="1:10" x14ac:dyDescent="0.2">
      <c r="A76" s="417" t="s">
        <v>5158</v>
      </c>
      <c r="B76" s="424">
        <f t="shared" si="43"/>
        <v>52692.65</v>
      </c>
      <c r="C76" s="424">
        <f t="shared" si="43"/>
        <v>-37794.9</v>
      </c>
      <c r="D76" s="424">
        <f t="shared" si="43"/>
        <v>14897.75</v>
      </c>
      <c r="E76" s="424">
        <f t="shared" si="43"/>
        <v>49175.35</v>
      </c>
      <c r="F76" s="424">
        <f t="shared" si="43"/>
        <v>-44257.29</v>
      </c>
      <c r="G76" s="424">
        <f t="shared" si="43"/>
        <v>4918.0600000000004</v>
      </c>
      <c r="H76" s="424">
        <f t="shared" si="43"/>
        <v>297590.53999999998</v>
      </c>
      <c r="I76" s="424">
        <f t="shared" si="43"/>
        <v>-281980.07</v>
      </c>
      <c r="J76" s="424">
        <f t="shared" si="43"/>
        <v>15610.47</v>
      </c>
    </row>
    <row r="77" spans="1:10" x14ac:dyDescent="0.2">
      <c r="A77" s="417" t="s">
        <v>5159</v>
      </c>
      <c r="B77" s="424">
        <f t="shared" si="43"/>
        <v>0</v>
      </c>
      <c r="C77" s="424">
        <f t="shared" si="43"/>
        <v>0</v>
      </c>
      <c r="D77" s="424">
        <f t="shared" si="43"/>
        <v>0</v>
      </c>
      <c r="E77" s="424">
        <f t="shared" si="43"/>
        <v>0</v>
      </c>
      <c r="F77" s="424">
        <f t="shared" si="43"/>
        <v>0</v>
      </c>
      <c r="G77" s="424">
        <f t="shared" si="43"/>
        <v>0</v>
      </c>
      <c r="H77" s="424">
        <f t="shared" si="43"/>
        <v>0</v>
      </c>
      <c r="I77" s="424">
        <f t="shared" si="43"/>
        <v>0</v>
      </c>
      <c r="J77" s="424">
        <f t="shared" si="43"/>
        <v>0</v>
      </c>
    </row>
    <row r="78" spans="1:10" x14ac:dyDescent="0.2">
      <c r="A78" s="417" t="s">
        <v>5155</v>
      </c>
      <c r="B78" s="424">
        <f t="shared" si="43"/>
        <v>0</v>
      </c>
      <c r="C78" s="424">
        <f t="shared" si="43"/>
        <v>0</v>
      </c>
      <c r="D78" s="424">
        <f t="shared" si="43"/>
        <v>0</v>
      </c>
      <c r="E78" s="424">
        <f t="shared" si="43"/>
        <v>0</v>
      </c>
      <c r="F78" s="424">
        <f t="shared" si="43"/>
        <v>0</v>
      </c>
      <c r="G78" s="424">
        <f t="shared" si="43"/>
        <v>0</v>
      </c>
      <c r="H78" s="424">
        <f t="shared" si="43"/>
        <v>0</v>
      </c>
      <c r="I78" s="424">
        <f t="shared" si="43"/>
        <v>0</v>
      </c>
      <c r="J78" s="424">
        <f t="shared" si="43"/>
        <v>0</v>
      </c>
    </row>
    <row r="79" spans="1:10" x14ac:dyDescent="0.2">
      <c r="A79" s="434" t="s">
        <v>5160</v>
      </c>
      <c r="B79" s="424">
        <f t="shared" si="43"/>
        <v>0</v>
      </c>
      <c r="C79" s="424">
        <f t="shared" si="43"/>
        <v>0</v>
      </c>
      <c r="D79" s="424">
        <f t="shared" si="43"/>
        <v>0</v>
      </c>
      <c r="E79" s="424">
        <f t="shared" si="43"/>
        <v>0</v>
      </c>
      <c r="F79" s="424">
        <f t="shared" si="43"/>
        <v>0</v>
      </c>
      <c r="G79" s="424">
        <f t="shared" si="43"/>
        <v>0</v>
      </c>
      <c r="H79" s="424">
        <f t="shared" si="43"/>
        <v>0</v>
      </c>
      <c r="I79" s="424">
        <f t="shared" si="43"/>
        <v>0</v>
      </c>
      <c r="J79" s="424">
        <f t="shared" si="43"/>
        <v>0</v>
      </c>
    </row>
    <row r="80" spans="1:10" ht="10.5" x14ac:dyDescent="0.25">
      <c r="A80" s="436" t="s">
        <v>1521</v>
      </c>
      <c r="B80" s="437">
        <f t="shared" ref="B80:J80" si="44">B81+B82+B83+B84+B85+B90++B91+B92+B96</f>
        <v>161668.32</v>
      </c>
      <c r="C80" s="437">
        <f t="shared" si="44"/>
        <v>0</v>
      </c>
      <c r="D80" s="437">
        <f t="shared" si="44"/>
        <v>161668.32</v>
      </c>
      <c r="E80" s="437">
        <f t="shared" si="44"/>
        <v>160497.99</v>
      </c>
      <c r="F80" s="437">
        <f t="shared" si="44"/>
        <v>0</v>
      </c>
      <c r="G80" s="437">
        <f t="shared" si="44"/>
        <v>160497.99</v>
      </c>
      <c r="H80" s="437">
        <f t="shared" si="44"/>
        <v>668011.59</v>
      </c>
      <c r="I80" s="437">
        <f t="shared" si="44"/>
        <v>287846.65000000002</v>
      </c>
      <c r="J80" s="437">
        <f t="shared" si="44"/>
        <v>955858.24</v>
      </c>
    </row>
    <row r="81" spans="1:10" x14ac:dyDescent="0.2">
      <c r="A81" s="417" t="s">
        <v>5161</v>
      </c>
      <c r="B81" s="424">
        <f t="shared" ref="B81:J84" si="45">B266</f>
        <v>2990.65</v>
      </c>
      <c r="C81" s="424">
        <f t="shared" si="45"/>
        <v>0</v>
      </c>
      <c r="D81" s="424">
        <f t="shared" si="45"/>
        <v>2990.65</v>
      </c>
      <c r="E81" s="424">
        <f t="shared" si="45"/>
        <v>2990.65</v>
      </c>
      <c r="F81" s="424">
        <f t="shared" si="45"/>
        <v>0</v>
      </c>
      <c r="G81" s="424">
        <f t="shared" si="45"/>
        <v>2990.65</v>
      </c>
      <c r="H81" s="424">
        <f t="shared" si="45"/>
        <v>2990.65</v>
      </c>
      <c r="I81" s="424">
        <f t="shared" si="45"/>
        <v>0</v>
      </c>
      <c r="J81" s="424">
        <f t="shared" si="45"/>
        <v>2990.65</v>
      </c>
    </row>
    <row r="82" spans="1:10" x14ac:dyDescent="0.2">
      <c r="A82" s="417" t="s">
        <v>5162</v>
      </c>
      <c r="B82" s="424">
        <f t="shared" si="45"/>
        <v>7520.72</v>
      </c>
      <c r="C82" s="424">
        <f t="shared" si="45"/>
        <v>0</v>
      </c>
      <c r="D82" s="424">
        <f t="shared" si="45"/>
        <v>7520.72</v>
      </c>
      <c r="E82" s="424">
        <f t="shared" si="45"/>
        <v>47772.84</v>
      </c>
      <c r="F82" s="424">
        <f t="shared" si="45"/>
        <v>0</v>
      </c>
      <c r="G82" s="424">
        <f t="shared" si="45"/>
        <v>47772.84</v>
      </c>
      <c r="H82" s="424">
        <f t="shared" si="45"/>
        <v>61775.92</v>
      </c>
      <c r="I82" s="424">
        <f t="shared" si="45"/>
        <v>3412.33</v>
      </c>
      <c r="J82" s="424">
        <f t="shared" si="45"/>
        <v>65188.25</v>
      </c>
    </row>
    <row r="83" spans="1:10" x14ac:dyDescent="0.2">
      <c r="A83" s="417" t="s">
        <v>5163</v>
      </c>
      <c r="B83" s="424">
        <f t="shared" si="45"/>
        <v>0</v>
      </c>
      <c r="C83" s="424">
        <f t="shared" si="45"/>
        <v>0</v>
      </c>
      <c r="D83" s="424">
        <f t="shared" si="45"/>
        <v>0</v>
      </c>
      <c r="E83" s="424">
        <f t="shared" si="45"/>
        <v>0</v>
      </c>
      <c r="F83" s="424">
        <f t="shared" si="45"/>
        <v>0</v>
      </c>
      <c r="G83" s="424">
        <f t="shared" si="45"/>
        <v>0</v>
      </c>
      <c r="H83" s="424">
        <f t="shared" si="45"/>
        <v>0</v>
      </c>
      <c r="I83" s="424">
        <f t="shared" si="45"/>
        <v>0</v>
      </c>
      <c r="J83" s="424">
        <f t="shared" si="45"/>
        <v>0</v>
      </c>
    </row>
    <row r="84" spans="1:10" x14ac:dyDescent="0.2">
      <c r="A84" s="417" t="s">
        <v>5164</v>
      </c>
      <c r="B84" s="424">
        <f t="shared" si="45"/>
        <v>0</v>
      </c>
      <c r="C84" s="424">
        <f t="shared" si="45"/>
        <v>0</v>
      </c>
      <c r="D84" s="424">
        <f t="shared" si="45"/>
        <v>0</v>
      </c>
      <c r="E84" s="424">
        <f t="shared" si="45"/>
        <v>0</v>
      </c>
      <c r="F84" s="424">
        <f t="shared" si="45"/>
        <v>0</v>
      </c>
      <c r="G84" s="424">
        <f t="shared" si="45"/>
        <v>0</v>
      </c>
      <c r="H84" s="424">
        <f t="shared" si="45"/>
        <v>0</v>
      </c>
      <c r="I84" s="424">
        <f t="shared" si="45"/>
        <v>0</v>
      </c>
      <c r="J84" s="424">
        <f t="shared" si="45"/>
        <v>0</v>
      </c>
    </row>
    <row r="85" spans="1:10" x14ac:dyDescent="0.2">
      <c r="A85" s="434" t="s">
        <v>5165</v>
      </c>
      <c r="B85" s="430">
        <f t="shared" ref="B85:J85" si="46">SUM(B86:B89)</f>
        <v>98621.65</v>
      </c>
      <c r="C85" s="430">
        <f t="shared" si="46"/>
        <v>0</v>
      </c>
      <c r="D85" s="430">
        <f t="shared" si="46"/>
        <v>98621.65</v>
      </c>
      <c r="E85" s="430">
        <f t="shared" si="46"/>
        <v>0</v>
      </c>
      <c r="F85" s="430">
        <f t="shared" si="46"/>
        <v>0</v>
      </c>
      <c r="G85" s="430">
        <f t="shared" si="46"/>
        <v>0</v>
      </c>
      <c r="H85" s="430">
        <f t="shared" si="46"/>
        <v>0</v>
      </c>
      <c r="I85" s="430">
        <f t="shared" si="46"/>
        <v>284434.32</v>
      </c>
      <c r="J85" s="430">
        <f t="shared" si="46"/>
        <v>284434.32</v>
      </c>
    </row>
    <row r="86" spans="1:10" x14ac:dyDescent="0.2">
      <c r="A86" s="417" t="s">
        <v>5166</v>
      </c>
      <c r="B86" s="424">
        <f t="shared" ref="B86:J91" si="47">B270</f>
        <v>0</v>
      </c>
      <c r="C86" s="424">
        <f t="shared" si="47"/>
        <v>0</v>
      </c>
      <c r="D86" s="424">
        <f t="shared" si="47"/>
        <v>0</v>
      </c>
      <c r="E86" s="424">
        <f t="shared" si="47"/>
        <v>0</v>
      </c>
      <c r="F86" s="424">
        <f t="shared" si="47"/>
        <v>0</v>
      </c>
      <c r="G86" s="424">
        <f t="shared" si="47"/>
        <v>0</v>
      </c>
      <c r="H86" s="424">
        <f t="shared" si="47"/>
        <v>0</v>
      </c>
      <c r="I86" s="424">
        <f t="shared" si="47"/>
        <v>0</v>
      </c>
      <c r="J86" s="424">
        <f t="shared" si="47"/>
        <v>0</v>
      </c>
    </row>
    <row r="87" spans="1:10" x14ac:dyDescent="0.2">
      <c r="A87" s="417" t="s">
        <v>5167</v>
      </c>
      <c r="B87" s="424">
        <f t="shared" si="47"/>
        <v>0</v>
      </c>
      <c r="C87" s="424">
        <f t="shared" si="47"/>
        <v>0</v>
      </c>
      <c r="D87" s="424">
        <f t="shared" si="47"/>
        <v>0</v>
      </c>
      <c r="E87" s="424">
        <f t="shared" si="47"/>
        <v>0</v>
      </c>
      <c r="F87" s="424">
        <f t="shared" si="47"/>
        <v>0</v>
      </c>
      <c r="G87" s="424">
        <f t="shared" si="47"/>
        <v>0</v>
      </c>
      <c r="H87" s="424">
        <f t="shared" si="47"/>
        <v>0</v>
      </c>
      <c r="I87" s="424">
        <f t="shared" si="47"/>
        <v>0</v>
      </c>
      <c r="J87" s="424">
        <f t="shared" si="47"/>
        <v>0</v>
      </c>
    </row>
    <row r="88" spans="1:10" x14ac:dyDescent="0.2">
      <c r="A88" s="417" t="s">
        <v>5168</v>
      </c>
      <c r="B88" s="424">
        <f t="shared" si="47"/>
        <v>98621.65</v>
      </c>
      <c r="C88" s="424">
        <f t="shared" si="47"/>
        <v>0</v>
      </c>
      <c r="D88" s="424">
        <f t="shared" si="47"/>
        <v>98621.65</v>
      </c>
      <c r="E88" s="424">
        <f t="shared" si="47"/>
        <v>0</v>
      </c>
      <c r="F88" s="424">
        <f t="shared" si="47"/>
        <v>0</v>
      </c>
      <c r="G88" s="424">
        <f t="shared" si="47"/>
        <v>0</v>
      </c>
      <c r="H88" s="424">
        <f t="shared" si="47"/>
        <v>0</v>
      </c>
      <c r="I88" s="424">
        <f t="shared" si="47"/>
        <v>284434.32</v>
      </c>
      <c r="J88" s="424">
        <f t="shared" si="47"/>
        <v>284434.32</v>
      </c>
    </row>
    <row r="89" spans="1:10" x14ac:dyDescent="0.2">
      <c r="A89" s="417" t="s">
        <v>5169</v>
      </c>
      <c r="B89" s="424">
        <f t="shared" si="47"/>
        <v>0</v>
      </c>
      <c r="C89" s="424">
        <f t="shared" si="47"/>
        <v>0</v>
      </c>
      <c r="D89" s="424">
        <f t="shared" si="47"/>
        <v>0</v>
      </c>
      <c r="E89" s="424">
        <f t="shared" si="47"/>
        <v>0</v>
      </c>
      <c r="F89" s="424">
        <f t="shared" si="47"/>
        <v>0</v>
      </c>
      <c r="G89" s="424">
        <f t="shared" si="47"/>
        <v>0</v>
      </c>
      <c r="H89" s="424">
        <f t="shared" si="47"/>
        <v>0</v>
      </c>
      <c r="I89" s="424">
        <f t="shared" si="47"/>
        <v>0</v>
      </c>
      <c r="J89" s="424">
        <f t="shared" si="47"/>
        <v>0</v>
      </c>
    </row>
    <row r="90" spans="1:10" x14ac:dyDescent="0.2">
      <c r="A90" s="434" t="s">
        <v>5170</v>
      </c>
      <c r="B90" s="424">
        <f t="shared" si="47"/>
        <v>0</v>
      </c>
      <c r="C90" s="424">
        <f t="shared" si="47"/>
        <v>0</v>
      </c>
      <c r="D90" s="424">
        <f t="shared" si="47"/>
        <v>0</v>
      </c>
      <c r="E90" s="424">
        <f t="shared" si="47"/>
        <v>0</v>
      </c>
      <c r="F90" s="424">
        <f t="shared" si="47"/>
        <v>0</v>
      </c>
      <c r="G90" s="424">
        <f t="shared" si="47"/>
        <v>0</v>
      </c>
      <c r="H90" s="424">
        <f t="shared" si="47"/>
        <v>0</v>
      </c>
      <c r="I90" s="424">
        <f t="shared" si="47"/>
        <v>0</v>
      </c>
      <c r="J90" s="424">
        <f t="shared" si="47"/>
        <v>0</v>
      </c>
    </row>
    <row r="91" spans="1:10" x14ac:dyDescent="0.2">
      <c r="A91" s="438" t="s">
        <v>5171</v>
      </c>
      <c r="B91" s="424">
        <f t="shared" si="47"/>
        <v>0</v>
      </c>
      <c r="C91" s="424">
        <f t="shared" si="47"/>
        <v>0</v>
      </c>
      <c r="D91" s="424">
        <f t="shared" si="47"/>
        <v>0</v>
      </c>
      <c r="E91" s="424">
        <f t="shared" si="47"/>
        <v>0</v>
      </c>
      <c r="F91" s="424">
        <f t="shared" si="47"/>
        <v>0</v>
      </c>
      <c r="G91" s="424">
        <f t="shared" si="47"/>
        <v>0</v>
      </c>
      <c r="H91" s="424">
        <f t="shared" si="47"/>
        <v>0</v>
      </c>
      <c r="I91" s="424">
        <f t="shared" si="47"/>
        <v>0</v>
      </c>
      <c r="J91" s="424">
        <f t="shared" si="47"/>
        <v>0</v>
      </c>
    </row>
    <row r="92" spans="1:10" ht="10.5" x14ac:dyDescent="0.25">
      <c r="A92" s="439" t="s">
        <v>5172</v>
      </c>
      <c r="B92" s="424">
        <f t="shared" ref="B92:J92" si="48">SUM(B93:B95)</f>
        <v>0</v>
      </c>
      <c r="C92" s="424">
        <f t="shared" si="48"/>
        <v>0</v>
      </c>
      <c r="D92" s="424">
        <f t="shared" si="48"/>
        <v>0</v>
      </c>
      <c r="E92" s="424">
        <f t="shared" si="48"/>
        <v>0</v>
      </c>
      <c r="F92" s="424">
        <f t="shared" si="48"/>
        <v>0</v>
      </c>
      <c r="G92" s="424">
        <f t="shared" si="48"/>
        <v>0</v>
      </c>
      <c r="H92" s="424">
        <f t="shared" si="48"/>
        <v>0</v>
      </c>
      <c r="I92" s="424">
        <f t="shared" si="48"/>
        <v>0</v>
      </c>
      <c r="J92" s="424">
        <f t="shared" si="48"/>
        <v>0</v>
      </c>
    </row>
    <row r="93" spans="1:10" x14ac:dyDescent="0.2">
      <c r="A93" s="440" t="s">
        <v>5173</v>
      </c>
      <c r="B93" s="424">
        <f t="shared" ref="B93:J95" si="49">B276</f>
        <v>0</v>
      </c>
      <c r="C93" s="424">
        <f t="shared" si="49"/>
        <v>0</v>
      </c>
      <c r="D93" s="424">
        <f t="shared" si="49"/>
        <v>0</v>
      </c>
      <c r="E93" s="424">
        <f t="shared" si="49"/>
        <v>0</v>
      </c>
      <c r="F93" s="424">
        <f t="shared" si="49"/>
        <v>0</v>
      </c>
      <c r="G93" s="424">
        <f t="shared" si="49"/>
        <v>0</v>
      </c>
      <c r="H93" s="424">
        <f t="shared" si="49"/>
        <v>0</v>
      </c>
      <c r="I93" s="424">
        <f t="shared" si="49"/>
        <v>0</v>
      </c>
      <c r="J93" s="424">
        <f t="shared" si="49"/>
        <v>0</v>
      </c>
    </row>
    <row r="94" spans="1:10" x14ac:dyDescent="0.2">
      <c r="A94" s="440" t="s">
        <v>5174</v>
      </c>
      <c r="B94" s="424">
        <f t="shared" si="49"/>
        <v>0</v>
      </c>
      <c r="C94" s="424">
        <f t="shared" si="49"/>
        <v>0</v>
      </c>
      <c r="D94" s="424">
        <f t="shared" si="49"/>
        <v>0</v>
      </c>
      <c r="E94" s="424">
        <f t="shared" si="49"/>
        <v>0</v>
      </c>
      <c r="F94" s="424">
        <f t="shared" si="49"/>
        <v>0</v>
      </c>
      <c r="G94" s="424">
        <f t="shared" si="49"/>
        <v>0</v>
      </c>
      <c r="H94" s="424">
        <f t="shared" si="49"/>
        <v>0</v>
      </c>
      <c r="I94" s="424">
        <f t="shared" si="49"/>
        <v>0</v>
      </c>
      <c r="J94" s="424">
        <f t="shared" si="49"/>
        <v>0</v>
      </c>
    </row>
    <row r="95" spans="1:10" x14ac:dyDescent="0.2">
      <c r="A95" s="440" t="s">
        <v>5175</v>
      </c>
      <c r="B95" s="424">
        <f t="shared" si="49"/>
        <v>0</v>
      </c>
      <c r="C95" s="424">
        <f t="shared" si="49"/>
        <v>0</v>
      </c>
      <c r="D95" s="424">
        <f t="shared" si="49"/>
        <v>0</v>
      </c>
      <c r="E95" s="424">
        <f t="shared" si="49"/>
        <v>0</v>
      </c>
      <c r="F95" s="424">
        <f t="shared" si="49"/>
        <v>0</v>
      </c>
      <c r="G95" s="424">
        <f t="shared" si="49"/>
        <v>0</v>
      </c>
      <c r="H95" s="424">
        <f t="shared" si="49"/>
        <v>0</v>
      </c>
      <c r="I95" s="424">
        <f t="shared" si="49"/>
        <v>0</v>
      </c>
      <c r="J95" s="424">
        <f t="shared" si="49"/>
        <v>0</v>
      </c>
    </row>
    <row r="96" spans="1:10" x14ac:dyDescent="0.2">
      <c r="A96" s="434" t="s">
        <v>5155</v>
      </c>
      <c r="B96" s="430">
        <f t="shared" ref="B96:J96" si="50">SUM(B97:B100)</f>
        <v>52535.3</v>
      </c>
      <c r="C96" s="430">
        <f t="shared" si="50"/>
        <v>0</v>
      </c>
      <c r="D96" s="430">
        <f t="shared" si="50"/>
        <v>52535.3</v>
      </c>
      <c r="E96" s="430">
        <f t="shared" si="50"/>
        <v>109734.5</v>
      </c>
      <c r="F96" s="430">
        <f t="shared" si="50"/>
        <v>0</v>
      </c>
      <c r="G96" s="430">
        <f t="shared" si="50"/>
        <v>109734.5</v>
      </c>
      <c r="H96" s="430">
        <f t="shared" si="50"/>
        <v>603245.02</v>
      </c>
      <c r="I96" s="430">
        <f t="shared" si="50"/>
        <v>0</v>
      </c>
      <c r="J96" s="430">
        <f t="shared" si="50"/>
        <v>603245.02</v>
      </c>
    </row>
    <row r="97" spans="1:10" x14ac:dyDescent="0.2">
      <c r="A97" s="417" t="s">
        <v>5176</v>
      </c>
      <c r="B97" s="424">
        <f t="shared" ref="B97:J100" si="51">B279</f>
        <v>0</v>
      </c>
      <c r="C97" s="424">
        <f t="shared" si="51"/>
        <v>0</v>
      </c>
      <c r="D97" s="424">
        <f t="shared" si="51"/>
        <v>0</v>
      </c>
      <c r="E97" s="424">
        <f t="shared" si="51"/>
        <v>0</v>
      </c>
      <c r="F97" s="424">
        <f t="shared" si="51"/>
        <v>0</v>
      </c>
      <c r="G97" s="424">
        <f t="shared" si="51"/>
        <v>0</v>
      </c>
      <c r="H97" s="424">
        <f t="shared" si="51"/>
        <v>0</v>
      </c>
      <c r="I97" s="424">
        <f t="shared" si="51"/>
        <v>0</v>
      </c>
      <c r="J97" s="424">
        <f t="shared" si="51"/>
        <v>0</v>
      </c>
    </row>
    <row r="98" spans="1:10" x14ac:dyDescent="0.2">
      <c r="A98" s="417" t="s">
        <v>5177</v>
      </c>
      <c r="B98" s="424">
        <f t="shared" si="51"/>
        <v>0</v>
      </c>
      <c r="C98" s="424">
        <f t="shared" si="51"/>
        <v>0</v>
      </c>
      <c r="D98" s="424">
        <f t="shared" si="51"/>
        <v>0</v>
      </c>
      <c r="E98" s="424">
        <f t="shared" si="51"/>
        <v>0</v>
      </c>
      <c r="F98" s="424">
        <f t="shared" si="51"/>
        <v>0</v>
      </c>
      <c r="G98" s="424">
        <f t="shared" si="51"/>
        <v>0</v>
      </c>
      <c r="H98" s="424">
        <f t="shared" si="51"/>
        <v>0</v>
      </c>
      <c r="I98" s="424">
        <f t="shared" si="51"/>
        <v>0</v>
      </c>
      <c r="J98" s="424">
        <f t="shared" si="51"/>
        <v>0</v>
      </c>
    </row>
    <row r="99" spans="1:10" x14ac:dyDescent="0.2">
      <c r="A99" s="417" t="s">
        <v>5178</v>
      </c>
      <c r="B99" s="424">
        <f t="shared" si="51"/>
        <v>0</v>
      </c>
      <c r="C99" s="424">
        <f t="shared" si="51"/>
        <v>0</v>
      </c>
      <c r="D99" s="424">
        <f t="shared" si="51"/>
        <v>0</v>
      </c>
      <c r="E99" s="424">
        <f t="shared" si="51"/>
        <v>0</v>
      </c>
      <c r="F99" s="424">
        <f t="shared" si="51"/>
        <v>0</v>
      </c>
      <c r="G99" s="424">
        <f t="shared" si="51"/>
        <v>0</v>
      </c>
      <c r="H99" s="424">
        <f t="shared" si="51"/>
        <v>0</v>
      </c>
      <c r="I99" s="424">
        <f t="shared" si="51"/>
        <v>0</v>
      </c>
      <c r="J99" s="424">
        <f t="shared" si="51"/>
        <v>0</v>
      </c>
    </row>
    <row r="100" spans="1:10" x14ac:dyDescent="0.2">
      <c r="A100" s="417" t="s">
        <v>5134</v>
      </c>
      <c r="B100" s="424">
        <f t="shared" si="51"/>
        <v>52535.3</v>
      </c>
      <c r="C100" s="424">
        <f t="shared" si="51"/>
        <v>0</v>
      </c>
      <c r="D100" s="424">
        <f t="shared" si="51"/>
        <v>52535.3</v>
      </c>
      <c r="E100" s="424">
        <f t="shared" si="51"/>
        <v>109734.5</v>
      </c>
      <c r="F100" s="424">
        <f t="shared" si="51"/>
        <v>0</v>
      </c>
      <c r="G100" s="424">
        <f t="shared" si="51"/>
        <v>109734.5</v>
      </c>
      <c r="H100" s="424">
        <f t="shared" si="51"/>
        <v>603245.02</v>
      </c>
      <c r="I100" s="424">
        <f t="shared" si="51"/>
        <v>0</v>
      </c>
      <c r="J100" s="424">
        <f t="shared" si="51"/>
        <v>603245.02</v>
      </c>
    </row>
    <row r="101" spans="1:10" ht="10.5" x14ac:dyDescent="0.25">
      <c r="A101" s="436" t="s">
        <v>5179</v>
      </c>
      <c r="B101" s="428">
        <f t="shared" ref="B101:J101" si="52">B102+B138+B182+B200+B201+B206+B207</f>
        <v>2770255.1500000004</v>
      </c>
      <c r="C101" s="428">
        <f t="shared" si="52"/>
        <v>1001304.39</v>
      </c>
      <c r="D101" s="428">
        <f t="shared" si="52"/>
        <v>3771559.5400000005</v>
      </c>
      <c r="E101" s="428">
        <f t="shared" si="52"/>
        <v>3504490.5000000005</v>
      </c>
      <c r="F101" s="428">
        <f t="shared" si="52"/>
        <v>989127.4800000001</v>
      </c>
      <c r="G101" s="428">
        <f t="shared" si="52"/>
        <v>4493617.9799999995</v>
      </c>
      <c r="H101" s="428">
        <f t="shared" si="52"/>
        <v>5019494.2700000005</v>
      </c>
      <c r="I101" s="428">
        <f t="shared" si="52"/>
        <v>960014.07000000007</v>
      </c>
      <c r="J101" s="428">
        <f t="shared" si="52"/>
        <v>5979508.3399999999</v>
      </c>
    </row>
    <row r="102" spans="1:10" x14ac:dyDescent="0.2">
      <c r="A102" s="425" t="s">
        <v>1579</v>
      </c>
      <c r="B102" s="426">
        <f t="shared" ref="B102:J102" si="53">B103+B128</f>
        <v>1050099.69</v>
      </c>
      <c r="C102" s="426">
        <f t="shared" si="53"/>
        <v>966076.52</v>
      </c>
      <c r="D102" s="426">
        <f t="shared" si="53"/>
        <v>2016176.21</v>
      </c>
      <c r="E102" s="426">
        <f t="shared" si="53"/>
        <v>1038102.64</v>
      </c>
      <c r="F102" s="426">
        <f t="shared" si="53"/>
        <v>929125.46</v>
      </c>
      <c r="G102" s="426">
        <f t="shared" si="53"/>
        <v>1967228.0999999999</v>
      </c>
      <c r="H102" s="426">
        <f t="shared" si="53"/>
        <v>1145458.3500000001</v>
      </c>
      <c r="I102" s="426">
        <f t="shared" si="53"/>
        <v>896421.89</v>
      </c>
      <c r="J102" s="426">
        <f t="shared" si="53"/>
        <v>2041880.2399999998</v>
      </c>
    </row>
    <row r="103" spans="1:10" x14ac:dyDescent="0.2">
      <c r="A103" s="434" t="s">
        <v>5180</v>
      </c>
      <c r="B103" s="430">
        <f t="shared" ref="B103:J103" si="54">B104+B123+B127</f>
        <v>962905.16</v>
      </c>
      <c r="C103" s="430">
        <f t="shared" si="54"/>
        <v>920382.27</v>
      </c>
      <c r="D103" s="430">
        <f t="shared" si="54"/>
        <v>1883287.43</v>
      </c>
      <c r="E103" s="430">
        <f t="shared" si="54"/>
        <v>941314.6</v>
      </c>
      <c r="F103" s="430">
        <f t="shared" si="54"/>
        <v>882719.75</v>
      </c>
      <c r="G103" s="430">
        <f t="shared" si="54"/>
        <v>1824034.3499999999</v>
      </c>
      <c r="H103" s="430">
        <f t="shared" si="54"/>
        <v>987555.32000000007</v>
      </c>
      <c r="I103" s="430">
        <f t="shared" si="54"/>
        <v>880405.77</v>
      </c>
      <c r="J103" s="430">
        <f t="shared" si="54"/>
        <v>1867961.0899999999</v>
      </c>
    </row>
    <row r="104" spans="1:10" x14ac:dyDescent="0.2">
      <c r="A104" s="417" t="s">
        <v>5181</v>
      </c>
      <c r="B104" s="424">
        <f t="shared" ref="B104:J104" si="55">B105+B108+B111+B114+B117+B120</f>
        <v>952135.91</v>
      </c>
      <c r="C104" s="424">
        <f t="shared" si="55"/>
        <v>880282.47</v>
      </c>
      <c r="D104" s="424">
        <f t="shared" si="55"/>
        <v>1832418.38</v>
      </c>
      <c r="E104" s="424">
        <f t="shared" si="55"/>
        <v>925612.71</v>
      </c>
      <c r="F104" s="424">
        <f t="shared" si="55"/>
        <v>848442.82</v>
      </c>
      <c r="G104" s="424">
        <f t="shared" si="55"/>
        <v>1774055.5299999998</v>
      </c>
      <c r="H104" s="424">
        <f t="shared" si="55"/>
        <v>970171.09000000008</v>
      </c>
      <c r="I104" s="424">
        <f t="shared" si="55"/>
        <v>849949.79</v>
      </c>
      <c r="J104" s="424">
        <f t="shared" si="55"/>
        <v>1820120.88</v>
      </c>
    </row>
    <row r="105" spans="1:10" x14ac:dyDescent="0.2">
      <c r="A105" s="435" t="s">
        <v>5182</v>
      </c>
      <c r="B105" s="432">
        <f t="shared" ref="B105:J105" si="56">SUM(B106:B107)</f>
        <v>92187.63</v>
      </c>
      <c r="C105" s="432">
        <f t="shared" si="56"/>
        <v>54120.24</v>
      </c>
      <c r="D105" s="432">
        <f t="shared" si="56"/>
        <v>146307.87</v>
      </c>
      <c r="E105" s="432">
        <f t="shared" si="56"/>
        <v>88742.96</v>
      </c>
      <c r="F105" s="432">
        <f t="shared" si="56"/>
        <v>60481.74</v>
      </c>
      <c r="G105" s="432">
        <f t="shared" si="56"/>
        <v>149224.70000000001</v>
      </c>
      <c r="H105" s="432">
        <f t="shared" si="56"/>
        <v>99835.18</v>
      </c>
      <c r="I105" s="432">
        <f t="shared" si="56"/>
        <v>68822.98</v>
      </c>
      <c r="J105" s="432">
        <f t="shared" si="56"/>
        <v>168658.16</v>
      </c>
    </row>
    <row r="106" spans="1:10" x14ac:dyDescent="0.2">
      <c r="A106" s="417" t="s">
        <v>5183</v>
      </c>
      <c r="B106" s="424">
        <f t="shared" ref="B106:J107" si="57">B283</f>
        <v>0</v>
      </c>
      <c r="C106" s="424">
        <f t="shared" si="57"/>
        <v>0</v>
      </c>
      <c r="D106" s="424">
        <f t="shared" si="57"/>
        <v>0</v>
      </c>
      <c r="E106" s="424">
        <f t="shared" si="57"/>
        <v>0</v>
      </c>
      <c r="F106" s="424">
        <f t="shared" si="57"/>
        <v>0</v>
      </c>
      <c r="G106" s="424">
        <f t="shared" si="57"/>
        <v>0</v>
      </c>
      <c r="H106" s="424">
        <f t="shared" si="57"/>
        <v>0</v>
      </c>
      <c r="I106" s="424">
        <f t="shared" si="57"/>
        <v>0</v>
      </c>
      <c r="J106" s="424">
        <f t="shared" si="57"/>
        <v>0</v>
      </c>
    </row>
    <row r="107" spans="1:10" x14ac:dyDescent="0.2">
      <c r="A107" s="417" t="s">
        <v>5184</v>
      </c>
      <c r="B107" s="424">
        <f t="shared" si="57"/>
        <v>92187.63</v>
      </c>
      <c r="C107" s="424">
        <f t="shared" si="57"/>
        <v>54120.24</v>
      </c>
      <c r="D107" s="424">
        <f t="shared" si="57"/>
        <v>146307.87</v>
      </c>
      <c r="E107" s="424">
        <f t="shared" si="57"/>
        <v>88742.96</v>
      </c>
      <c r="F107" s="424">
        <f t="shared" si="57"/>
        <v>60481.74</v>
      </c>
      <c r="G107" s="424">
        <f t="shared" si="57"/>
        <v>149224.70000000001</v>
      </c>
      <c r="H107" s="424">
        <f t="shared" si="57"/>
        <v>99835.18</v>
      </c>
      <c r="I107" s="424">
        <f t="shared" si="57"/>
        <v>68822.98</v>
      </c>
      <c r="J107" s="424">
        <f t="shared" si="57"/>
        <v>168658.16</v>
      </c>
    </row>
    <row r="108" spans="1:10" x14ac:dyDescent="0.2">
      <c r="A108" s="435" t="s">
        <v>5185</v>
      </c>
      <c r="B108" s="432">
        <f t="shared" ref="B108:J108" si="58">SUM(B109:B110)</f>
        <v>0</v>
      </c>
      <c r="C108" s="432">
        <f t="shared" si="58"/>
        <v>0</v>
      </c>
      <c r="D108" s="432">
        <f t="shared" si="58"/>
        <v>0</v>
      </c>
      <c r="E108" s="432">
        <f t="shared" si="58"/>
        <v>0</v>
      </c>
      <c r="F108" s="432">
        <f t="shared" si="58"/>
        <v>0</v>
      </c>
      <c r="G108" s="432">
        <f t="shared" si="58"/>
        <v>0</v>
      </c>
      <c r="H108" s="432">
        <f t="shared" si="58"/>
        <v>0</v>
      </c>
      <c r="I108" s="432">
        <f t="shared" si="58"/>
        <v>0</v>
      </c>
      <c r="J108" s="432">
        <f t="shared" si="58"/>
        <v>0</v>
      </c>
    </row>
    <row r="109" spans="1:10" x14ac:dyDescent="0.2">
      <c r="A109" s="417" t="s">
        <v>4861</v>
      </c>
      <c r="B109" s="424">
        <f t="shared" ref="B109:J110" si="59">B285</f>
        <v>0</v>
      </c>
      <c r="C109" s="424">
        <f t="shared" si="59"/>
        <v>0</v>
      </c>
      <c r="D109" s="424">
        <f t="shared" si="59"/>
        <v>0</v>
      </c>
      <c r="E109" s="424">
        <f t="shared" si="59"/>
        <v>0</v>
      </c>
      <c r="F109" s="424">
        <f t="shared" si="59"/>
        <v>0</v>
      </c>
      <c r="G109" s="424">
        <f t="shared" si="59"/>
        <v>0</v>
      </c>
      <c r="H109" s="424">
        <f t="shared" si="59"/>
        <v>0</v>
      </c>
      <c r="I109" s="424">
        <f t="shared" si="59"/>
        <v>0</v>
      </c>
      <c r="J109" s="424">
        <f t="shared" si="59"/>
        <v>0</v>
      </c>
    </row>
    <row r="110" spans="1:10" x14ac:dyDescent="0.2">
      <c r="A110" s="417" t="s">
        <v>4869</v>
      </c>
      <c r="B110" s="424">
        <f t="shared" si="59"/>
        <v>0</v>
      </c>
      <c r="C110" s="424">
        <f t="shared" si="59"/>
        <v>0</v>
      </c>
      <c r="D110" s="424">
        <f t="shared" si="59"/>
        <v>0</v>
      </c>
      <c r="E110" s="424">
        <f t="shared" si="59"/>
        <v>0</v>
      </c>
      <c r="F110" s="424">
        <f t="shared" si="59"/>
        <v>0</v>
      </c>
      <c r="G110" s="424">
        <f t="shared" si="59"/>
        <v>0</v>
      </c>
      <c r="H110" s="424">
        <f t="shared" si="59"/>
        <v>0</v>
      </c>
      <c r="I110" s="424">
        <f t="shared" si="59"/>
        <v>0</v>
      </c>
      <c r="J110" s="424">
        <f t="shared" si="59"/>
        <v>0</v>
      </c>
    </row>
    <row r="111" spans="1:10" x14ac:dyDescent="0.2">
      <c r="A111" s="435" t="s">
        <v>5186</v>
      </c>
      <c r="B111" s="432">
        <f t="shared" ref="B111:J111" si="60">SUM(B112:B113)</f>
        <v>703264.37</v>
      </c>
      <c r="C111" s="432">
        <f t="shared" si="60"/>
        <v>521144.72</v>
      </c>
      <c r="D111" s="432">
        <f t="shared" si="60"/>
        <v>1224409.0900000001</v>
      </c>
      <c r="E111" s="432">
        <f t="shared" si="60"/>
        <v>686835.48</v>
      </c>
      <c r="F111" s="432">
        <f t="shared" si="60"/>
        <v>489586.37</v>
      </c>
      <c r="G111" s="432">
        <f t="shared" si="60"/>
        <v>1176421.8499999999</v>
      </c>
      <c r="H111" s="432">
        <f t="shared" si="60"/>
        <v>713988.14</v>
      </c>
      <c r="I111" s="432">
        <f t="shared" si="60"/>
        <v>490152.22</v>
      </c>
      <c r="J111" s="432">
        <f t="shared" si="60"/>
        <v>1204140.3600000001</v>
      </c>
    </row>
    <row r="112" spans="1:10" x14ac:dyDescent="0.2">
      <c r="A112" s="417" t="s">
        <v>5187</v>
      </c>
      <c r="B112" s="424">
        <f t="shared" ref="B112:J113" si="61">B287</f>
        <v>79655.89</v>
      </c>
      <c r="C112" s="424">
        <f t="shared" si="61"/>
        <v>23953.11</v>
      </c>
      <c r="D112" s="424">
        <f t="shared" si="61"/>
        <v>103609</v>
      </c>
      <c r="E112" s="424">
        <f t="shared" si="61"/>
        <v>76917.539999999994</v>
      </c>
      <c r="F112" s="424">
        <f t="shared" si="61"/>
        <v>21177.68</v>
      </c>
      <c r="G112" s="424">
        <f t="shared" si="61"/>
        <v>98095.22</v>
      </c>
      <c r="H112" s="424">
        <f t="shared" si="61"/>
        <v>88696.98</v>
      </c>
      <c r="I112" s="424">
        <f t="shared" si="61"/>
        <v>21977.05</v>
      </c>
      <c r="J112" s="424">
        <f t="shared" si="61"/>
        <v>110674.03</v>
      </c>
    </row>
    <row r="113" spans="1:10" x14ac:dyDescent="0.2">
      <c r="A113" s="417" t="s">
        <v>5188</v>
      </c>
      <c r="B113" s="424">
        <f t="shared" si="61"/>
        <v>623608.48</v>
      </c>
      <c r="C113" s="424">
        <f t="shared" si="61"/>
        <v>497191.61</v>
      </c>
      <c r="D113" s="424">
        <f t="shared" si="61"/>
        <v>1120800.0900000001</v>
      </c>
      <c r="E113" s="424">
        <f t="shared" si="61"/>
        <v>609917.93999999994</v>
      </c>
      <c r="F113" s="424">
        <f t="shared" si="61"/>
        <v>468408.69</v>
      </c>
      <c r="G113" s="424">
        <f t="shared" si="61"/>
        <v>1078326.6299999999</v>
      </c>
      <c r="H113" s="424">
        <f t="shared" si="61"/>
        <v>625291.16</v>
      </c>
      <c r="I113" s="424">
        <f t="shared" si="61"/>
        <v>468175.17</v>
      </c>
      <c r="J113" s="424">
        <f t="shared" si="61"/>
        <v>1093466.33</v>
      </c>
    </row>
    <row r="114" spans="1:10" x14ac:dyDescent="0.2">
      <c r="A114" s="435" t="s">
        <v>5189</v>
      </c>
      <c r="B114" s="432">
        <f t="shared" ref="B114:J114" si="62">SUM(B115:B116)</f>
        <v>156683.91</v>
      </c>
      <c r="C114" s="432">
        <f t="shared" si="62"/>
        <v>305017.51</v>
      </c>
      <c r="D114" s="432">
        <f t="shared" si="62"/>
        <v>461701.42</v>
      </c>
      <c r="E114" s="432">
        <f t="shared" si="62"/>
        <v>150034.27000000002</v>
      </c>
      <c r="F114" s="432">
        <f t="shared" si="62"/>
        <v>298374.70999999996</v>
      </c>
      <c r="G114" s="432">
        <f t="shared" si="62"/>
        <v>448408.98000000004</v>
      </c>
      <c r="H114" s="432">
        <f t="shared" si="62"/>
        <v>156347.77000000002</v>
      </c>
      <c r="I114" s="432">
        <f t="shared" si="62"/>
        <v>290974.59000000003</v>
      </c>
      <c r="J114" s="432">
        <f t="shared" si="62"/>
        <v>447322.36</v>
      </c>
    </row>
    <row r="115" spans="1:10" x14ac:dyDescent="0.2">
      <c r="A115" s="417" t="s">
        <v>5190</v>
      </c>
      <c r="B115" s="424">
        <f t="shared" ref="B115:J116" si="63">B289</f>
        <v>10449.540000000001</v>
      </c>
      <c r="C115" s="424">
        <f t="shared" si="63"/>
        <v>16281.88</v>
      </c>
      <c r="D115" s="424">
        <f t="shared" si="63"/>
        <v>26731.42</v>
      </c>
      <c r="E115" s="424">
        <f t="shared" si="63"/>
        <v>9136.23</v>
      </c>
      <c r="F115" s="424">
        <f t="shared" si="63"/>
        <v>14871.72</v>
      </c>
      <c r="G115" s="424">
        <f t="shared" si="63"/>
        <v>24007.95</v>
      </c>
      <c r="H115" s="424">
        <f t="shared" si="63"/>
        <v>10593.92</v>
      </c>
      <c r="I115" s="424">
        <f t="shared" si="63"/>
        <v>16602.27</v>
      </c>
      <c r="J115" s="424">
        <f t="shared" si="63"/>
        <v>27196.19</v>
      </c>
    </row>
    <row r="116" spans="1:10" x14ac:dyDescent="0.2">
      <c r="A116" s="417" t="s">
        <v>5191</v>
      </c>
      <c r="B116" s="424">
        <f t="shared" si="63"/>
        <v>146234.37</v>
      </c>
      <c r="C116" s="424">
        <f t="shared" si="63"/>
        <v>288735.63</v>
      </c>
      <c r="D116" s="424">
        <f t="shared" si="63"/>
        <v>434970</v>
      </c>
      <c r="E116" s="424">
        <f t="shared" si="63"/>
        <v>140898.04</v>
      </c>
      <c r="F116" s="424">
        <f t="shared" si="63"/>
        <v>283502.99</v>
      </c>
      <c r="G116" s="424">
        <f t="shared" si="63"/>
        <v>424401.03</v>
      </c>
      <c r="H116" s="424">
        <f t="shared" si="63"/>
        <v>145753.85</v>
      </c>
      <c r="I116" s="424">
        <f t="shared" si="63"/>
        <v>274372.32</v>
      </c>
      <c r="J116" s="424">
        <f t="shared" si="63"/>
        <v>420126.17</v>
      </c>
    </row>
    <row r="117" spans="1:10" x14ac:dyDescent="0.2">
      <c r="A117" s="435" t="s">
        <v>5192</v>
      </c>
      <c r="B117" s="432">
        <f t="shared" ref="B117:J117" si="64">SUM(B118:B119)</f>
        <v>0</v>
      </c>
      <c r="C117" s="432">
        <f t="shared" si="64"/>
        <v>0</v>
      </c>
      <c r="D117" s="432">
        <f t="shared" si="64"/>
        <v>0</v>
      </c>
      <c r="E117" s="432">
        <f t="shared" si="64"/>
        <v>0</v>
      </c>
      <c r="F117" s="432">
        <f t="shared" si="64"/>
        <v>0</v>
      </c>
      <c r="G117" s="432">
        <f t="shared" si="64"/>
        <v>0</v>
      </c>
      <c r="H117" s="432">
        <f t="shared" si="64"/>
        <v>0</v>
      </c>
      <c r="I117" s="432">
        <f t="shared" si="64"/>
        <v>0</v>
      </c>
      <c r="J117" s="432">
        <f t="shared" si="64"/>
        <v>0</v>
      </c>
    </row>
    <row r="118" spans="1:10" x14ac:dyDescent="0.2">
      <c r="A118" s="417" t="s">
        <v>5193</v>
      </c>
      <c r="B118" s="424">
        <f t="shared" ref="B118:J119" si="65">B291</f>
        <v>0</v>
      </c>
      <c r="C118" s="424">
        <f t="shared" si="65"/>
        <v>0</v>
      </c>
      <c r="D118" s="424">
        <f t="shared" si="65"/>
        <v>0</v>
      </c>
      <c r="E118" s="424">
        <f t="shared" si="65"/>
        <v>0</v>
      </c>
      <c r="F118" s="424">
        <f t="shared" si="65"/>
        <v>0</v>
      </c>
      <c r="G118" s="424">
        <f t="shared" si="65"/>
        <v>0</v>
      </c>
      <c r="H118" s="424">
        <f t="shared" si="65"/>
        <v>0</v>
      </c>
      <c r="I118" s="424">
        <f t="shared" si="65"/>
        <v>0</v>
      </c>
      <c r="J118" s="424">
        <f t="shared" si="65"/>
        <v>0</v>
      </c>
    </row>
    <row r="119" spans="1:10" x14ac:dyDescent="0.2">
      <c r="A119" s="417" t="s">
        <v>5191</v>
      </c>
      <c r="B119" s="424">
        <f t="shared" si="65"/>
        <v>0</v>
      </c>
      <c r="C119" s="424">
        <f t="shared" si="65"/>
        <v>0</v>
      </c>
      <c r="D119" s="424">
        <f t="shared" si="65"/>
        <v>0</v>
      </c>
      <c r="E119" s="424">
        <f t="shared" si="65"/>
        <v>0</v>
      </c>
      <c r="F119" s="424">
        <f t="shared" si="65"/>
        <v>0</v>
      </c>
      <c r="G119" s="424">
        <f t="shared" si="65"/>
        <v>0</v>
      </c>
      <c r="H119" s="424">
        <f t="shared" si="65"/>
        <v>0</v>
      </c>
      <c r="I119" s="424">
        <f t="shared" si="65"/>
        <v>0</v>
      </c>
      <c r="J119" s="424">
        <f t="shared" si="65"/>
        <v>0</v>
      </c>
    </row>
    <row r="120" spans="1:10" x14ac:dyDescent="0.2">
      <c r="A120" s="435" t="s">
        <v>5194</v>
      </c>
      <c r="B120" s="432">
        <f t="shared" ref="B120:J120" si="66">SUM(B121:B122)</f>
        <v>0</v>
      </c>
      <c r="C120" s="432">
        <f t="shared" si="66"/>
        <v>0</v>
      </c>
      <c r="D120" s="432">
        <f t="shared" si="66"/>
        <v>0</v>
      </c>
      <c r="E120" s="432">
        <f t="shared" si="66"/>
        <v>0</v>
      </c>
      <c r="F120" s="432">
        <f t="shared" si="66"/>
        <v>0</v>
      </c>
      <c r="G120" s="432">
        <f t="shared" si="66"/>
        <v>0</v>
      </c>
      <c r="H120" s="432">
        <f t="shared" si="66"/>
        <v>0</v>
      </c>
      <c r="I120" s="432">
        <f t="shared" si="66"/>
        <v>0</v>
      </c>
      <c r="J120" s="432">
        <f t="shared" si="66"/>
        <v>0</v>
      </c>
    </row>
    <row r="121" spans="1:10" x14ac:dyDescent="0.2">
      <c r="A121" s="417" t="s">
        <v>5195</v>
      </c>
      <c r="B121" s="424">
        <f t="shared" ref="B121:J122" si="67">B293</f>
        <v>0</v>
      </c>
      <c r="C121" s="424">
        <f t="shared" si="67"/>
        <v>0</v>
      </c>
      <c r="D121" s="424">
        <f t="shared" si="67"/>
        <v>0</v>
      </c>
      <c r="E121" s="424">
        <f t="shared" si="67"/>
        <v>0</v>
      </c>
      <c r="F121" s="424">
        <f t="shared" si="67"/>
        <v>0</v>
      </c>
      <c r="G121" s="424">
        <f t="shared" si="67"/>
        <v>0</v>
      </c>
      <c r="H121" s="424">
        <f t="shared" si="67"/>
        <v>0</v>
      </c>
      <c r="I121" s="424">
        <f t="shared" si="67"/>
        <v>0</v>
      </c>
      <c r="J121" s="424">
        <f t="shared" si="67"/>
        <v>0</v>
      </c>
    </row>
    <row r="122" spans="1:10" x14ac:dyDescent="0.2">
      <c r="A122" s="417" t="s">
        <v>5196</v>
      </c>
      <c r="B122" s="424">
        <f t="shared" si="67"/>
        <v>0</v>
      </c>
      <c r="C122" s="424">
        <f t="shared" si="67"/>
        <v>0</v>
      </c>
      <c r="D122" s="424">
        <f t="shared" si="67"/>
        <v>0</v>
      </c>
      <c r="E122" s="424">
        <f t="shared" si="67"/>
        <v>0</v>
      </c>
      <c r="F122" s="424">
        <f t="shared" si="67"/>
        <v>0</v>
      </c>
      <c r="G122" s="424">
        <f t="shared" si="67"/>
        <v>0</v>
      </c>
      <c r="H122" s="424">
        <f t="shared" si="67"/>
        <v>0</v>
      </c>
      <c r="I122" s="424">
        <f t="shared" si="67"/>
        <v>0</v>
      </c>
      <c r="J122" s="424">
        <f t="shared" si="67"/>
        <v>0</v>
      </c>
    </row>
    <row r="123" spans="1:10" x14ac:dyDescent="0.2">
      <c r="A123" s="434" t="s">
        <v>5197</v>
      </c>
      <c r="B123" s="430">
        <f t="shared" ref="B123:J123" si="68">SUM(B124:B126)</f>
        <v>10769.25</v>
      </c>
      <c r="C123" s="430">
        <f t="shared" si="68"/>
        <v>40099.800000000003</v>
      </c>
      <c r="D123" s="430">
        <f t="shared" si="68"/>
        <v>50869.05</v>
      </c>
      <c r="E123" s="430">
        <f t="shared" si="68"/>
        <v>15701.89</v>
      </c>
      <c r="F123" s="430">
        <f t="shared" si="68"/>
        <v>34276.93</v>
      </c>
      <c r="G123" s="430">
        <f t="shared" si="68"/>
        <v>49978.82</v>
      </c>
      <c r="H123" s="430">
        <f t="shared" si="68"/>
        <v>17384.23</v>
      </c>
      <c r="I123" s="430">
        <f t="shared" si="68"/>
        <v>30455.98</v>
      </c>
      <c r="J123" s="430">
        <f t="shared" si="68"/>
        <v>47840.21</v>
      </c>
    </row>
    <row r="124" spans="1:10" x14ac:dyDescent="0.2">
      <c r="A124" s="417" t="s">
        <v>5198</v>
      </c>
      <c r="B124" s="424">
        <f t="shared" ref="B124:J127" si="69">B295</f>
        <v>10769.25</v>
      </c>
      <c r="C124" s="424">
        <f t="shared" si="69"/>
        <v>40099.800000000003</v>
      </c>
      <c r="D124" s="424">
        <f t="shared" si="69"/>
        <v>50869.05</v>
      </c>
      <c r="E124" s="424">
        <f t="shared" si="69"/>
        <v>15701.89</v>
      </c>
      <c r="F124" s="424">
        <f t="shared" si="69"/>
        <v>34276.93</v>
      </c>
      <c r="G124" s="424">
        <f t="shared" si="69"/>
        <v>49978.82</v>
      </c>
      <c r="H124" s="424">
        <f t="shared" si="69"/>
        <v>17384.23</v>
      </c>
      <c r="I124" s="424">
        <f t="shared" si="69"/>
        <v>30455.98</v>
      </c>
      <c r="J124" s="424">
        <f t="shared" si="69"/>
        <v>47840.21</v>
      </c>
    </row>
    <row r="125" spans="1:10" x14ac:dyDescent="0.2">
      <c r="A125" s="417" t="s">
        <v>5125</v>
      </c>
      <c r="B125" s="424">
        <f t="shared" si="69"/>
        <v>0</v>
      </c>
      <c r="C125" s="424">
        <f t="shared" si="69"/>
        <v>0</v>
      </c>
      <c r="D125" s="424">
        <f t="shared" si="69"/>
        <v>0</v>
      </c>
      <c r="E125" s="424">
        <f t="shared" si="69"/>
        <v>0</v>
      </c>
      <c r="F125" s="424">
        <f t="shared" si="69"/>
        <v>0</v>
      </c>
      <c r="G125" s="424">
        <f t="shared" si="69"/>
        <v>0</v>
      </c>
      <c r="H125" s="424">
        <f t="shared" si="69"/>
        <v>0</v>
      </c>
      <c r="I125" s="424">
        <f t="shared" si="69"/>
        <v>0</v>
      </c>
      <c r="J125" s="424">
        <f t="shared" si="69"/>
        <v>0</v>
      </c>
    </row>
    <row r="126" spans="1:10" x14ac:dyDescent="0.2">
      <c r="A126" s="417" t="s">
        <v>5199</v>
      </c>
      <c r="B126" s="424">
        <f t="shared" si="69"/>
        <v>0</v>
      </c>
      <c r="C126" s="424">
        <f t="shared" si="69"/>
        <v>0</v>
      </c>
      <c r="D126" s="424">
        <f t="shared" si="69"/>
        <v>0</v>
      </c>
      <c r="E126" s="424">
        <f t="shared" si="69"/>
        <v>0</v>
      </c>
      <c r="F126" s="424">
        <f t="shared" si="69"/>
        <v>0</v>
      </c>
      <c r="G126" s="424">
        <f t="shared" si="69"/>
        <v>0</v>
      </c>
      <c r="H126" s="424">
        <f t="shared" si="69"/>
        <v>0</v>
      </c>
      <c r="I126" s="424">
        <f t="shared" si="69"/>
        <v>0</v>
      </c>
      <c r="J126" s="424">
        <f t="shared" si="69"/>
        <v>0</v>
      </c>
    </row>
    <row r="127" spans="1:10" x14ac:dyDescent="0.2">
      <c r="A127" s="434" t="s">
        <v>5138</v>
      </c>
      <c r="B127" s="424">
        <f t="shared" si="69"/>
        <v>0</v>
      </c>
      <c r="C127" s="424">
        <f t="shared" si="69"/>
        <v>0</v>
      </c>
      <c r="D127" s="424">
        <f t="shared" si="69"/>
        <v>0</v>
      </c>
      <c r="E127" s="424">
        <f t="shared" si="69"/>
        <v>0</v>
      </c>
      <c r="F127" s="424">
        <f t="shared" si="69"/>
        <v>0</v>
      </c>
      <c r="G127" s="424">
        <f t="shared" si="69"/>
        <v>0</v>
      </c>
      <c r="H127" s="424">
        <f t="shared" si="69"/>
        <v>0</v>
      </c>
      <c r="I127" s="424">
        <f t="shared" si="69"/>
        <v>0</v>
      </c>
      <c r="J127" s="424">
        <f t="shared" si="69"/>
        <v>0</v>
      </c>
    </row>
    <row r="128" spans="1:10" x14ac:dyDescent="0.2">
      <c r="A128" s="435" t="s">
        <v>5200</v>
      </c>
      <c r="B128" s="432">
        <f t="shared" ref="B128:J128" si="70">B129+B132+B133+B134+B135+B136+B137</f>
        <v>87194.53</v>
      </c>
      <c r="C128" s="432">
        <f t="shared" si="70"/>
        <v>45694.25</v>
      </c>
      <c r="D128" s="432">
        <f t="shared" si="70"/>
        <v>132888.78</v>
      </c>
      <c r="E128" s="432">
        <f t="shared" si="70"/>
        <v>96788.040000000008</v>
      </c>
      <c r="F128" s="432">
        <f t="shared" si="70"/>
        <v>46405.71</v>
      </c>
      <c r="G128" s="432">
        <f t="shared" si="70"/>
        <v>143193.75</v>
      </c>
      <c r="H128" s="432">
        <f t="shared" si="70"/>
        <v>157903.03</v>
      </c>
      <c r="I128" s="432">
        <f t="shared" si="70"/>
        <v>16016.119999999999</v>
      </c>
      <c r="J128" s="432">
        <f t="shared" si="70"/>
        <v>173919.15000000002</v>
      </c>
    </row>
    <row r="129" spans="1:10" x14ac:dyDescent="0.2">
      <c r="A129" s="434" t="s">
        <v>5201</v>
      </c>
      <c r="B129" s="430">
        <f t="shared" ref="B129:J129" si="71">SUM(B130:B131)</f>
        <v>0</v>
      </c>
      <c r="C129" s="430">
        <f t="shared" si="71"/>
        <v>0</v>
      </c>
      <c r="D129" s="430">
        <f t="shared" si="71"/>
        <v>0</v>
      </c>
      <c r="E129" s="430">
        <f t="shared" si="71"/>
        <v>0</v>
      </c>
      <c r="F129" s="430">
        <f t="shared" si="71"/>
        <v>0</v>
      </c>
      <c r="G129" s="430">
        <f t="shared" si="71"/>
        <v>0</v>
      </c>
      <c r="H129" s="430">
        <f t="shared" si="71"/>
        <v>0</v>
      </c>
      <c r="I129" s="430">
        <f t="shared" si="71"/>
        <v>0</v>
      </c>
      <c r="J129" s="430">
        <f t="shared" si="71"/>
        <v>0</v>
      </c>
    </row>
    <row r="130" spans="1:10" x14ac:dyDescent="0.2">
      <c r="A130" s="417" t="s">
        <v>5202</v>
      </c>
      <c r="B130" s="424">
        <f t="shared" ref="B130:J137" si="72">B299</f>
        <v>0</v>
      </c>
      <c r="C130" s="424">
        <f t="shared" si="72"/>
        <v>0</v>
      </c>
      <c r="D130" s="424">
        <f t="shared" si="72"/>
        <v>0</v>
      </c>
      <c r="E130" s="424">
        <f t="shared" si="72"/>
        <v>0</v>
      </c>
      <c r="F130" s="424">
        <f t="shared" si="72"/>
        <v>0</v>
      </c>
      <c r="G130" s="424">
        <f t="shared" si="72"/>
        <v>0</v>
      </c>
      <c r="H130" s="424">
        <f t="shared" si="72"/>
        <v>0</v>
      </c>
      <c r="I130" s="424">
        <f t="shared" si="72"/>
        <v>0</v>
      </c>
      <c r="J130" s="424">
        <f t="shared" si="72"/>
        <v>0</v>
      </c>
    </row>
    <row r="131" spans="1:10" x14ac:dyDescent="0.2">
      <c r="A131" s="417" t="s">
        <v>5203</v>
      </c>
      <c r="B131" s="424">
        <f t="shared" si="72"/>
        <v>0</v>
      </c>
      <c r="C131" s="424">
        <f t="shared" si="72"/>
        <v>0</v>
      </c>
      <c r="D131" s="424">
        <f t="shared" si="72"/>
        <v>0</v>
      </c>
      <c r="E131" s="424">
        <f t="shared" si="72"/>
        <v>0</v>
      </c>
      <c r="F131" s="424">
        <f t="shared" si="72"/>
        <v>0</v>
      </c>
      <c r="G131" s="424">
        <f t="shared" si="72"/>
        <v>0</v>
      </c>
      <c r="H131" s="424">
        <f t="shared" si="72"/>
        <v>0</v>
      </c>
      <c r="I131" s="424">
        <f t="shared" si="72"/>
        <v>0</v>
      </c>
      <c r="J131" s="424">
        <f t="shared" si="72"/>
        <v>0</v>
      </c>
    </row>
    <row r="132" spans="1:10" x14ac:dyDescent="0.2">
      <c r="A132" s="434" t="s">
        <v>5204</v>
      </c>
      <c r="B132" s="424">
        <f t="shared" si="72"/>
        <v>0</v>
      </c>
      <c r="C132" s="424">
        <f t="shared" si="72"/>
        <v>0</v>
      </c>
      <c r="D132" s="424">
        <f t="shared" si="72"/>
        <v>0</v>
      </c>
      <c r="E132" s="424">
        <f t="shared" si="72"/>
        <v>0</v>
      </c>
      <c r="F132" s="424">
        <f t="shared" si="72"/>
        <v>0</v>
      </c>
      <c r="G132" s="424">
        <f t="shared" si="72"/>
        <v>0</v>
      </c>
      <c r="H132" s="424">
        <f t="shared" si="72"/>
        <v>0</v>
      </c>
      <c r="I132" s="424">
        <f t="shared" si="72"/>
        <v>0</v>
      </c>
      <c r="J132" s="424">
        <f t="shared" si="72"/>
        <v>0</v>
      </c>
    </row>
    <row r="133" spans="1:10" x14ac:dyDescent="0.2">
      <c r="A133" s="434" t="s">
        <v>5205</v>
      </c>
      <c r="B133" s="424">
        <f t="shared" si="72"/>
        <v>0</v>
      </c>
      <c r="C133" s="424">
        <f t="shared" si="72"/>
        <v>0</v>
      </c>
      <c r="D133" s="424">
        <f t="shared" si="72"/>
        <v>0</v>
      </c>
      <c r="E133" s="424">
        <f t="shared" si="72"/>
        <v>0</v>
      </c>
      <c r="F133" s="424">
        <f t="shared" si="72"/>
        <v>0</v>
      </c>
      <c r="G133" s="424">
        <f t="shared" si="72"/>
        <v>0</v>
      </c>
      <c r="H133" s="424">
        <f t="shared" si="72"/>
        <v>0</v>
      </c>
      <c r="I133" s="424">
        <f t="shared" si="72"/>
        <v>0</v>
      </c>
      <c r="J133" s="424">
        <f t="shared" si="72"/>
        <v>0</v>
      </c>
    </row>
    <row r="134" spans="1:10" x14ac:dyDescent="0.2">
      <c r="A134" s="434" t="s">
        <v>5206</v>
      </c>
      <c r="B134" s="424">
        <f t="shared" si="72"/>
        <v>23888.560000000001</v>
      </c>
      <c r="C134" s="424">
        <f t="shared" si="72"/>
        <v>45115.56</v>
      </c>
      <c r="D134" s="424">
        <f t="shared" si="72"/>
        <v>69004.12</v>
      </c>
      <c r="E134" s="424">
        <f t="shared" si="72"/>
        <v>7636.02</v>
      </c>
      <c r="F134" s="424">
        <f t="shared" si="72"/>
        <v>40408.06</v>
      </c>
      <c r="G134" s="424">
        <f t="shared" si="72"/>
        <v>48044.08</v>
      </c>
      <c r="H134" s="424">
        <f t="shared" si="72"/>
        <v>10332.68</v>
      </c>
      <c r="I134" s="424">
        <f t="shared" si="72"/>
        <v>15156.05</v>
      </c>
      <c r="J134" s="424">
        <f t="shared" si="72"/>
        <v>25488.73</v>
      </c>
    </row>
    <row r="135" spans="1:10" x14ac:dyDescent="0.2">
      <c r="A135" s="434" t="s">
        <v>5207</v>
      </c>
      <c r="B135" s="424">
        <f t="shared" si="72"/>
        <v>0</v>
      </c>
      <c r="C135" s="424">
        <f t="shared" si="72"/>
        <v>0</v>
      </c>
      <c r="D135" s="424">
        <f t="shared" si="72"/>
        <v>0</v>
      </c>
      <c r="E135" s="424">
        <f t="shared" si="72"/>
        <v>0</v>
      </c>
      <c r="F135" s="424">
        <f t="shared" si="72"/>
        <v>0</v>
      </c>
      <c r="G135" s="424">
        <f t="shared" si="72"/>
        <v>0</v>
      </c>
      <c r="H135" s="424">
        <f t="shared" si="72"/>
        <v>0</v>
      </c>
      <c r="I135" s="424">
        <f t="shared" si="72"/>
        <v>0</v>
      </c>
      <c r="J135" s="424">
        <f t="shared" si="72"/>
        <v>0</v>
      </c>
    </row>
    <row r="136" spans="1:10" x14ac:dyDescent="0.2">
      <c r="A136" s="434" t="s">
        <v>5208</v>
      </c>
      <c r="B136" s="424">
        <f t="shared" si="72"/>
        <v>0</v>
      </c>
      <c r="C136" s="424">
        <f t="shared" si="72"/>
        <v>0</v>
      </c>
      <c r="D136" s="424">
        <f t="shared" si="72"/>
        <v>0</v>
      </c>
      <c r="E136" s="424">
        <f t="shared" si="72"/>
        <v>0</v>
      </c>
      <c r="F136" s="424">
        <f t="shared" si="72"/>
        <v>0</v>
      </c>
      <c r="G136" s="424">
        <f t="shared" si="72"/>
        <v>0</v>
      </c>
      <c r="H136" s="424">
        <f t="shared" si="72"/>
        <v>0</v>
      </c>
      <c r="I136" s="424">
        <f t="shared" si="72"/>
        <v>0</v>
      </c>
      <c r="J136" s="424">
        <f t="shared" si="72"/>
        <v>0</v>
      </c>
    </row>
    <row r="137" spans="1:10" x14ac:dyDescent="0.2">
      <c r="A137" s="434" t="s">
        <v>5094</v>
      </c>
      <c r="B137" s="424">
        <f t="shared" si="72"/>
        <v>63305.97</v>
      </c>
      <c r="C137" s="424">
        <f t="shared" si="72"/>
        <v>578.69000000000005</v>
      </c>
      <c r="D137" s="424">
        <f t="shared" si="72"/>
        <v>63884.66</v>
      </c>
      <c r="E137" s="424">
        <f t="shared" si="72"/>
        <v>89152.02</v>
      </c>
      <c r="F137" s="424">
        <f t="shared" si="72"/>
        <v>5997.65</v>
      </c>
      <c r="G137" s="424">
        <f t="shared" si="72"/>
        <v>95149.67</v>
      </c>
      <c r="H137" s="424">
        <f t="shared" si="72"/>
        <v>147570.35</v>
      </c>
      <c r="I137" s="424">
        <f t="shared" si="72"/>
        <v>860.07</v>
      </c>
      <c r="J137" s="424">
        <f t="shared" si="72"/>
        <v>148430.42000000001</v>
      </c>
    </row>
    <row r="138" spans="1:10" ht="10.5" x14ac:dyDescent="0.25">
      <c r="A138" s="435" t="s">
        <v>1580</v>
      </c>
      <c r="B138" s="441">
        <f t="shared" ref="B138:J138" si="73">B139+B160+B166+B176</f>
        <v>1018122.9500000001</v>
      </c>
      <c r="C138" s="441">
        <f t="shared" si="73"/>
        <v>35227.870000000003</v>
      </c>
      <c r="D138" s="441">
        <f t="shared" si="73"/>
        <v>1053350.82</v>
      </c>
      <c r="E138" s="441">
        <f t="shared" si="73"/>
        <v>686997.26</v>
      </c>
      <c r="F138" s="441">
        <f t="shared" si="73"/>
        <v>32340.92</v>
      </c>
      <c r="G138" s="441">
        <f t="shared" si="73"/>
        <v>719338.18</v>
      </c>
      <c r="H138" s="441">
        <f t="shared" si="73"/>
        <v>884259.60999999987</v>
      </c>
      <c r="I138" s="441">
        <f t="shared" si="73"/>
        <v>41991.65</v>
      </c>
      <c r="J138" s="441">
        <f t="shared" si="73"/>
        <v>926251.26</v>
      </c>
    </row>
    <row r="139" spans="1:10" x14ac:dyDescent="0.2">
      <c r="A139" s="435" t="s">
        <v>5209</v>
      </c>
      <c r="B139" s="432">
        <f t="shared" ref="B139:J139" si="74">B140+B147+B148+B149+B150+B151+B152+B153+B154+B155</f>
        <v>726721.24</v>
      </c>
      <c r="C139" s="432">
        <f t="shared" si="74"/>
        <v>0</v>
      </c>
      <c r="D139" s="432">
        <f t="shared" si="74"/>
        <v>726721.24</v>
      </c>
      <c r="E139" s="432">
        <f t="shared" si="74"/>
        <v>707734.92</v>
      </c>
      <c r="F139" s="432">
        <f t="shared" si="74"/>
        <v>0</v>
      </c>
      <c r="G139" s="432">
        <f t="shared" si="74"/>
        <v>707734.92</v>
      </c>
      <c r="H139" s="432">
        <f t="shared" si="74"/>
        <v>765825.21</v>
      </c>
      <c r="I139" s="432">
        <f t="shared" si="74"/>
        <v>0</v>
      </c>
      <c r="J139" s="432">
        <f t="shared" si="74"/>
        <v>765825.21</v>
      </c>
    </row>
    <row r="140" spans="1:10" x14ac:dyDescent="0.2">
      <c r="A140" s="434" t="s">
        <v>5210</v>
      </c>
      <c r="B140" s="430">
        <f t="shared" ref="B140:J140" si="75">SUM(B141:B146)</f>
        <v>365684.34</v>
      </c>
      <c r="C140" s="430">
        <f t="shared" si="75"/>
        <v>0</v>
      </c>
      <c r="D140" s="430">
        <f t="shared" si="75"/>
        <v>365684.34</v>
      </c>
      <c r="E140" s="430">
        <f t="shared" si="75"/>
        <v>358552.15</v>
      </c>
      <c r="F140" s="430">
        <f t="shared" si="75"/>
        <v>0</v>
      </c>
      <c r="G140" s="430">
        <f t="shared" si="75"/>
        <v>358552.15</v>
      </c>
      <c r="H140" s="430">
        <f t="shared" si="75"/>
        <v>367668.02999999997</v>
      </c>
      <c r="I140" s="430">
        <f t="shared" si="75"/>
        <v>0</v>
      </c>
      <c r="J140" s="430">
        <f t="shared" si="75"/>
        <v>367668.02999999997</v>
      </c>
    </row>
    <row r="141" spans="1:10" x14ac:dyDescent="0.2">
      <c r="A141" s="417" t="s">
        <v>5211</v>
      </c>
      <c r="B141" s="424">
        <f t="shared" ref="B141:J154" si="76">B307</f>
        <v>0</v>
      </c>
      <c r="C141" s="424">
        <f t="shared" si="76"/>
        <v>0</v>
      </c>
      <c r="D141" s="424">
        <f t="shared" si="76"/>
        <v>0</v>
      </c>
      <c r="E141" s="424">
        <f t="shared" si="76"/>
        <v>0</v>
      </c>
      <c r="F141" s="424">
        <f t="shared" si="76"/>
        <v>0</v>
      </c>
      <c r="G141" s="424">
        <f t="shared" si="76"/>
        <v>0</v>
      </c>
      <c r="H141" s="424">
        <f t="shared" si="76"/>
        <v>0</v>
      </c>
      <c r="I141" s="424">
        <f t="shared" si="76"/>
        <v>0</v>
      </c>
      <c r="J141" s="424">
        <f t="shared" si="76"/>
        <v>0</v>
      </c>
    </row>
    <row r="142" spans="1:10" x14ac:dyDescent="0.2">
      <c r="A142" s="417" t="s">
        <v>5212</v>
      </c>
      <c r="B142" s="424">
        <f t="shared" si="76"/>
        <v>20604.62</v>
      </c>
      <c r="C142" s="424">
        <f t="shared" si="76"/>
        <v>0</v>
      </c>
      <c r="D142" s="424">
        <f t="shared" si="76"/>
        <v>20604.62</v>
      </c>
      <c r="E142" s="424">
        <f t="shared" si="76"/>
        <v>15712.52</v>
      </c>
      <c r="F142" s="424">
        <f t="shared" si="76"/>
        <v>0</v>
      </c>
      <c r="G142" s="424">
        <f t="shared" si="76"/>
        <v>15712.52</v>
      </c>
      <c r="H142" s="424">
        <f t="shared" si="76"/>
        <v>92221.7</v>
      </c>
      <c r="I142" s="424">
        <f t="shared" si="76"/>
        <v>0</v>
      </c>
      <c r="J142" s="424">
        <f t="shared" si="76"/>
        <v>92221.7</v>
      </c>
    </row>
    <row r="143" spans="1:10" x14ac:dyDescent="0.2">
      <c r="A143" s="417" t="s">
        <v>5213</v>
      </c>
      <c r="B143" s="424">
        <f t="shared" si="76"/>
        <v>63648.89</v>
      </c>
      <c r="C143" s="424">
        <f t="shared" si="76"/>
        <v>0</v>
      </c>
      <c r="D143" s="424">
        <f t="shared" si="76"/>
        <v>63648.89</v>
      </c>
      <c r="E143" s="424">
        <f t="shared" si="76"/>
        <v>78242.559999999998</v>
      </c>
      <c r="F143" s="424">
        <f t="shared" si="76"/>
        <v>0</v>
      </c>
      <c r="G143" s="424">
        <f t="shared" si="76"/>
        <v>78242.559999999998</v>
      </c>
      <c r="H143" s="424">
        <f t="shared" si="76"/>
        <v>48156.59</v>
      </c>
      <c r="I143" s="424">
        <f t="shared" si="76"/>
        <v>0</v>
      </c>
      <c r="J143" s="424">
        <f t="shared" si="76"/>
        <v>48156.59</v>
      </c>
    </row>
    <row r="144" spans="1:10" x14ac:dyDescent="0.2">
      <c r="A144" s="417" t="s">
        <v>5214</v>
      </c>
      <c r="B144" s="424">
        <f t="shared" si="76"/>
        <v>64218.400000000001</v>
      </c>
      <c r="C144" s="424">
        <f t="shared" si="76"/>
        <v>0</v>
      </c>
      <c r="D144" s="424">
        <f t="shared" si="76"/>
        <v>64218.400000000001</v>
      </c>
      <c r="E144" s="424">
        <f t="shared" si="76"/>
        <v>42244.54</v>
      </c>
      <c r="F144" s="424">
        <f t="shared" si="76"/>
        <v>0</v>
      </c>
      <c r="G144" s="424">
        <f t="shared" si="76"/>
        <v>42244.54</v>
      </c>
      <c r="H144" s="424">
        <f t="shared" si="76"/>
        <v>101573</v>
      </c>
      <c r="I144" s="424">
        <f t="shared" si="76"/>
        <v>0</v>
      </c>
      <c r="J144" s="424">
        <f t="shared" si="76"/>
        <v>101573</v>
      </c>
    </row>
    <row r="145" spans="1:10" x14ac:dyDescent="0.2">
      <c r="A145" s="417" t="s">
        <v>5215</v>
      </c>
      <c r="B145" s="424">
        <f t="shared" si="76"/>
        <v>98831.16</v>
      </c>
      <c r="C145" s="424">
        <f t="shared" si="76"/>
        <v>0</v>
      </c>
      <c r="D145" s="424">
        <f t="shared" si="76"/>
        <v>98831.16</v>
      </c>
      <c r="E145" s="424">
        <f t="shared" si="76"/>
        <v>98227</v>
      </c>
      <c r="F145" s="424">
        <f t="shared" si="76"/>
        <v>0</v>
      </c>
      <c r="G145" s="424">
        <f t="shared" si="76"/>
        <v>98227</v>
      </c>
      <c r="H145" s="424">
        <f t="shared" si="76"/>
        <v>69615.740000000005</v>
      </c>
      <c r="I145" s="424">
        <f t="shared" si="76"/>
        <v>0</v>
      </c>
      <c r="J145" s="424">
        <f t="shared" si="76"/>
        <v>69615.740000000005</v>
      </c>
    </row>
    <row r="146" spans="1:10" x14ac:dyDescent="0.2">
      <c r="A146" s="417" t="s">
        <v>5216</v>
      </c>
      <c r="B146" s="424">
        <f t="shared" si="76"/>
        <v>118381.27</v>
      </c>
      <c r="C146" s="424">
        <f t="shared" si="76"/>
        <v>0</v>
      </c>
      <c r="D146" s="424">
        <f t="shared" si="76"/>
        <v>118381.27</v>
      </c>
      <c r="E146" s="424">
        <f t="shared" si="76"/>
        <v>124125.53</v>
      </c>
      <c r="F146" s="424">
        <f t="shared" si="76"/>
        <v>0</v>
      </c>
      <c r="G146" s="424">
        <f t="shared" si="76"/>
        <v>124125.53</v>
      </c>
      <c r="H146" s="424">
        <f t="shared" si="76"/>
        <v>56101</v>
      </c>
      <c r="I146" s="424">
        <f t="shared" si="76"/>
        <v>0</v>
      </c>
      <c r="J146" s="424">
        <f t="shared" si="76"/>
        <v>56101</v>
      </c>
    </row>
    <row r="147" spans="1:10" x14ac:dyDescent="0.2">
      <c r="A147" s="442" t="s">
        <v>1141</v>
      </c>
      <c r="B147" s="424">
        <f t="shared" si="76"/>
        <v>67215.100000000006</v>
      </c>
      <c r="C147" s="424">
        <f t="shared" si="76"/>
        <v>0</v>
      </c>
      <c r="D147" s="424">
        <f t="shared" si="76"/>
        <v>67215.100000000006</v>
      </c>
      <c r="E147" s="424">
        <f t="shared" si="76"/>
        <v>65133.56</v>
      </c>
      <c r="F147" s="424">
        <f t="shared" si="76"/>
        <v>0</v>
      </c>
      <c r="G147" s="424">
        <f t="shared" si="76"/>
        <v>65133.56</v>
      </c>
      <c r="H147" s="424">
        <f t="shared" si="76"/>
        <v>66160.91</v>
      </c>
      <c r="I147" s="424">
        <f t="shared" si="76"/>
        <v>0</v>
      </c>
      <c r="J147" s="424">
        <f t="shared" si="76"/>
        <v>66160.91</v>
      </c>
    </row>
    <row r="148" spans="1:10" x14ac:dyDescent="0.2">
      <c r="A148" s="434" t="s">
        <v>5217</v>
      </c>
      <c r="B148" s="424">
        <f t="shared" si="76"/>
        <v>88027.95</v>
      </c>
      <c r="C148" s="424">
        <f t="shared" si="76"/>
        <v>0</v>
      </c>
      <c r="D148" s="424">
        <f t="shared" si="76"/>
        <v>88027.95</v>
      </c>
      <c r="E148" s="424">
        <f t="shared" si="76"/>
        <v>82745.899999999994</v>
      </c>
      <c r="F148" s="424">
        <f t="shared" si="76"/>
        <v>0</v>
      </c>
      <c r="G148" s="424">
        <f t="shared" si="76"/>
        <v>82745.899999999994</v>
      </c>
      <c r="H148" s="424">
        <f t="shared" si="76"/>
        <v>83278.649999999994</v>
      </c>
      <c r="I148" s="424">
        <f t="shared" si="76"/>
        <v>0</v>
      </c>
      <c r="J148" s="424">
        <f t="shared" si="76"/>
        <v>83278.649999999994</v>
      </c>
    </row>
    <row r="149" spans="1:10" x14ac:dyDescent="0.2">
      <c r="A149" s="434" t="s">
        <v>5218</v>
      </c>
      <c r="B149" s="424">
        <f t="shared" si="76"/>
        <v>57846.17</v>
      </c>
      <c r="C149" s="424">
        <f t="shared" si="76"/>
        <v>0</v>
      </c>
      <c r="D149" s="424">
        <f t="shared" si="76"/>
        <v>57846.17</v>
      </c>
      <c r="E149" s="424">
        <f t="shared" si="76"/>
        <v>57665</v>
      </c>
      <c r="F149" s="424">
        <f t="shared" si="76"/>
        <v>0</v>
      </c>
      <c r="G149" s="424">
        <f t="shared" si="76"/>
        <v>57665</v>
      </c>
      <c r="H149" s="424">
        <f t="shared" si="76"/>
        <v>57871.38</v>
      </c>
      <c r="I149" s="424">
        <f t="shared" si="76"/>
        <v>0</v>
      </c>
      <c r="J149" s="424">
        <f t="shared" si="76"/>
        <v>57871.38</v>
      </c>
    </row>
    <row r="150" spans="1:10" x14ac:dyDescent="0.2">
      <c r="A150" s="434" t="s">
        <v>5219</v>
      </c>
      <c r="B150" s="424">
        <f t="shared" si="76"/>
        <v>41246.76</v>
      </c>
      <c r="C150" s="424">
        <f t="shared" si="76"/>
        <v>0</v>
      </c>
      <c r="D150" s="424">
        <f t="shared" si="76"/>
        <v>41246.76</v>
      </c>
      <c r="E150" s="424">
        <f t="shared" si="76"/>
        <v>40118.160000000003</v>
      </c>
      <c r="F150" s="424">
        <f t="shared" si="76"/>
        <v>0</v>
      </c>
      <c r="G150" s="424">
        <f t="shared" si="76"/>
        <v>40118.160000000003</v>
      </c>
      <c r="H150" s="424">
        <f t="shared" si="76"/>
        <v>58028.81</v>
      </c>
      <c r="I150" s="424">
        <f t="shared" si="76"/>
        <v>0</v>
      </c>
      <c r="J150" s="424">
        <f t="shared" si="76"/>
        <v>58028.81</v>
      </c>
    </row>
    <row r="151" spans="1:10" x14ac:dyDescent="0.2">
      <c r="A151" s="434" t="s">
        <v>5220</v>
      </c>
      <c r="B151" s="424">
        <f t="shared" si="76"/>
        <v>0</v>
      </c>
      <c r="C151" s="424">
        <f t="shared" si="76"/>
        <v>0</v>
      </c>
      <c r="D151" s="424">
        <f t="shared" si="76"/>
        <v>0</v>
      </c>
      <c r="E151" s="424">
        <f t="shared" si="76"/>
        <v>0</v>
      </c>
      <c r="F151" s="424">
        <f t="shared" si="76"/>
        <v>0</v>
      </c>
      <c r="G151" s="424">
        <f t="shared" si="76"/>
        <v>0</v>
      </c>
      <c r="H151" s="424">
        <f t="shared" si="76"/>
        <v>0</v>
      </c>
      <c r="I151" s="424">
        <f t="shared" si="76"/>
        <v>0</v>
      </c>
      <c r="J151" s="424">
        <f t="shared" si="76"/>
        <v>0</v>
      </c>
    </row>
    <row r="152" spans="1:10" x14ac:dyDescent="0.2">
      <c r="A152" s="434" t="s">
        <v>5221</v>
      </c>
      <c r="B152" s="424">
        <f t="shared" si="76"/>
        <v>11033.33</v>
      </c>
      <c r="C152" s="424">
        <f t="shared" si="76"/>
        <v>0</v>
      </c>
      <c r="D152" s="424">
        <f t="shared" si="76"/>
        <v>11033.33</v>
      </c>
      <c r="E152" s="424">
        <f t="shared" si="76"/>
        <v>10437.57</v>
      </c>
      <c r="F152" s="424">
        <f t="shared" si="76"/>
        <v>0</v>
      </c>
      <c r="G152" s="424">
        <f t="shared" si="76"/>
        <v>10437.57</v>
      </c>
      <c r="H152" s="424">
        <f t="shared" si="76"/>
        <v>14221.87</v>
      </c>
      <c r="I152" s="424">
        <f t="shared" si="76"/>
        <v>0</v>
      </c>
      <c r="J152" s="424">
        <f t="shared" si="76"/>
        <v>14221.87</v>
      </c>
    </row>
    <row r="153" spans="1:10" x14ac:dyDescent="0.2">
      <c r="A153" s="434" t="s">
        <v>5222</v>
      </c>
      <c r="B153" s="424">
        <f t="shared" si="76"/>
        <v>0</v>
      </c>
      <c r="C153" s="424">
        <f t="shared" si="76"/>
        <v>0</v>
      </c>
      <c r="D153" s="424">
        <f t="shared" si="76"/>
        <v>0</v>
      </c>
      <c r="E153" s="424">
        <f t="shared" si="76"/>
        <v>0</v>
      </c>
      <c r="F153" s="424">
        <f t="shared" si="76"/>
        <v>0</v>
      </c>
      <c r="G153" s="424">
        <f t="shared" si="76"/>
        <v>0</v>
      </c>
      <c r="H153" s="424">
        <f t="shared" si="76"/>
        <v>0</v>
      </c>
      <c r="I153" s="424">
        <f t="shared" si="76"/>
        <v>0</v>
      </c>
      <c r="J153" s="424">
        <f t="shared" si="76"/>
        <v>0</v>
      </c>
    </row>
    <row r="154" spans="1:10" x14ac:dyDescent="0.2">
      <c r="A154" s="417" t="s">
        <v>5223</v>
      </c>
      <c r="B154" s="430">
        <f t="shared" si="76"/>
        <v>25577.23</v>
      </c>
      <c r="C154" s="430">
        <f t="shared" si="76"/>
        <v>0</v>
      </c>
      <c r="D154" s="430">
        <f t="shared" si="76"/>
        <v>25577.23</v>
      </c>
      <c r="E154" s="430">
        <f t="shared" si="76"/>
        <v>26121.9</v>
      </c>
      <c r="F154" s="430">
        <f t="shared" si="76"/>
        <v>0</v>
      </c>
      <c r="G154" s="430">
        <f t="shared" si="76"/>
        <v>26121.9</v>
      </c>
      <c r="H154" s="430">
        <f t="shared" si="76"/>
        <v>25939.34</v>
      </c>
      <c r="I154" s="430">
        <f t="shared" si="76"/>
        <v>0</v>
      </c>
      <c r="J154" s="430">
        <f t="shared" si="76"/>
        <v>25939.34</v>
      </c>
    </row>
    <row r="155" spans="1:10" x14ac:dyDescent="0.2">
      <c r="A155" s="434" t="s">
        <v>5224</v>
      </c>
      <c r="B155" s="430">
        <f t="shared" ref="B155:J155" si="77">SUM(B156:B159)</f>
        <v>70090.36</v>
      </c>
      <c r="C155" s="430">
        <f t="shared" si="77"/>
        <v>0</v>
      </c>
      <c r="D155" s="430">
        <f t="shared" si="77"/>
        <v>70090.36</v>
      </c>
      <c r="E155" s="430">
        <f t="shared" si="77"/>
        <v>66960.680000000008</v>
      </c>
      <c r="F155" s="430">
        <f t="shared" si="77"/>
        <v>0</v>
      </c>
      <c r="G155" s="430">
        <f t="shared" si="77"/>
        <v>66960.680000000008</v>
      </c>
      <c r="H155" s="430">
        <f t="shared" si="77"/>
        <v>92656.220000000016</v>
      </c>
      <c r="I155" s="430">
        <f t="shared" si="77"/>
        <v>0</v>
      </c>
      <c r="J155" s="430">
        <f t="shared" si="77"/>
        <v>92656.220000000016</v>
      </c>
    </row>
    <row r="156" spans="1:10" x14ac:dyDescent="0.2">
      <c r="A156" s="417" t="s">
        <v>5225</v>
      </c>
      <c r="B156" s="424">
        <f t="shared" ref="B156:J158" si="78">B321</f>
        <v>61022.57</v>
      </c>
      <c r="C156" s="424">
        <f t="shared" si="78"/>
        <v>0</v>
      </c>
      <c r="D156" s="424">
        <f t="shared" si="78"/>
        <v>61022.57</v>
      </c>
      <c r="E156" s="424">
        <f t="shared" si="78"/>
        <v>58196.76</v>
      </c>
      <c r="F156" s="424">
        <f t="shared" si="78"/>
        <v>0</v>
      </c>
      <c r="G156" s="424">
        <f t="shared" si="78"/>
        <v>58196.76</v>
      </c>
      <c r="H156" s="424">
        <f t="shared" si="78"/>
        <v>82492.320000000007</v>
      </c>
      <c r="I156" s="424">
        <f t="shared" si="78"/>
        <v>0</v>
      </c>
      <c r="J156" s="424">
        <f t="shared" si="78"/>
        <v>82492.320000000007</v>
      </c>
    </row>
    <row r="157" spans="1:10" x14ac:dyDescent="0.2">
      <c r="A157" s="417" t="s">
        <v>5226</v>
      </c>
      <c r="B157" s="424">
        <f t="shared" si="78"/>
        <v>5937.85</v>
      </c>
      <c r="C157" s="424">
        <f t="shared" si="78"/>
        <v>0</v>
      </c>
      <c r="D157" s="424">
        <f t="shared" si="78"/>
        <v>5937.85</v>
      </c>
      <c r="E157" s="424">
        <f t="shared" si="78"/>
        <v>5775.98</v>
      </c>
      <c r="F157" s="424">
        <f t="shared" si="78"/>
        <v>0</v>
      </c>
      <c r="G157" s="424">
        <f t="shared" si="78"/>
        <v>5775.98</v>
      </c>
      <c r="H157" s="424">
        <f t="shared" si="78"/>
        <v>5924.74</v>
      </c>
      <c r="I157" s="424">
        <f t="shared" si="78"/>
        <v>0</v>
      </c>
      <c r="J157" s="424">
        <f t="shared" si="78"/>
        <v>5924.74</v>
      </c>
    </row>
    <row r="158" spans="1:10" x14ac:dyDescent="0.2">
      <c r="A158" s="417" t="s">
        <v>5227</v>
      </c>
      <c r="B158" s="424">
        <f t="shared" si="78"/>
        <v>3129.94</v>
      </c>
      <c r="C158" s="424">
        <f t="shared" si="78"/>
        <v>0</v>
      </c>
      <c r="D158" s="424">
        <f t="shared" si="78"/>
        <v>3129.94</v>
      </c>
      <c r="E158" s="424">
        <f t="shared" si="78"/>
        <v>2987.94</v>
      </c>
      <c r="F158" s="424">
        <f t="shared" si="78"/>
        <v>0</v>
      </c>
      <c r="G158" s="424">
        <f t="shared" si="78"/>
        <v>2987.94</v>
      </c>
      <c r="H158" s="424">
        <f t="shared" si="78"/>
        <v>4239.16</v>
      </c>
      <c r="I158" s="424">
        <f t="shared" si="78"/>
        <v>0</v>
      </c>
      <c r="J158" s="424">
        <f t="shared" si="78"/>
        <v>4239.16</v>
      </c>
    </row>
    <row r="159" spans="1:10" x14ac:dyDescent="0.2">
      <c r="A159" s="443" t="s">
        <v>5094</v>
      </c>
      <c r="B159" s="424">
        <f t="shared" ref="B159:J159" si="79">+B324</f>
        <v>0</v>
      </c>
      <c r="C159" s="424">
        <f t="shared" si="79"/>
        <v>0</v>
      </c>
      <c r="D159" s="424">
        <f t="shared" si="79"/>
        <v>0</v>
      </c>
      <c r="E159" s="424">
        <f t="shared" si="79"/>
        <v>0</v>
      </c>
      <c r="F159" s="424">
        <f t="shared" si="79"/>
        <v>0</v>
      </c>
      <c r="G159" s="424">
        <f t="shared" si="79"/>
        <v>0</v>
      </c>
      <c r="H159" s="424">
        <f t="shared" si="79"/>
        <v>0</v>
      </c>
      <c r="I159" s="424">
        <f t="shared" si="79"/>
        <v>0</v>
      </c>
      <c r="J159" s="424">
        <f t="shared" si="79"/>
        <v>0</v>
      </c>
    </row>
    <row r="160" spans="1:10" x14ac:dyDescent="0.2">
      <c r="A160" s="434" t="s">
        <v>5228</v>
      </c>
      <c r="B160" s="430">
        <f t="shared" ref="B160:J160" si="80">SUM(B161:B165)</f>
        <v>6905.7699999999995</v>
      </c>
      <c r="C160" s="430">
        <f t="shared" si="80"/>
        <v>0</v>
      </c>
      <c r="D160" s="430">
        <f t="shared" si="80"/>
        <v>6905.7699999999995</v>
      </c>
      <c r="E160" s="430">
        <f t="shared" si="80"/>
        <v>11064.74</v>
      </c>
      <c r="F160" s="430">
        <f t="shared" si="80"/>
        <v>0</v>
      </c>
      <c r="G160" s="430">
        <f t="shared" si="80"/>
        <v>11064.74</v>
      </c>
      <c r="H160" s="430">
        <f t="shared" si="80"/>
        <v>8431.48</v>
      </c>
      <c r="I160" s="430">
        <f t="shared" si="80"/>
        <v>0</v>
      </c>
      <c r="J160" s="430">
        <f t="shared" si="80"/>
        <v>8431.48</v>
      </c>
    </row>
    <row r="161" spans="1:10" x14ac:dyDescent="0.2">
      <c r="A161" s="417" t="s">
        <v>5229</v>
      </c>
      <c r="B161" s="424">
        <f t="shared" ref="B161:J165" si="81">B325</f>
        <v>2601.39</v>
      </c>
      <c r="C161" s="424">
        <f t="shared" si="81"/>
        <v>0</v>
      </c>
      <c r="D161" s="424">
        <f t="shared" si="81"/>
        <v>2601.39</v>
      </c>
      <c r="E161" s="424">
        <f t="shared" si="81"/>
        <v>2601.36</v>
      </c>
      <c r="F161" s="424">
        <f t="shared" si="81"/>
        <v>0</v>
      </c>
      <c r="G161" s="424">
        <f t="shared" si="81"/>
        <v>2601.36</v>
      </c>
      <c r="H161" s="424">
        <f t="shared" si="81"/>
        <v>354.23</v>
      </c>
      <c r="I161" s="424">
        <f t="shared" si="81"/>
        <v>0</v>
      </c>
      <c r="J161" s="424">
        <f t="shared" si="81"/>
        <v>354.23</v>
      </c>
    </row>
    <row r="162" spans="1:10" x14ac:dyDescent="0.2">
      <c r="A162" s="417" t="s">
        <v>5230</v>
      </c>
      <c r="B162" s="424">
        <f t="shared" si="81"/>
        <v>558.17999999999995</v>
      </c>
      <c r="C162" s="424">
        <f t="shared" si="81"/>
        <v>0</v>
      </c>
      <c r="D162" s="424">
        <f t="shared" si="81"/>
        <v>558.17999999999995</v>
      </c>
      <c r="E162" s="424">
        <f t="shared" si="81"/>
        <v>558.16</v>
      </c>
      <c r="F162" s="424">
        <f t="shared" si="81"/>
        <v>0</v>
      </c>
      <c r="G162" s="424">
        <f t="shared" si="81"/>
        <v>558.16</v>
      </c>
      <c r="H162" s="424">
        <f t="shared" si="81"/>
        <v>0</v>
      </c>
      <c r="I162" s="424">
        <f t="shared" si="81"/>
        <v>0</v>
      </c>
      <c r="J162" s="424">
        <f t="shared" si="81"/>
        <v>0</v>
      </c>
    </row>
    <row r="163" spans="1:10" x14ac:dyDescent="0.2">
      <c r="A163" s="417" t="s">
        <v>5231</v>
      </c>
      <c r="B163" s="424">
        <f t="shared" si="81"/>
        <v>3462.75</v>
      </c>
      <c r="C163" s="424">
        <f t="shared" si="81"/>
        <v>0</v>
      </c>
      <c r="D163" s="424">
        <f t="shared" si="81"/>
        <v>3462.75</v>
      </c>
      <c r="E163" s="424">
        <f t="shared" si="81"/>
        <v>3462.79</v>
      </c>
      <c r="F163" s="424">
        <f t="shared" si="81"/>
        <v>0</v>
      </c>
      <c r="G163" s="424">
        <f t="shared" si="81"/>
        <v>3462.79</v>
      </c>
      <c r="H163" s="424">
        <f t="shared" si="81"/>
        <v>2396.5700000000002</v>
      </c>
      <c r="I163" s="424">
        <f t="shared" si="81"/>
        <v>0</v>
      </c>
      <c r="J163" s="424">
        <f t="shared" si="81"/>
        <v>2396.5700000000002</v>
      </c>
    </row>
    <row r="164" spans="1:10" x14ac:dyDescent="0.2">
      <c r="A164" s="417" t="s">
        <v>5232</v>
      </c>
      <c r="B164" s="424">
        <f t="shared" si="81"/>
        <v>0</v>
      </c>
      <c r="C164" s="424">
        <f t="shared" si="81"/>
        <v>0</v>
      </c>
      <c r="D164" s="424">
        <f t="shared" si="81"/>
        <v>0</v>
      </c>
      <c r="E164" s="424">
        <f t="shared" si="81"/>
        <v>0</v>
      </c>
      <c r="F164" s="424">
        <f t="shared" si="81"/>
        <v>0</v>
      </c>
      <c r="G164" s="424">
        <f t="shared" si="81"/>
        <v>0</v>
      </c>
      <c r="H164" s="424">
        <f t="shared" si="81"/>
        <v>0</v>
      </c>
      <c r="I164" s="424">
        <f t="shared" si="81"/>
        <v>0</v>
      </c>
      <c r="J164" s="424">
        <f t="shared" si="81"/>
        <v>0</v>
      </c>
    </row>
    <row r="165" spans="1:10" x14ac:dyDescent="0.2">
      <c r="A165" s="417" t="s">
        <v>5142</v>
      </c>
      <c r="B165" s="424">
        <f t="shared" si="81"/>
        <v>283.45</v>
      </c>
      <c r="C165" s="424">
        <f t="shared" si="81"/>
        <v>0</v>
      </c>
      <c r="D165" s="424">
        <f t="shared" si="81"/>
        <v>283.45</v>
      </c>
      <c r="E165" s="424">
        <f t="shared" si="81"/>
        <v>4442.43</v>
      </c>
      <c r="F165" s="424">
        <f t="shared" si="81"/>
        <v>0</v>
      </c>
      <c r="G165" s="424">
        <f t="shared" si="81"/>
        <v>4442.43</v>
      </c>
      <c r="H165" s="424">
        <f t="shared" si="81"/>
        <v>5680.68</v>
      </c>
      <c r="I165" s="424">
        <f t="shared" si="81"/>
        <v>0</v>
      </c>
      <c r="J165" s="424">
        <f t="shared" si="81"/>
        <v>5680.68</v>
      </c>
    </row>
    <row r="166" spans="1:10" x14ac:dyDescent="0.2">
      <c r="A166" s="435" t="s">
        <v>5233</v>
      </c>
      <c r="B166" s="432">
        <f t="shared" ref="B166:J166" si="82">SUM(B167:B175)</f>
        <v>190007.65</v>
      </c>
      <c r="C166" s="432">
        <f t="shared" si="82"/>
        <v>35227.870000000003</v>
      </c>
      <c r="D166" s="432">
        <f t="shared" si="82"/>
        <v>225235.52</v>
      </c>
      <c r="E166" s="432">
        <f t="shared" si="82"/>
        <v>-106903.56000000001</v>
      </c>
      <c r="F166" s="432">
        <f t="shared" si="82"/>
        <v>32340.92</v>
      </c>
      <c r="G166" s="432">
        <f t="shared" si="82"/>
        <v>-74562.640000000014</v>
      </c>
      <c r="H166" s="432">
        <f t="shared" si="82"/>
        <v>-64242.770000000004</v>
      </c>
      <c r="I166" s="432">
        <f t="shared" si="82"/>
        <v>41991.65</v>
      </c>
      <c r="J166" s="432">
        <f t="shared" si="82"/>
        <v>-22251.12000000001</v>
      </c>
    </row>
    <row r="167" spans="1:10" x14ac:dyDescent="0.2">
      <c r="A167" s="417" t="s">
        <v>5234</v>
      </c>
      <c r="B167" s="424">
        <f t="shared" ref="B167:J175" si="83">B330</f>
        <v>0</v>
      </c>
      <c r="C167" s="424">
        <f t="shared" si="83"/>
        <v>0</v>
      </c>
      <c r="D167" s="424">
        <f t="shared" si="83"/>
        <v>0</v>
      </c>
      <c r="E167" s="424">
        <f t="shared" si="83"/>
        <v>0</v>
      </c>
      <c r="F167" s="424">
        <f t="shared" si="83"/>
        <v>0</v>
      </c>
      <c r="G167" s="424">
        <f t="shared" si="83"/>
        <v>0</v>
      </c>
      <c r="H167" s="424">
        <f t="shared" si="83"/>
        <v>0</v>
      </c>
      <c r="I167" s="424">
        <f t="shared" si="83"/>
        <v>0</v>
      </c>
      <c r="J167" s="424">
        <f t="shared" si="83"/>
        <v>0</v>
      </c>
    </row>
    <row r="168" spans="1:10" x14ac:dyDescent="0.2">
      <c r="A168" s="417" t="s">
        <v>5235</v>
      </c>
      <c r="B168" s="424">
        <f t="shared" si="83"/>
        <v>96881.93</v>
      </c>
      <c r="C168" s="424">
        <f t="shared" si="83"/>
        <v>0</v>
      </c>
      <c r="D168" s="424">
        <f t="shared" si="83"/>
        <v>96881.93</v>
      </c>
      <c r="E168" s="424">
        <f t="shared" si="83"/>
        <v>-206878.89</v>
      </c>
      <c r="F168" s="424">
        <f t="shared" si="83"/>
        <v>0</v>
      </c>
      <c r="G168" s="424">
        <f t="shared" si="83"/>
        <v>-206878.89</v>
      </c>
      <c r="H168" s="424">
        <f t="shared" si="83"/>
        <v>-180167.54</v>
      </c>
      <c r="I168" s="424">
        <f t="shared" si="83"/>
        <v>0</v>
      </c>
      <c r="J168" s="424">
        <f t="shared" si="83"/>
        <v>-180167.54</v>
      </c>
    </row>
    <row r="169" spans="1:10" x14ac:dyDescent="0.2">
      <c r="A169" s="417" t="s">
        <v>5236</v>
      </c>
      <c r="B169" s="424">
        <f t="shared" si="83"/>
        <v>0</v>
      </c>
      <c r="C169" s="424">
        <f t="shared" si="83"/>
        <v>0</v>
      </c>
      <c r="D169" s="424">
        <f t="shared" si="83"/>
        <v>0</v>
      </c>
      <c r="E169" s="424">
        <f t="shared" si="83"/>
        <v>0</v>
      </c>
      <c r="F169" s="424">
        <f t="shared" si="83"/>
        <v>0</v>
      </c>
      <c r="G169" s="424">
        <f t="shared" si="83"/>
        <v>0</v>
      </c>
      <c r="H169" s="424">
        <f t="shared" si="83"/>
        <v>0</v>
      </c>
      <c r="I169" s="424">
        <f t="shared" si="83"/>
        <v>0</v>
      </c>
      <c r="J169" s="424">
        <f t="shared" si="83"/>
        <v>0</v>
      </c>
    </row>
    <row r="170" spans="1:10" x14ac:dyDescent="0.2">
      <c r="A170" s="417" t="s">
        <v>5237</v>
      </c>
      <c r="B170" s="424">
        <f t="shared" si="83"/>
        <v>69090.91</v>
      </c>
      <c r="C170" s="424">
        <f t="shared" si="83"/>
        <v>0</v>
      </c>
      <c r="D170" s="424">
        <f t="shared" si="83"/>
        <v>69090.91</v>
      </c>
      <c r="E170" s="424">
        <f t="shared" si="83"/>
        <v>69090.91</v>
      </c>
      <c r="F170" s="424">
        <f t="shared" si="83"/>
        <v>0</v>
      </c>
      <c r="G170" s="424">
        <f t="shared" si="83"/>
        <v>69090.91</v>
      </c>
      <c r="H170" s="424">
        <f t="shared" si="83"/>
        <v>69090.91</v>
      </c>
      <c r="I170" s="424">
        <f t="shared" si="83"/>
        <v>0</v>
      </c>
      <c r="J170" s="424">
        <f t="shared" si="83"/>
        <v>69090.91</v>
      </c>
    </row>
    <row r="171" spans="1:10" x14ac:dyDescent="0.2">
      <c r="A171" s="444" t="s">
        <v>5238</v>
      </c>
      <c r="B171" s="424">
        <f t="shared" si="83"/>
        <v>0</v>
      </c>
      <c r="C171" s="424">
        <f t="shared" si="83"/>
        <v>0</v>
      </c>
      <c r="D171" s="424">
        <f t="shared" si="83"/>
        <v>0</v>
      </c>
      <c r="E171" s="424">
        <f t="shared" si="83"/>
        <v>0</v>
      </c>
      <c r="F171" s="424">
        <f t="shared" si="83"/>
        <v>0</v>
      </c>
      <c r="G171" s="424">
        <f t="shared" si="83"/>
        <v>0</v>
      </c>
      <c r="H171" s="424">
        <f t="shared" si="83"/>
        <v>0</v>
      </c>
      <c r="I171" s="424">
        <f t="shared" si="83"/>
        <v>0</v>
      </c>
      <c r="J171" s="424">
        <f t="shared" si="83"/>
        <v>0</v>
      </c>
    </row>
    <row r="172" spans="1:10" x14ac:dyDescent="0.2">
      <c r="A172" s="417" t="s">
        <v>5239</v>
      </c>
      <c r="B172" s="424">
        <f t="shared" si="83"/>
        <v>0</v>
      </c>
      <c r="C172" s="424">
        <f t="shared" si="83"/>
        <v>0</v>
      </c>
      <c r="D172" s="424">
        <f t="shared" si="83"/>
        <v>0</v>
      </c>
      <c r="E172" s="424">
        <f t="shared" si="83"/>
        <v>0</v>
      </c>
      <c r="F172" s="424">
        <f t="shared" si="83"/>
        <v>0</v>
      </c>
      <c r="G172" s="424">
        <f t="shared" si="83"/>
        <v>0</v>
      </c>
      <c r="H172" s="424">
        <f t="shared" si="83"/>
        <v>0</v>
      </c>
      <c r="I172" s="424">
        <f t="shared" si="83"/>
        <v>0</v>
      </c>
      <c r="J172" s="424">
        <f t="shared" si="83"/>
        <v>0</v>
      </c>
    </row>
    <row r="173" spans="1:10" x14ac:dyDescent="0.2">
      <c r="A173" s="417" t="s">
        <v>5240</v>
      </c>
      <c r="B173" s="424">
        <f t="shared" si="83"/>
        <v>0</v>
      </c>
      <c r="C173" s="424">
        <f t="shared" si="83"/>
        <v>0</v>
      </c>
      <c r="D173" s="424">
        <f t="shared" si="83"/>
        <v>0</v>
      </c>
      <c r="E173" s="424">
        <f t="shared" si="83"/>
        <v>4508</v>
      </c>
      <c r="F173" s="424">
        <f t="shared" si="83"/>
        <v>0</v>
      </c>
      <c r="G173" s="424">
        <f t="shared" si="83"/>
        <v>4508</v>
      </c>
      <c r="H173" s="424">
        <f t="shared" si="83"/>
        <v>4508</v>
      </c>
      <c r="I173" s="424">
        <f t="shared" si="83"/>
        <v>0</v>
      </c>
      <c r="J173" s="424">
        <f t="shared" si="83"/>
        <v>4508</v>
      </c>
    </row>
    <row r="174" spans="1:10" x14ac:dyDescent="0.2">
      <c r="A174" s="417" t="s">
        <v>5241</v>
      </c>
      <c r="B174" s="424">
        <f t="shared" si="83"/>
        <v>0</v>
      </c>
      <c r="C174" s="424">
        <f t="shared" si="83"/>
        <v>0</v>
      </c>
      <c r="D174" s="424">
        <f t="shared" si="83"/>
        <v>0</v>
      </c>
      <c r="E174" s="424">
        <f t="shared" si="83"/>
        <v>0</v>
      </c>
      <c r="F174" s="424">
        <f t="shared" si="83"/>
        <v>0</v>
      </c>
      <c r="G174" s="424">
        <f t="shared" si="83"/>
        <v>0</v>
      </c>
      <c r="H174" s="424">
        <f t="shared" si="83"/>
        <v>0</v>
      </c>
      <c r="I174" s="424">
        <f t="shared" si="83"/>
        <v>0</v>
      </c>
      <c r="J174" s="424">
        <f t="shared" si="83"/>
        <v>0</v>
      </c>
    </row>
    <row r="175" spans="1:10" x14ac:dyDescent="0.2">
      <c r="A175" s="417" t="s">
        <v>5242</v>
      </c>
      <c r="B175" s="424">
        <f t="shared" si="83"/>
        <v>24034.81</v>
      </c>
      <c r="C175" s="424">
        <f t="shared" si="83"/>
        <v>35227.870000000003</v>
      </c>
      <c r="D175" s="424">
        <f t="shared" si="83"/>
        <v>59262.68</v>
      </c>
      <c r="E175" s="424">
        <f t="shared" si="83"/>
        <v>26376.42</v>
      </c>
      <c r="F175" s="424">
        <f t="shared" si="83"/>
        <v>32340.92</v>
      </c>
      <c r="G175" s="424">
        <f t="shared" si="83"/>
        <v>58717.34</v>
      </c>
      <c r="H175" s="424">
        <f t="shared" si="83"/>
        <v>42325.86</v>
      </c>
      <c r="I175" s="424">
        <f t="shared" si="83"/>
        <v>41991.65</v>
      </c>
      <c r="J175" s="424">
        <f t="shared" si="83"/>
        <v>84317.51</v>
      </c>
    </row>
    <row r="176" spans="1:10" x14ac:dyDescent="0.2">
      <c r="A176" s="435" t="s">
        <v>5243</v>
      </c>
      <c r="B176" s="432">
        <f t="shared" ref="B176:J176" si="84">SUM(B177:B181)</f>
        <v>94488.29</v>
      </c>
      <c r="C176" s="432">
        <f t="shared" si="84"/>
        <v>0</v>
      </c>
      <c r="D176" s="432">
        <f t="shared" si="84"/>
        <v>94488.29</v>
      </c>
      <c r="E176" s="432">
        <f t="shared" si="84"/>
        <v>75101.16</v>
      </c>
      <c r="F176" s="432">
        <f t="shared" si="84"/>
        <v>0</v>
      </c>
      <c r="G176" s="432">
        <f t="shared" si="84"/>
        <v>75101.16</v>
      </c>
      <c r="H176" s="432">
        <f t="shared" si="84"/>
        <v>174245.69</v>
      </c>
      <c r="I176" s="432">
        <f t="shared" si="84"/>
        <v>0</v>
      </c>
      <c r="J176" s="432">
        <f t="shared" si="84"/>
        <v>174245.69</v>
      </c>
    </row>
    <row r="177" spans="1:10" x14ac:dyDescent="0.2">
      <c r="A177" s="417" t="s">
        <v>5244</v>
      </c>
      <c r="B177" s="424">
        <f t="shared" ref="B177:J181" si="85">B339</f>
        <v>94488.29</v>
      </c>
      <c r="C177" s="424">
        <f t="shared" si="85"/>
        <v>0</v>
      </c>
      <c r="D177" s="424">
        <f t="shared" si="85"/>
        <v>94488.29</v>
      </c>
      <c r="E177" s="424">
        <f t="shared" si="85"/>
        <v>75101.16</v>
      </c>
      <c r="F177" s="424">
        <f t="shared" si="85"/>
        <v>0</v>
      </c>
      <c r="G177" s="424">
        <f t="shared" si="85"/>
        <v>75101.16</v>
      </c>
      <c r="H177" s="424">
        <f t="shared" si="85"/>
        <v>151779.67000000001</v>
      </c>
      <c r="I177" s="424">
        <f t="shared" si="85"/>
        <v>0</v>
      </c>
      <c r="J177" s="424">
        <f t="shared" si="85"/>
        <v>151779.67000000001</v>
      </c>
    </row>
    <row r="178" spans="1:10" x14ac:dyDescent="0.2">
      <c r="A178" s="417" t="s">
        <v>5245</v>
      </c>
      <c r="B178" s="424">
        <f t="shared" si="85"/>
        <v>0</v>
      </c>
      <c r="C178" s="424">
        <f t="shared" si="85"/>
        <v>0</v>
      </c>
      <c r="D178" s="424">
        <f t="shared" si="85"/>
        <v>0</v>
      </c>
      <c r="E178" s="424">
        <f t="shared" si="85"/>
        <v>0</v>
      </c>
      <c r="F178" s="424">
        <f t="shared" si="85"/>
        <v>0</v>
      </c>
      <c r="G178" s="424">
        <f t="shared" si="85"/>
        <v>0</v>
      </c>
      <c r="H178" s="424">
        <f t="shared" si="85"/>
        <v>0</v>
      </c>
      <c r="I178" s="424">
        <f t="shared" si="85"/>
        <v>0</v>
      </c>
      <c r="J178" s="424">
        <f t="shared" si="85"/>
        <v>0</v>
      </c>
    </row>
    <row r="179" spans="1:10" x14ac:dyDescent="0.2">
      <c r="A179" s="417" t="s">
        <v>5246</v>
      </c>
      <c r="B179" s="424">
        <f t="shared" si="85"/>
        <v>0</v>
      </c>
      <c r="C179" s="424">
        <f t="shared" si="85"/>
        <v>0</v>
      </c>
      <c r="D179" s="424">
        <f t="shared" si="85"/>
        <v>0</v>
      </c>
      <c r="E179" s="424">
        <f t="shared" si="85"/>
        <v>0</v>
      </c>
      <c r="F179" s="424">
        <f t="shared" si="85"/>
        <v>0</v>
      </c>
      <c r="G179" s="424">
        <f t="shared" si="85"/>
        <v>0</v>
      </c>
      <c r="H179" s="424">
        <f t="shared" si="85"/>
        <v>22466.02</v>
      </c>
      <c r="I179" s="424">
        <f t="shared" si="85"/>
        <v>0</v>
      </c>
      <c r="J179" s="424">
        <f t="shared" si="85"/>
        <v>22466.02</v>
      </c>
    </row>
    <row r="180" spans="1:10" x14ac:dyDescent="0.2">
      <c r="A180" s="417" t="s">
        <v>5247</v>
      </c>
      <c r="B180" s="424">
        <f t="shared" si="85"/>
        <v>0</v>
      </c>
      <c r="C180" s="424">
        <f t="shared" si="85"/>
        <v>0</v>
      </c>
      <c r="D180" s="424">
        <f t="shared" si="85"/>
        <v>0</v>
      </c>
      <c r="E180" s="424">
        <f t="shared" si="85"/>
        <v>0</v>
      </c>
      <c r="F180" s="424">
        <f t="shared" si="85"/>
        <v>0</v>
      </c>
      <c r="G180" s="424">
        <f t="shared" si="85"/>
        <v>0</v>
      </c>
      <c r="H180" s="424">
        <f t="shared" si="85"/>
        <v>0</v>
      </c>
      <c r="I180" s="424">
        <f t="shared" si="85"/>
        <v>0</v>
      </c>
      <c r="J180" s="424">
        <f t="shared" si="85"/>
        <v>0</v>
      </c>
    </row>
    <row r="181" spans="1:10" x14ac:dyDescent="0.2">
      <c r="A181" s="417" t="s">
        <v>5242</v>
      </c>
      <c r="B181" s="424">
        <f t="shared" si="85"/>
        <v>0</v>
      </c>
      <c r="C181" s="424">
        <f t="shared" si="85"/>
        <v>0</v>
      </c>
      <c r="D181" s="424">
        <f t="shared" si="85"/>
        <v>0</v>
      </c>
      <c r="E181" s="424">
        <f t="shared" si="85"/>
        <v>0</v>
      </c>
      <c r="F181" s="424">
        <f t="shared" si="85"/>
        <v>0</v>
      </c>
      <c r="G181" s="424">
        <f t="shared" si="85"/>
        <v>0</v>
      </c>
      <c r="H181" s="424">
        <f t="shared" si="85"/>
        <v>0</v>
      </c>
      <c r="I181" s="424">
        <f t="shared" si="85"/>
        <v>0</v>
      </c>
      <c r="J181" s="424">
        <f t="shared" si="85"/>
        <v>0</v>
      </c>
    </row>
    <row r="182" spans="1:10" x14ac:dyDescent="0.2">
      <c r="A182" s="435" t="s">
        <v>1581</v>
      </c>
      <c r="B182" s="432">
        <f t="shared" ref="B182:J182" si="86">B183+B184+B185+B192</f>
        <v>136759.93</v>
      </c>
      <c r="C182" s="432">
        <f t="shared" si="86"/>
        <v>0</v>
      </c>
      <c r="D182" s="432">
        <f t="shared" si="86"/>
        <v>136759.93</v>
      </c>
      <c r="E182" s="432">
        <f t="shared" si="86"/>
        <v>188833.14</v>
      </c>
      <c r="F182" s="432">
        <f t="shared" si="86"/>
        <v>4277.93</v>
      </c>
      <c r="G182" s="432">
        <f t="shared" si="86"/>
        <v>193111.07</v>
      </c>
      <c r="H182" s="432">
        <f t="shared" si="86"/>
        <v>286155.66000000003</v>
      </c>
      <c r="I182" s="432">
        <f t="shared" si="86"/>
        <v>-206.76</v>
      </c>
      <c r="J182" s="432">
        <f t="shared" si="86"/>
        <v>285948.90000000002</v>
      </c>
    </row>
    <row r="183" spans="1:10" x14ac:dyDescent="0.2">
      <c r="A183" s="434" t="s">
        <v>5248</v>
      </c>
      <c r="B183" s="424">
        <f t="shared" ref="B183:J184" si="87">B344</f>
        <v>4751.01</v>
      </c>
      <c r="C183" s="424">
        <f t="shared" si="87"/>
        <v>0</v>
      </c>
      <c r="D183" s="424">
        <f t="shared" si="87"/>
        <v>4751.01</v>
      </c>
      <c r="E183" s="424">
        <f t="shared" si="87"/>
        <v>10727.77</v>
      </c>
      <c r="F183" s="424">
        <f t="shared" si="87"/>
        <v>0</v>
      </c>
      <c r="G183" s="424">
        <f t="shared" si="87"/>
        <v>10727.77</v>
      </c>
      <c r="H183" s="424">
        <f t="shared" si="87"/>
        <v>5056.4799999999996</v>
      </c>
      <c r="I183" s="424">
        <f t="shared" si="87"/>
        <v>0</v>
      </c>
      <c r="J183" s="424">
        <f t="shared" si="87"/>
        <v>5056.4799999999996</v>
      </c>
    </row>
    <row r="184" spans="1:10" x14ac:dyDescent="0.2">
      <c r="A184" s="434" t="s">
        <v>5249</v>
      </c>
      <c r="B184" s="424">
        <f t="shared" si="87"/>
        <v>20389.79</v>
      </c>
      <c r="C184" s="424">
        <f t="shared" si="87"/>
        <v>0</v>
      </c>
      <c r="D184" s="424">
        <f t="shared" si="87"/>
        <v>20389.79</v>
      </c>
      <c r="E184" s="424">
        <f t="shared" si="87"/>
        <v>22491.360000000001</v>
      </c>
      <c r="F184" s="424">
        <f t="shared" si="87"/>
        <v>0</v>
      </c>
      <c r="G184" s="424">
        <f t="shared" si="87"/>
        <v>22491.360000000001</v>
      </c>
      <c r="H184" s="424">
        <f t="shared" si="87"/>
        <v>20096.52</v>
      </c>
      <c r="I184" s="424">
        <f t="shared" si="87"/>
        <v>0</v>
      </c>
      <c r="J184" s="424">
        <f t="shared" si="87"/>
        <v>20096.52</v>
      </c>
    </row>
    <row r="185" spans="1:10" x14ac:dyDescent="0.2">
      <c r="A185" s="434" t="s">
        <v>5250</v>
      </c>
      <c r="B185" s="430">
        <f t="shared" ref="B185:J185" si="88">SUM(B186:B191)</f>
        <v>49419.88</v>
      </c>
      <c r="C185" s="430">
        <f t="shared" si="88"/>
        <v>0</v>
      </c>
      <c r="D185" s="430">
        <f t="shared" si="88"/>
        <v>49419.88</v>
      </c>
      <c r="E185" s="430">
        <f t="shared" si="88"/>
        <v>61614.5</v>
      </c>
      <c r="F185" s="430">
        <f t="shared" si="88"/>
        <v>0</v>
      </c>
      <c r="G185" s="430">
        <f t="shared" si="88"/>
        <v>61614.5</v>
      </c>
      <c r="H185" s="430">
        <f t="shared" si="88"/>
        <v>110311.83000000002</v>
      </c>
      <c r="I185" s="430">
        <f t="shared" si="88"/>
        <v>0</v>
      </c>
      <c r="J185" s="430">
        <f t="shared" si="88"/>
        <v>110311.83000000002</v>
      </c>
    </row>
    <row r="186" spans="1:10" x14ac:dyDescent="0.2">
      <c r="A186" s="417" t="s">
        <v>5251</v>
      </c>
      <c r="B186" s="424">
        <f t="shared" ref="B186:J191" si="89">B346</f>
        <v>0</v>
      </c>
      <c r="C186" s="424">
        <f t="shared" si="89"/>
        <v>0</v>
      </c>
      <c r="D186" s="424">
        <f t="shared" si="89"/>
        <v>0</v>
      </c>
      <c r="E186" s="424">
        <f t="shared" si="89"/>
        <v>0</v>
      </c>
      <c r="F186" s="424">
        <f t="shared" si="89"/>
        <v>0</v>
      </c>
      <c r="G186" s="424">
        <f t="shared" si="89"/>
        <v>0</v>
      </c>
      <c r="H186" s="424">
        <f t="shared" si="89"/>
        <v>0</v>
      </c>
      <c r="I186" s="424">
        <f t="shared" si="89"/>
        <v>0</v>
      </c>
      <c r="J186" s="424">
        <f t="shared" si="89"/>
        <v>0</v>
      </c>
    </row>
    <row r="187" spans="1:10" x14ac:dyDescent="0.2">
      <c r="A187" s="417" t="s">
        <v>5252</v>
      </c>
      <c r="B187" s="424">
        <f t="shared" si="89"/>
        <v>362.5</v>
      </c>
      <c r="C187" s="424">
        <f t="shared" si="89"/>
        <v>0</v>
      </c>
      <c r="D187" s="424">
        <f t="shared" si="89"/>
        <v>362.5</v>
      </c>
      <c r="E187" s="424">
        <f t="shared" si="89"/>
        <v>8927.23</v>
      </c>
      <c r="F187" s="424">
        <f t="shared" si="89"/>
        <v>0</v>
      </c>
      <c r="G187" s="424">
        <f t="shared" si="89"/>
        <v>8927.23</v>
      </c>
      <c r="H187" s="424">
        <f t="shared" si="89"/>
        <v>755.96</v>
      </c>
      <c r="I187" s="424">
        <f t="shared" si="89"/>
        <v>0</v>
      </c>
      <c r="J187" s="424">
        <f t="shared" si="89"/>
        <v>755.96</v>
      </c>
    </row>
    <row r="188" spans="1:10" x14ac:dyDescent="0.2">
      <c r="A188" s="417" t="s">
        <v>5253</v>
      </c>
      <c r="B188" s="424">
        <f t="shared" si="89"/>
        <v>38897.839999999997</v>
      </c>
      <c r="C188" s="424">
        <f t="shared" si="89"/>
        <v>0</v>
      </c>
      <c r="D188" s="424">
        <f t="shared" si="89"/>
        <v>38897.839999999997</v>
      </c>
      <c r="E188" s="424">
        <f t="shared" si="89"/>
        <v>33329.01</v>
      </c>
      <c r="F188" s="424">
        <f t="shared" si="89"/>
        <v>0</v>
      </c>
      <c r="G188" s="424">
        <f t="shared" si="89"/>
        <v>33329.01</v>
      </c>
      <c r="H188" s="424">
        <f t="shared" si="89"/>
        <v>83003.27</v>
      </c>
      <c r="I188" s="424">
        <f t="shared" si="89"/>
        <v>0</v>
      </c>
      <c r="J188" s="424">
        <f t="shared" si="89"/>
        <v>83003.27</v>
      </c>
    </row>
    <row r="189" spans="1:10" x14ac:dyDescent="0.2">
      <c r="A189" s="417" t="s">
        <v>5254</v>
      </c>
      <c r="B189" s="424">
        <f t="shared" si="89"/>
        <v>48.16</v>
      </c>
      <c r="C189" s="424">
        <f t="shared" si="89"/>
        <v>0</v>
      </c>
      <c r="D189" s="424">
        <f t="shared" si="89"/>
        <v>48.16</v>
      </c>
      <c r="E189" s="424">
        <f t="shared" si="89"/>
        <v>7830.34</v>
      </c>
      <c r="F189" s="424">
        <f t="shared" si="89"/>
        <v>0</v>
      </c>
      <c r="G189" s="424">
        <f t="shared" si="89"/>
        <v>7830.34</v>
      </c>
      <c r="H189" s="424">
        <f t="shared" si="89"/>
        <v>7661.63</v>
      </c>
      <c r="I189" s="424">
        <f t="shared" si="89"/>
        <v>0</v>
      </c>
      <c r="J189" s="424">
        <f t="shared" si="89"/>
        <v>7661.63</v>
      </c>
    </row>
    <row r="190" spans="1:10" x14ac:dyDescent="0.2">
      <c r="A190" s="417" t="s">
        <v>5255</v>
      </c>
      <c r="B190" s="424">
        <f t="shared" si="89"/>
        <v>10111.379999999999</v>
      </c>
      <c r="C190" s="424">
        <f t="shared" si="89"/>
        <v>0</v>
      </c>
      <c r="D190" s="424">
        <f t="shared" si="89"/>
        <v>10111.379999999999</v>
      </c>
      <c r="E190" s="424">
        <f t="shared" si="89"/>
        <v>11527.92</v>
      </c>
      <c r="F190" s="424">
        <f t="shared" si="89"/>
        <v>0</v>
      </c>
      <c r="G190" s="424">
        <f t="shared" si="89"/>
        <v>11527.92</v>
      </c>
      <c r="H190" s="424">
        <f t="shared" si="89"/>
        <v>18890.97</v>
      </c>
      <c r="I190" s="424">
        <f t="shared" si="89"/>
        <v>0</v>
      </c>
      <c r="J190" s="424">
        <f t="shared" si="89"/>
        <v>18890.97</v>
      </c>
    </row>
    <row r="191" spans="1:10" x14ac:dyDescent="0.2">
      <c r="A191" s="417" t="s">
        <v>5256</v>
      </c>
      <c r="B191" s="424">
        <f t="shared" si="89"/>
        <v>0</v>
      </c>
      <c r="C191" s="424">
        <f t="shared" si="89"/>
        <v>0</v>
      </c>
      <c r="D191" s="424">
        <f t="shared" si="89"/>
        <v>0</v>
      </c>
      <c r="E191" s="424">
        <f t="shared" si="89"/>
        <v>0</v>
      </c>
      <c r="F191" s="424">
        <f t="shared" si="89"/>
        <v>0</v>
      </c>
      <c r="G191" s="424">
        <f t="shared" si="89"/>
        <v>0</v>
      </c>
      <c r="H191" s="424">
        <f t="shared" si="89"/>
        <v>0</v>
      </c>
      <c r="I191" s="424">
        <f t="shared" si="89"/>
        <v>0</v>
      </c>
      <c r="J191" s="424">
        <f t="shared" si="89"/>
        <v>0</v>
      </c>
    </row>
    <row r="192" spans="1:10" x14ac:dyDescent="0.2">
      <c r="A192" s="434" t="s">
        <v>5257</v>
      </c>
      <c r="B192" s="430">
        <f t="shared" ref="B192:J192" si="90">SUM(B193:B199)</f>
        <v>62199.25</v>
      </c>
      <c r="C192" s="430">
        <f t="shared" si="90"/>
        <v>0</v>
      </c>
      <c r="D192" s="430">
        <f t="shared" si="90"/>
        <v>62199.25</v>
      </c>
      <c r="E192" s="430">
        <f t="shared" si="90"/>
        <v>93999.510000000009</v>
      </c>
      <c r="F192" s="430">
        <f t="shared" si="90"/>
        <v>4277.93</v>
      </c>
      <c r="G192" s="430">
        <f t="shared" si="90"/>
        <v>98277.440000000002</v>
      </c>
      <c r="H192" s="430">
        <f t="shared" si="90"/>
        <v>150690.82999999999</v>
      </c>
      <c r="I192" s="430">
        <f t="shared" si="90"/>
        <v>-206.76</v>
      </c>
      <c r="J192" s="430">
        <f t="shared" si="90"/>
        <v>150484.07</v>
      </c>
    </row>
    <row r="193" spans="1:10" x14ac:dyDescent="0.2">
      <c r="A193" s="417" t="s">
        <v>5258</v>
      </c>
      <c r="B193" s="424">
        <f t="shared" ref="B193:J200" si="91">B352</f>
        <v>0</v>
      </c>
      <c r="C193" s="424">
        <f t="shared" si="91"/>
        <v>0</v>
      </c>
      <c r="D193" s="424">
        <f t="shared" si="91"/>
        <v>0</v>
      </c>
      <c r="E193" s="424">
        <f t="shared" si="91"/>
        <v>0</v>
      </c>
      <c r="F193" s="424">
        <f t="shared" si="91"/>
        <v>0</v>
      </c>
      <c r="G193" s="424">
        <f t="shared" si="91"/>
        <v>0</v>
      </c>
      <c r="H193" s="424">
        <f t="shared" si="91"/>
        <v>0</v>
      </c>
      <c r="I193" s="424">
        <f t="shared" si="91"/>
        <v>0</v>
      </c>
      <c r="J193" s="424">
        <f t="shared" si="91"/>
        <v>0</v>
      </c>
    </row>
    <row r="194" spans="1:10" x14ac:dyDescent="0.2">
      <c r="A194" s="417" t="s">
        <v>5259</v>
      </c>
      <c r="B194" s="424">
        <f t="shared" si="91"/>
        <v>0</v>
      </c>
      <c r="C194" s="424">
        <f t="shared" si="91"/>
        <v>0</v>
      </c>
      <c r="D194" s="424">
        <f t="shared" si="91"/>
        <v>0</v>
      </c>
      <c r="E194" s="424">
        <f t="shared" si="91"/>
        <v>187</v>
      </c>
      <c r="F194" s="424">
        <f t="shared" si="91"/>
        <v>0</v>
      </c>
      <c r="G194" s="424">
        <f t="shared" si="91"/>
        <v>187</v>
      </c>
      <c r="H194" s="424">
        <f t="shared" si="91"/>
        <v>1595</v>
      </c>
      <c r="I194" s="424">
        <f t="shared" si="91"/>
        <v>0</v>
      </c>
      <c r="J194" s="424">
        <f t="shared" si="91"/>
        <v>1595</v>
      </c>
    </row>
    <row r="195" spans="1:10" x14ac:dyDescent="0.2">
      <c r="A195" s="417" t="s">
        <v>5260</v>
      </c>
      <c r="B195" s="424">
        <f t="shared" si="91"/>
        <v>0</v>
      </c>
      <c r="C195" s="424">
        <f t="shared" si="91"/>
        <v>0</v>
      </c>
      <c r="D195" s="424">
        <f t="shared" si="91"/>
        <v>0</v>
      </c>
      <c r="E195" s="424">
        <f t="shared" si="91"/>
        <v>0</v>
      </c>
      <c r="F195" s="424">
        <f t="shared" si="91"/>
        <v>0</v>
      </c>
      <c r="G195" s="424">
        <f t="shared" si="91"/>
        <v>0</v>
      </c>
      <c r="H195" s="424">
        <f t="shared" si="91"/>
        <v>0</v>
      </c>
      <c r="I195" s="424">
        <f t="shared" si="91"/>
        <v>0</v>
      </c>
      <c r="J195" s="424">
        <f t="shared" si="91"/>
        <v>0</v>
      </c>
    </row>
    <row r="196" spans="1:10" x14ac:dyDescent="0.2">
      <c r="A196" s="417" t="s">
        <v>5261</v>
      </c>
      <c r="B196" s="424">
        <f t="shared" si="91"/>
        <v>0</v>
      </c>
      <c r="C196" s="424">
        <f t="shared" si="91"/>
        <v>0</v>
      </c>
      <c r="D196" s="424">
        <f t="shared" si="91"/>
        <v>0</v>
      </c>
      <c r="E196" s="424">
        <f t="shared" si="91"/>
        <v>0</v>
      </c>
      <c r="F196" s="424">
        <f t="shared" si="91"/>
        <v>0</v>
      </c>
      <c r="G196" s="424">
        <f t="shared" si="91"/>
        <v>0</v>
      </c>
      <c r="H196" s="424">
        <f t="shared" si="91"/>
        <v>0</v>
      </c>
      <c r="I196" s="424">
        <f t="shared" si="91"/>
        <v>0</v>
      </c>
      <c r="J196" s="424">
        <f t="shared" si="91"/>
        <v>0</v>
      </c>
    </row>
    <row r="197" spans="1:10" x14ac:dyDescent="0.2">
      <c r="A197" s="417" t="s">
        <v>5262</v>
      </c>
      <c r="B197" s="424">
        <f t="shared" si="91"/>
        <v>0</v>
      </c>
      <c r="C197" s="424">
        <f t="shared" si="91"/>
        <v>0</v>
      </c>
      <c r="D197" s="424">
        <f t="shared" si="91"/>
        <v>0</v>
      </c>
      <c r="E197" s="424">
        <f t="shared" si="91"/>
        <v>42</v>
      </c>
      <c r="F197" s="424">
        <f t="shared" si="91"/>
        <v>0</v>
      </c>
      <c r="G197" s="424">
        <f t="shared" si="91"/>
        <v>42</v>
      </c>
      <c r="H197" s="424">
        <f t="shared" si="91"/>
        <v>131</v>
      </c>
      <c r="I197" s="424">
        <f t="shared" si="91"/>
        <v>0</v>
      </c>
      <c r="J197" s="424">
        <f t="shared" si="91"/>
        <v>131</v>
      </c>
    </row>
    <row r="198" spans="1:10" x14ac:dyDescent="0.2">
      <c r="A198" s="417" t="s">
        <v>5263</v>
      </c>
      <c r="B198" s="424">
        <f t="shared" si="91"/>
        <v>13398.25</v>
      </c>
      <c r="C198" s="424">
        <f t="shared" si="91"/>
        <v>0</v>
      </c>
      <c r="D198" s="424">
        <f t="shared" si="91"/>
        <v>13398.25</v>
      </c>
      <c r="E198" s="424">
        <f t="shared" si="91"/>
        <v>28551.1</v>
      </c>
      <c r="F198" s="424">
        <f t="shared" si="91"/>
        <v>0</v>
      </c>
      <c r="G198" s="424">
        <f t="shared" si="91"/>
        <v>28551.1</v>
      </c>
      <c r="H198" s="424">
        <f t="shared" si="91"/>
        <v>19701.16</v>
      </c>
      <c r="I198" s="424">
        <f t="shared" si="91"/>
        <v>0</v>
      </c>
      <c r="J198" s="424">
        <f t="shared" si="91"/>
        <v>19701.16</v>
      </c>
    </row>
    <row r="199" spans="1:10" x14ac:dyDescent="0.2">
      <c r="A199" s="417" t="s">
        <v>5264</v>
      </c>
      <c r="B199" s="424">
        <f t="shared" si="91"/>
        <v>48801</v>
      </c>
      <c r="C199" s="424">
        <f t="shared" si="91"/>
        <v>0</v>
      </c>
      <c r="D199" s="424">
        <f t="shared" si="91"/>
        <v>48801</v>
      </c>
      <c r="E199" s="424">
        <f t="shared" si="91"/>
        <v>65219.41</v>
      </c>
      <c r="F199" s="424">
        <f t="shared" si="91"/>
        <v>4277.93</v>
      </c>
      <c r="G199" s="424">
        <f t="shared" si="91"/>
        <v>69497.34</v>
      </c>
      <c r="H199" s="424">
        <f t="shared" si="91"/>
        <v>129263.67</v>
      </c>
      <c r="I199" s="424">
        <f t="shared" si="91"/>
        <v>-206.76</v>
      </c>
      <c r="J199" s="424">
        <f t="shared" si="91"/>
        <v>129056.91</v>
      </c>
    </row>
    <row r="200" spans="1:10" x14ac:dyDescent="0.2">
      <c r="A200" s="435" t="s">
        <v>5265</v>
      </c>
      <c r="B200" s="424">
        <f t="shared" si="91"/>
        <v>78289.52</v>
      </c>
      <c r="C200" s="424">
        <f t="shared" si="91"/>
        <v>0</v>
      </c>
      <c r="D200" s="424">
        <f t="shared" si="91"/>
        <v>78289.52</v>
      </c>
      <c r="E200" s="424">
        <f t="shared" si="91"/>
        <v>1082985.07</v>
      </c>
      <c r="F200" s="424">
        <f t="shared" si="91"/>
        <v>0</v>
      </c>
      <c r="G200" s="424">
        <f t="shared" si="91"/>
        <v>1082985.07</v>
      </c>
      <c r="H200" s="424">
        <f t="shared" si="91"/>
        <v>1965605.27</v>
      </c>
      <c r="I200" s="424">
        <f t="shared" si="91"/>
        <v>0</v>
      </c>
      <c r="J200" s="424">
        <f t="shared" si="91"/>
        <v>1965605.27</v>
      </c>
    </row>
    <row r="201" spans="1:10" x14ac:dyDescent="0.2">
      <c r="A201" s="435" t="s">
        <v>5266</v>
      </c>
      <c r="B201" s="432">
        <f t="shared" ref="B201:J201" si="92">SUM(B202:B205)</f>
        <v>274987.40000000002</v>
      </c>
      <c r="C201" s="432">
        <f t="shared" si="92"/>
        <v>0</v>
      </c>
      <c r="D201" s="432">
        <f t="shared" si="92"/>
        <v>274987.40000000002</v>
      </c>
      <c r="E201" s="432">
        <f t="shared" si="92"/>
        <v>266941.96000000002</v>
      </c>
      <c r="F201" s="432">
        <f t="shared" si="92"/>
        <v>0</v>
      </c>
      <c r="G201" s="432">
        <f t="shared" si="92"/>
        <v>266941.96000000002</v>
      </c>
      <c r="H201" s="432">
        <f t="shared" si="92"/>
        <v>268141.90999999997</v>
      </c>
      <c r="I201" s="432">
        <f t="shared" si="92"/>
        <v>0</v>
      </c>
      <c r="J201" s="432">
        <f t="shared" si="92"/>
        <v>268141.90999999997</v>
      </c>
    </row>
    <row r="202" spans="1:10" x14ac:dyDescent="0.2">
      <c r="A202" s="417" t="s">
        <v>5267</v>
      </c>
      <c r="B202" s="424">
        <f t="shared" ref="B202:J206" si="93">B360</f>
        <v>47456.34</v>
      </c>
      <c r="C202" s="424">
        <f t="shared" si="93"/>
        <v>0</v>
      </c>
      <c r="D202" s="424">
        <f t="shared" si="93"/>
        <v>47456.34</v>
      </c>
      <c r="E202" s="424">
        <f t="shared" si="93"/>
        <v>47383.05</v>
      </c>
      <c r="F202" s="424">
        <f t="shared" si="93"/>
        <v>0</v>
      </c>
      <c r="G202" s="424">
        <f t="shared" si="93"/>
        <v>47383.05</v>
      </c>
      <c r="H202" s="424">
        <f t="shared" si="93"/>
        <v>47309.67</v>
      </c>
      <c r="I202" s="424">
        <f t="shared" si="93"/>
        <v>0</v>
      </c>
      <c r="J202" s="424">
        <f t="shared" si="93"/>
        <v>47309.67</v>
      </c>
    </row>
    <row r="203" spans="1:10" x14ac:dyDescent="0.2">
      <c r="A203" s="417" t="s">
        <v>5268</v>
      </c>
      <c r="B203" s="424">
        <f t="shared" si="93"/>
        <v>56242.99</v>
      </c>
      <c r="C203" s="424">
        <f t="shared" si="93"/>
        <v>0</v>
      </c>
      <c r="D203" s="424">
        <f t="shared" si="93"/>
        <v>56242.99</v>
      </c>
      <c r="E203" s="424">
        <f t="shared" si="93"/>
        <v>48271.33</v>
      </c>
      <c r="F203" s="424">
        <f t="shared" si="93"/>
        <v>0</v>
      </c>
      <c r="G203" s="424">
        <f t="shared" si="93"/>
        <v>48271.33</v>
      </c>
      <c r="H203" s="424">
        <f t="shared" si="93"/>
        <v>48271.33</v>
      </c>
      <c r="I203" s="424">
        <f t="shared" si="93"/>
        <v>0</v>
      </c>
      <c r="J203" s="424">
        <f t="shared" si="93"/>
        <v>48271.33</v>
      </c>
    </row>
    <row r="204" spans="1:10" x14ac:dyDescent="0.2">
      <c r="A204" s="417" t="s">
        <v>5269</v>
      </c>
      <c r="B204" s="424">
        <f t="shared" si="93"/>
        <v>166880.67000000001</v>
      </c>
      <c r="C204" s="424">
        <f t="shared" si="93"/>
        <v>0</v>
      </c>
      <c r="D204" s="424">
        <f t="shared" si="93"/>
        <v>166880.67000000001</v>
      </c>
      <c r="E204" s="424">
        <f t="shared" si="93"/>
        <v>166880.18</v>
      </c>
      <c r="F204" s="424">
        <f t="shared" si="93"/>
        <v>0</v>
      </c>
      <c r="G204" s="424">
        <f t="shared" si="93"/>
        <v>166880.18</v>
      </c>
      <c r="H204" s="424">
        <f t="shared" si="93"/>
        <v>168153.47</v>
      </c>
      <c r="I204" s="424">
        <f t="shared" si="93"/>
        <v>0</v>
      </c>
      <c r="J204" s="424">
        <f t="shared" si="93"/>
        <v>168153.47</v>
      </c>
    </row>
    <row r="205" spans="1:10" x14ac:dyDescent="0.2">
      <c r="A205" s="417" t="s">
        <v>5270</v>
      </c>
      <c r="B205" s="424">
        <f t="shared" si="93"/>
        <v>4407.3999999999996</v>
      </c>
      <c r="C205" s="424">
        <f t="shared" si="93"/>
        <v>0</v>
      </c>
      <c r="D205" s="424">
        <f t="shared" si="93"/>
        <v>4407.3999999999996</v>
      </c>
      <c r="E205" s="424">
        <f t="shared" si="93"/>
        <v>4407.3999999999996</v>
      </c>
      <c r="F205" s="424">
        <f t="shared" si="93"/>
        <v>0</v>
      </c>
      <c r="G205" s="424">
        <f t="shared" si="93"/>
        <v>4407.3999999999996</v>
      </c>
      <c r="H205" s="424">
        <f t="shared" si="93"/>
        <v>4407.4399999999996</v>
      </c>
      <c r="I205" s="424">
        <f t="shared" si="93"/>
        <v>0</v>
      </c>
      <c r="J205" s="424">
        <f t="shared" si="93"/>
        <v>4407.4399999999996</v>
      </c>
    </row>
    <row r="206" spans="1:10" x14ac:dyDescent="0.2">
      <c r="A206" s="445" t="s">
        <v>1395</v>
      </c>
      <c r="B206" s="446">
        <f t="shared" si="93"/>
        <v>0</v>
      </c>
      <c r="C206" s="446">
        <f t="shared" si="93"/>
        <v>0</v>
      </c>
      <c r="D206" s="446">
        <f t="shared" si="93"/>
        <v>0</v>
      </c>
      <c r="E206" s="446">
        <f t="shared" si="93"/>
        <v>0</v>
      </c>
      <c r="F206" s="446">
        <f t="shared" si="93"/>
        <v>0</v>
      </c>
      <c r="G206" s="446">
        <f t="shared" si="93"/>
        <v>0</v>
      </c>
      <c r="H206" s="446">
        <f t="shared" si="93"/>
        <v>0</v>
      </c>
      <c r="I206" s="446">
        <f t="shared" si="93"/>
        <v>0</v>
      </c>
      <c r="J206" s="446">
        <f t="shared" si="93"/>
        <v>0</v>
      </c>
    </row>
    <row r="207" spans="1:10" x14ac:dyDescent="0.2">
      <c r="A207" s="435" t="s">
        <v>1582</v>
      </c>
      <c r="B207" s="432">
        <f t="shared" ref="B207:J207" si="94">B208+B209+B210+B211+B215+B220+B224+B225</f>
        <v>211995.65999999997</v>
      </c>
      <c r="C207" s="432">
        <f t="shared" si="94"/>
        <v>0</v>
      </c>
      <c r="D207" s="432">
        <f t="shared" si="94"/>
        <v>211995.65999999997</v>
      </c>
      <c r="E207" s="432">
        <f t="shared" si="94"/>
        <v>240630.43</v>
      </c>
      <c r="F207" s="432">
        <f t="shared" si="94"/>
        <v>23383.17</v>
      </c>
      <c r="G207" s="432">
        <f t="shared" si="94"/>
        <v>264013.59999999998</v>
      </c>
      <c r="H207" s="432">
        <f t="shared" si="94"/>
        <v>469873.47</v>
      </c>
      <c r="I207" s="432">
        <f t="shared" si="94"/>
        <v>21807.29</v>
      </c>
      <c r="J207" s="432">
        <f t="shared" si="94"/>
        <v>491680.76</v>
      </c>
    </row>
    <row r="208" spans="1:10" x14ac:dyDescent="0.2">
      <c r="A208" s="417" t="s">
        <v>5271</v>
      </c>
      <c r="B208" s="424">
        <f t="shared" ref="B208:J210" si="95">B365</f>
        <v>56309.919999999998</v>
      </c>
      <c r="C208" s="424">
        <f t="shared" si="95"/>
        <v>0</v>
      </c>
      <c r="D208" s="424">
        <f t="shared" si="95"/>
        <v>56309.919999999998</v>
      </c>
      <c r="E208" s="424">
        <f t="shared" si="95"/>
        <v>60878.84</v>
      </c>
      <c r="F208" s="424">
        <f t="shared" si="95"/>
        <v>0</v>
      </c>
      <c r="G208" s="424">
        <f t="shared" si="95"/>
        <v>60878.84</v>
      </c>
      <c r="H208" s="424">
        <f t="shared" si="95"/>
        <v>60333.87</v>
      </c>
      <c r="I208" s="424">
        <f t="shared" si="95"/>
        <v>0</v>
      </c>
      <c r="J208" s="424">
        <f t="shared" si="95"/>
        <v>60333.87</v>
      </c>
    </row>
    <row r="209" spans="1:10" x14ac:dyDescent="0.2">
      <c r="A209" s="417" t="s">
        <v>5272</v>
      </c>
      <c r="B209" s="424">
        <f t="shared" si="95"/>
        <v>0</v>
      </c>
      <c r="C209" s="424">
        <f t="shared" si="95"/>
        <v>0</v>
      </c>
      <c r="D209" s="424">
        <f t="shared" si="95"/>
        <v>0</v>
      </c>
      <c r="E209" s="424">
        <f t="shared" si="95"/>
        <v>0</v>
      </c>
      <c r="F209" s="424">
        <f t="shared" si="95"/>
        <v>0</v>
      </c>
      <c r="G209" s="424">
        <f t="shared" si="95"/>
        <v>0</v>
      </c>
      <c r="H209" s="424">
        <f t="shared" si="95"/>
        <v>0</v>
      </c>
      <c r="I209" s="424">
        <f t="shared" si="95"/>
        <v>0</v>
      </c>
      <c r="J209" s="424">
        <f t="shared" si="95"/>
        <v>0</v>
      </c>
    </row>
    <row r="210" spans="1:10" x14ac:dyDescent="0.2">
      <c r="A210" s="417" t="s">
        <v>5273</v>
      </c>
      <c r="B210" s="424">
        <f t="shared" si="95"/>
        <v>0</v>
      </c>
      <c r="C210" s="424">
        <f t="shared" si="95"/>
        <v>0</v>
      </c>
      <c r="D210" s="424">
        <f t="shared" si="95"/>
        <v>0</v>
      </c>
      <c r="E210" s="424">
        <f t="shared" si="95"/>
        <v>0</v>
      </c>
      <c r="F210" s="424">
        <f t="shared" si="95"/>
        <v>0</v>
      </c>
      <c r="G210" s="424">
        <f t="shared" si="95"/>
        <v>0</v>
      </c>
      <c r="H210" s="424">
        <f t="shared" si="95"/>
        <v>0</v>
      </c>
      <c r="I210" s="424">
        <f t="shared" si="95"/>
        <v>0</v>
      </c>
      <c r="J210" s="424">
        <f t="shared" si="95"/>
        <v>0</v>
      </c>
    </row>
    <row r="211" spans="1:10" x14ac:dyDescent="0.2">
      <c r="A211" s="434" t="s">
        <v>5274</v>
      </c>
      <c r="B211" s="430">
        <f t="shared" ref="B211:J211" si="96">SUM(B212:B214)</f>
        <v>155685.74</v>
      </c>
      <c r="C211" s="430">
        <f t="shared" si="96"/>
        <v>0</v>
      </c>
      <c r="D211" s="430">
        <f t="shared" si="96"/>
        <v>155685.74</v>
      </c>
      <c r="E211" s="430">
        <f t="shared" si="96"/>
        <v>179751.59</v>
      </c>
      <c r="F211" s="430">
        <f t="shared" si="96"/>
        <v>0</v>
      </c>
      <c r="G211" s="430">
        <f t="shared" si="96"/>
        <v>179751.59</v>
      </c>
      <c r="H211" s="430">
        <f t="shared" si="96"/>
        <v>168481.41</v>
      </c>
      <c r="I211" s="430">
        <f t="shared" si="96"/>
        <v>0</v>
      </c>
      <c r="J211" s="430">
        <f t="shared" si="96"/>
        <v>168481.41</v>
      </c>
    </row>
    <row r="212" spans="1:10" x14ac:dyDescent="0.2">
      <c r="A212" s="417" t="s">
        <v>5275</v>
      </c>
      <c r="B212" s="424">
        <f t="shared" ref="B212:J214" si="97">B368</f>
        <v>23465.66</v>
      </c>
      <c r="C212" s="424">
        <f t="shared" si="97"/>
        <v>0</v>
      </c>
      <c r="D212" s="424">
        <f t="shared" si="97"/>
        <v>23465.66</v>
      </c>
      <c r="E212" s="424">
        <f t="shared" si="97"/>
        <v>20719.84</v>
      </c>
      <c r="F212" s="424">
        <f t="shared" si="97"/>
        <v>0</v>
      </c>
      <c r="G212" s="424">
        <f t="shared" si="97"/>
        <v>20719.84</v>
      </c>
      <c r="H212" s="424">
        <f t="shared" si="97"/>
        <v>22386.639999999999</v>
      </c>
      <c r="I212" s="424">
        <f t="shared" si="97"/>
        <v>0</v>
      </c>
      <c r="J212" s="424">
        <f t="shared" si="97"/>
        <v>22386.639999999999</v>
      </c>
    </row>
    <row r="213" spans="1:10" x14ac:dyDescent="0.2">
      <c r="A213" s="417" t="s">
        <v>5276</v>
      </c>
      <c r="B213" s="424">
        <f t="shared" si="97"/>
        <v>110226.66</v>
      </c>
      <c r="C213" s="424">
        <f t="shared" si="97"/>
        <v>0</v>
      </c>
      <c r="D213" s="424">
        <f t="shared" si="97"/>
        <v>110226.66</v>
      </c>
      <c r="E213" s="424">
        <f t="shared" si="97"/>
        <v>135909.20000000001</v>
      </c>
      <c r="F213" s="424">
        <f t="shared" si="97"/>
        <v>0</v>
      </c>
      <c r="G213" s="424">
        <f t="shared" si="97"/>
        <v>135909.20000000001</v>
      </c>
      <c r="H213" s="424">
        <f t="shared" si="97"/>
        <v>120820.43</v>
      </c>
      <c r="I213" s="424">
        <f t="shared" si="97"/>
        <v>0</v>
      </c>
      <c r="J213" s="424">
        <f t="shared" si="97"/>
        <v>120820.43</v>
      </c>
    </row>
    <row r="214" spans="1:10" x14ac:dyDescent="0.2">
      <c r="A214" s="417" t="s">
        <v>5277</v>
      </c>
      <c r="B214" s="424">
        <f t="shared" si="97"/>
        <v>21993.42</v>
      </c>
      <c r="C214" s="424">
        <f t="shared" si="97"/>
        <v>0</v>
      </c>
      <c r="D214" s="424">
        <f t="shared" si="97"/>
        <v>21993.42</v>
      </c>
      <c r="E214" s="424">
        <f t="shared" si="97"/>
        <v>23122.55</v>
      </c>
      <c r="F214" s="424">
        <f t="shared" si="97"/>
        <v>0</v>
      </c>
      <c r="G214" s="424">
        <f t="shared" si="97"/>
        <v>23122.55</v>
      </c>
      <c r="H214" s="424">
        <f t="shared" si="97"/>
        <v>25274.34</v>
      </c>
      <c r="I214" s="424">
        <f t="shared" si="97"/>
        <v>0</v>
      </c>
      <c r="J214" s="424">
        <f t="shared" si="97"/>
        <v>25274.34</v>
      </c>
    </row>
    <row r="215" spans="1:10" x14ac:dyDescent="0.2">
      <c r="A215" s="434" t="s">
        <v>5278</v>
      </c>
      <c r="B215" s="430">
        <f t="shared" ref="B215:J215" si="98">SUM(B216:B219)</f>
        <v>0</v>
      </c>
      <c r="C215" s="430">
        <f t="shared" si="98"/>
        <v>0</v>
      </c>
      <c r="D215" s="430">
        <f t="shared" si="98"/>
        <v>0</v>
      </c>
      <c r="E215" s="430">
        <f t="shared" si="98"/>
        <v>0</v>
      </c>
      <c r="F215" s="430">
        <f t="shared" si="98"/>
        <v>23383.17</v>
      </c>
      <c r="G215" s="430">
        <f t="shared" si="98"/>
        <v>23383.17</v>
      </c>
      <c r="H215" s="430">
        <f t="shared" si="98"/>
        <v>0</v>
      </c>
      <c r="I215" s="430">
        <f t="shared" si="98"/>
        <v>21807.29</v>
      </c>
      <c r="J215" s="430">
        <f t="shared" si="98"/>
        <v>21807.29</v>
      </c>
    </row>
    <row r="216" spans="1:10" x14ac:dyDescent="0.2">
      <c r="A216" s="417" t="s">
        <v>5279</v>
      </c>
      <c r="B216" s="424">
        <f t="shared" ref="B216:J219" si="99">B371</f>
        <v>0</v>
      </c>
      <c r="C216" s="424">
        <f t="shared" si="99"/>
        <v>0</v>
      </c>
      <c r="D216" s="424">
        <f t="shared" si="99"/>
        <v>0</v>
      </c>
      <c r="E216" s="424">
        <f t="shared" si="99"/>
        <v>0</v>
      </c>
      <c r="F216" s="424">
        <f t="shared" si="99"/>
        <v>0</v>
      </c>
      <c r="G216" s="424">
        <f t="shared" si="99"/>
        <v>0</v>
      </c>
      <c r="H216" s="424">
        <f t="shared" si="99"/>
        <v>0</v>
      </c>
      <c r="I216" s="424">
        <f t="shared" si="99"/>
        <v>0</v>
      </c>
      <c r="J216" s="424">
        <f t="shared" si="99"/>
        <v>0</v>
      </c>
    </row>
    <row r="217" spans="1:10" x14ac:dyDescent="0.2">
      <c r="A217" s="417" t="s">
        <v>5280</v>
      </c>
      <c r="B217" s="424">
        <f t="shared" si="99"/>
        <v>0</v>
      </c>
      <c r="C217" s="424">
        <f t="shared" si="99"/>
        <v>0</v>
      </c>
      <c r="D217" s="424">
        <f t="shared" si="99"/>
        <v>0</v>
      </c>
      <c r="E217" s="424">
        <f t="shared" si="99"/>
        <v>0</v>
      </c>
      <c r="F217" s="424">
        <f t="shared" si="99"/>
        <v>0</v>
      </c>
      <c r="G217" s="424">
        <f t="shared" si="99"/>
        <v>0</v>
      </c>
      <c r="H217" s="424">
        <f t="shared" si="99"/>
        <v>0</v>
      </c>
      <c r="I217" s="424">
        <f t="shared" si="99"/>
        <v>0</v>
      </c>
      <c r="J217" s="424">
        <f t="shared" si="99"/>
        <v>0</v>
      </c>
    </row>
    <row r="218" spans="1:10" x14ac:dyDescent="0.2">
      <c r="A218" s="417" t="s">
        <v>5281</v>
      </c>
      <c r="B218" s="424">
        <f t="shared" si="99"/>
        <v>0</v>
      </c>
      <c r="C218" s="424">
        <f t="shared" si="99"/>
        <v>0</v>
      </c>
      <c r="D218" s="424">
        <f t="shared" si="99"/>
        <v>0</v>
      </c>
      <c r="E218" s="424">
        <f t="shared" si="99"/>
        <v>0</v>
      </c>
      <c r="F218" s="424">
        <f t="shared" si="99"/>
        <v>23383.17</v>
      </c>
      <c r="G218" s="424">
        <f t="shared" si="99"/>
        <v>23383.17</v>
      </c>
      <c r="H218" s="424">
        <f t="shared" si="99"/>
        <v>0</v>
      </c>
      <c r="I218" s="424">
        <f t="shared" si="99"/>
        <v>21807.29</v>
      </c>
      <c r="J218" s="424">
        <f t="shared" si="99"/>
        <v>21807.29</v>
      </c>
    </row>
    <row r="219" spans="1:10" x14ac:dyDescent="0.2">
      <c r="A219" s="417" t="s">
        <v>5282</v>
      </c>
      <c r="B219" s="424">
        <f t="shared" si="99"/>
        <v>0</v>
      </c>
      <c r="C219" s="424">
        <f t="shared" si="99"/>
        <v>0</v>
      </c>
      <c r="D219" s="424">
        <f t="shared" si="99"/>
        <v>0</v>
      </c>
      <c r="E219" s="424">
        <f t="shared" si="99"/>
        <v>0</v>
      </c>
      <c r="F219" s="424">
        <f t="shared" si="99"/>
        <v>0</v>
      </c>
      <c r="G219" s="424">
        <f t="shared" si="99"/>
        <v>0</v>
      </c>
      <c r="H219" s="424">
        <f t="shared" si="99"/>
        <v>0</v>
      </c>
      <c r="I219" s="424">
        <f t="shared" si="99"/>
        <v>0</v>
      </c>
      <c r="J219" s="424">
        <f t="shared" si="99"/>
        <v>0</v>
      </c>
    </row>
    <row r="220" spans="1:10" ht="10.5" x14ac:dyDescent="0.25">
      <c r="A220" s="420" t="s">
        <v>5283</v>
      </c>
      <c r="B220" s="424">
        <f t="shared" ref="B220:J220" si="100">SUM(B221:B223)</f>
        <v>0</v>
      </c>
      <c r="C220" s="424">
        <f t="shared" si="100"/>
        <v>0</v>
      </c>
      <c r="D220" s="424">
        <f t="shared" si="100"/>
        <v>0</v>
      </c>
      <c r="E220" s="424">
        <f t="shared" si="100"/>
        <v>0</v>
      </c>
      <c r="F220" s="424">
        <f t="shared" si="100"/>
        <v>0</v>
      </c>
      <c r="G220" s="424">
        <f t="shared" si="100"/>
        <v>0</v>
      </c>
      <c r="H220" s="424">
        <f t="shared" si="100"/>
        <v>0</v>
      </c>
      <c r="I220" s="424">
        <f t="shared" si="100"/>
        <v>0</v>
      </c>
      <c r="J220" s="424">
        <f t="shared" si="100"/>
        <v>0</v>
      </c>
    </row>
    <row r="221" spans="1:10" x14ac:dyDescent="0.2">
      <c r="A221" s="440" t="s">
        <v>1295</v>
      </c>
      <c r="B221" s="424">
        <f t="shared" ref="B221:J227" si="101">B375</f>
        <v>0</v>
      </c>
      <c r="C221" s="424">
        <f t="shared" si="101"/>
        <v>0</v>
      </c>
      <c r="D221" s="424">
        <f t="shared" si="101"/>
        <v>0</v>
      </c>
      <c r="E221" s="424">
        <f t="shared" si="101"/>
        <v>0</v>
      </c>
      <c r="F221" s="424">
        <f t="shared" si="101"/>
        <v>0</v>
      </c>
      <c r="G221" s="424">
        <f t="shared" si="101"/>
        <v>0</v>
      </c>
      <c r="H221" s="424">
        <f t="shared" si="101"/>
        <v>0</v>
      </c>
      <c r="I221" s="424">
        <f t="shared" si="101"/>
        <v>0</v>
      </c>
      <c r="J221" s="424">
        <f t="shared" si="101"/>
        <v>0</v>
      </c>
    </row>
    <row r="222" spans="1:10" x14ac:dyDescent="0.2">
      <c r="A222" s="440" t="s">
        <v>1296</v>
      </c>
      <c r="B222" s="424">
        <f t="shared" si="101"/>
        <v>0</v>
      </c>
      <c r="C222" s="424">
        <f t="shared" si="101"/>
        <v>0</v>
      </c>
      <c r="D222" s="424">
        <f t="shared" si="101"/>
        <v>0</v>
      </c>
      <c r="E222" s="424">
        <f t="shared" si="101"/>
        <v>0</v>
      </c>
      <c r="F222" s="424">
        <f t="shared" si="101"/>
        <v>0</v>
      </c>
      <c r="G222" s="424">
        <f t="shared" si="101"/>
        <v>0</v>
      </c>
      <c r="H222" s="424">
        <f t="shared" si="101"/>
        <v>0</v>
      </c>
      <c r="I222" s="424">
        <f t="shared" si="101"/>
        <v>0</v>
      </c>
      <c r="J222" s="424">
        <f t="shared" si="101"/>
        <v>0</v>
      </c>
    </row>
    <row r="223" spans="1:10" x14ac:dyDescent="0.2">
      <c r="A223" s="440" t="s">
        <v>1298</v>
      </c>
      <c r="B223" s="424">
        <f t="shared" si="101"/>
        <v>0</v>
      </c>
      <c r="C223" s="424">
        <f t="shared" si="101"/>
        <v>0</v>
      </c>
      <c r="D223" s="424">
        <f t="shared" si="101"/>
        <v>0</v>
      </c>
      <c r="E223" s="424">
        <f t="shared" si="101"/>
        <v>0</v>
      </c>
      <c r="F223" s="424">
        <f t="shared" si="101"/>
        <v>0</v>
      </c>
      <c r="G223" s="424">
        <f t="shared" si="101"/>
        <v>0</v>
      </c>
      <c r="H223" s="424">
        <f t="shared" si="101"/>
        <v>0</v>
      </c>
      <c r="I223" s="424">
        <f t="shared" si="101"/>
        <v>0</v>
      </c>
      <c r="J223" s="424">
        <f t="shared" si="101"/>
        <v>0</v>
      </c>
    </row>
    <row r="224" spans="1:10" x14ac:dyDescent="0.2">
      <c r="A224" s="417" t="s">
        <v>5284</v>
      </c>
      <c r="B224" s="424">
        <f t="shared" si="101"/>
        <v>0</v>
      </c>
      <c r="C224" s="424">
        <f t="shared" si="101"/>
        <v>0</v>
      </c>
      <c r="D224" s="424">
        <f t="shared" si="101"/>
        <v>0</v>
      </c>
      <c r="E224" s="424">
        <f t="shared" si="101"/>
        <v>0</v>
      </c>
      <c r="F224" s="424">
        <f t="shared" si="101"/>
        <v>0</v>
      </c>
      <c r="G224" s="424">
        <f t="shared" si="101"/>
        <v>0</v>
      </c>
      <c r="H224" s="424">
        <f t="shared" si="101"/>
        <v>0</v>
      </c>
      <c r="I224" s="424">
        <f t="shared" si="101"/>
        <v>0</v>
      </c>
      <c r="J224" s="424">
        <f t="shared" si="101"/>
        <v>0</v>
      </c>
    </row>
    <row r="225" spans="1:10" x14ac:dyDescent="0.2">
      <c r="A225" s="434" t="s">
        <v>5155</v>
      </c>
      <c r="B225" s="424">
        <f t="shared" si="101"/>
        <v>0</v>
      </c>
      <c r="C225" s="424">
        <f t="shared" si="101"/>
        <v>0</v>
      </c>
      <c r="D225" s="424">
        <f t="shared" si="101"/>
        <v>0</v>
      </c>
      <c r="E225" s="424">
        <f t="shared" si="101"/>
        <v>0</v>
      </c>
      <c r="F225" s="424">
        <f t="shared" si="101"/>
        <v>0</v>
      </c>
      <c r="G225" s="424">
        <f t="shared" si="101"/>
        <v>0</v>
      </c>
      <c r="H225" s="424">
        <f t="shared" si="101"/>
        <v>241058.19</v>
      </c>
      <c r="I225" s="424">
        <f t="shared" si="101"/>
        <v>0</v>
      </c>
      <c r="J225" s="424">
        <f t="shared" si="101"/>
        <v>241058.19</v>
      </c>
    </row>
    <row r="226" spans="1:10" x14ac:dyDescent="0.2">
      <c r="A226" s="447" t="s">
        <v>5077</v>
      </c>
      <c r="B226" s="424">
        <f t="shared" si="101"/>
        <v>1474499.35</v>
      </c>
      <c r="C226" s="424">
        <f t="shared" si="101"/>
        <v>0</v>
      </c>
      <c r="D226" s="424">
        <f t="shared" si="101"/>
        <v>1474499.35</v>
      </c>
      <c r="E226" s="424">
        <f t="shared" si="101"/>
        <v>-220762.15</v>
      </c>
      <c r="F226" s="424">
        <f t="shared" si="101"/>
        <v>0</v>
      </c>
      <c r="G226" s="424">
        <f t="shared" si="101"/>
        <v>-220762.15</v>
      </c>
      <c r="H226" s="424">
        <f t="shared" si="101"/>
        <v>-713336.89</v>
      </c>
      <c r="I226" s="424">
        <f t="shared" si="101"/>
        <v>0</v>
      </c>
      <c r="J226" s="424">
        <f t="shared" si="101"/>
        <v>-713336.89</v>
      </c>
    </row>
    <row r="227" spans="1:10" x14ac:dyDescent="0.2">
      <c r="A227" s="447" t="s">
        <v>5078</v>
      </c>
      <c r="B227" s="424">
        <f t="shared" si="101"/>
        <v>0</v>
      </c>
      <c r="C227" s="424">
        <f t="shared" si="101"/>
        <v>436623.76</v>
      </c>
      <c r="D227" s="424">
        <f t="shared" si="101"/>
        <v>436623.76</v>
      </c>
      <c r="E227" s="424">
        <f t="shared" si="101"/>
        <v>0</v>
      </c>
      <c r="F227" s="424">
        <f t="shared" si="101"/>
        <v>341902.04</v>
      </c>
      <c r="G227" s="424">
        <f t="shared" si="101"/>
        <v>341902.04</v>
      </c>
      <c r="H227" s="424">
        <f t="shared" si="101"/>
        <v>0</v>
      </c>
      <c r="I227" s="424">
        <f t="shared" si="101"/>
        <v>490467.19</v>
      </c>
      <c r="J227" s="424">
        <f t="shared" si="101"/>
        <v>490467.19</v>
      </c>
    </row>
    <row r="228" spans="1:10" x14ac:dyDescent="0.2">
      <c r="A228" s="447" t="s">
        <v>5285</v>
      </c>
      <c r="B228" s="424">
        <f t="shared" ref="B228:J228" si="102">B33-B101</f>
        <v>721420.59999999963</v>
      </c>
      <c r="C228" s="424">
        <f t="shared" si="102"/>
        <v>436623.76000000013</v>
      </c>
      <c r="D228" s="424">
        <f t="shared" si="102"/>
        <v>1158044.3599999989</v>
      </c>
      <c r="E228" s="424">
        <f t="shared" si="102"/>
        <v>-220762.15000000084</v>
      </c>
      <c r="F228" s="424">
        <f t="shared" si="102"/>
        <v>341902.03999999992</v>
      </c>
      <c r="G228" s="424">
        <f t="shared" si="102"/>
        <v>121139.88999999966</v>
      </c>
      <c r="H228" s="424">
        <f t="shared" si="102"/>
        <v>-713336.8900000006</v>
      </c>
      <c r="I228" s="424">
        <f t="shared" si="102"/>
        <v>490467.18999999971</v>
      </c>
      <c r="J228" s="424">
        <f t="shared" si="102"/>
        <v>-222869.70000000019</v>
      </c>
    </row>
    <row r="229" spans="1:10" x14ac:dyDescent="0.2">
      <c r="A229" s="447"/>
      <c r="D229" s="419">
        <f>D226+D227-D228</f>
        <v>753078.75000000116</v>
      </c>
      <c r="E229" s="419">
        <f t="shared" ref="E229:G229" si="103">E226+E227-E228</f>
        <v>8.440110832452774E-10</v>
      </c>
      <c r="F229" s="419">
        <f t="shared" si="103"/>
        <v>0</v>
      </c>
      <c r="G229" s="419">
        <f t="shared" si="103"/>
        <v>3.2014213502407074E-10</v>
      </c>
    </row>
    <row r="230" spans="1:10" ht="11.25" customHeight="1" x14ac:dyDescent="0.25">
      <c r="A230" s="447"/>
      <c r="B230" s="1062">
        <v>44197</v>
      </c>
      <c r="C230" s="1062"/>
      <c r="D230" s="1062"/>
      <c r="E230" s="1062">
        <v>44228</v>
      </c>
      <c r="F230" s="1062"/>
      <c r="G230" s="1062"/>
      <c r="H230" s="1062">
        <v>44256</v>
      </c>
      <c r="I230" s="1062"/>
      <c r="J230" s="1062"/>
    </row>
    <row r="231" spans="1:10" ht="10.5" x14ac:dyDescent="0.25">
      <c r="A231" s="447"/>
      <c r="B231" s="421" t="s">
        <v>1494</v>
      </c>
      <c r="C231" s="421" t="s">
        <v>5096</v>
      </c>
      <c r="D231" s="421" t="s">
        <v>4833</v>
      </c>
      <c r="E231" s="421" t="s">
        <v>1494</v>
      </c>
      <c r="F231" s="421" t="s">
        <v>5096</v>
      </c>
      <c r="G231" s="421" t="s">
        <v>4833</v>
      </c>
      <c r="H231" s="421" t="s">
        <v>1494</v>
      </c>
      <c r="I231" s="421" t="s">
        <v>5096</v>
      </c>
      <c r="J231" s="421" t="s">
        <v>4833</v>
      </c>
    </row>
    <row r="232" spans="1:10" x14ac:dyDescent="0.2">
      <c r="A232" s="448" t="s">
        <v>4943</v>
      </c>
      <c r="B232" s="730">
        <v>0</v>
      </c>
      <c r="C232" s="730">
        <v>0</v>
      </c>
      <c r="D232" s="731">
        <v>0</v>
      </c>
      <c r="E232" s="730">
        <v>0</v>
      </c>
      <c r="F232" s="730">
        <v>0</v>
      </c>
      <c r="G232" s="731">
        <v>0</v>
      </c>
      <c r="H232" s="730">
        <v>0</v>
      </c>
      <c r="I232" s="730">
        <v>0</v>
      </c>
      <c r="J232" s="731">
        <v>0</v>
      </c>
    </row>
    <row r="233" spans="1:10" x14ac:dyDescent="0.2">
      <c r="A233" s="448" t="s">
        <v>1008</v>
      </c>
      <c r="B233" s="730">
        <v>0</v>
      </c>
      <c r="C233" s="730">
        <v>0</v>
      </c>
      <c r="D233" s="731">
        <v>0</v>
      </c>
      <c r="E233" s="730">
        <v>0</v>
      </c>
      <c r="F233" s="730">
        <v>0</v>
      </c>
      <c r="G233" s="731">
        <v>0</v>
      </c>
      <c r="H233" s="730">
        <v>0</v>
      </c>
      <c r="I233" s="730">
        <v>0</v>
      </c>
      <c r="J233" s="731">
        <v>0</v>
      </c>
    </row>
    <row r="234" spans="1:10" x14ac:dyDescent="0.2">
      <c r="A234" s="448" t="s">
        <v>931</v>
      </c>
      <c r="B234" s="730">
        <v>0</v>
      </c>
      <c r="C234" s="730">
        <v>0</v>
      </c>
      <c r="D234" s="731">
        <v>0</v>
      </c>
      <c r="E234" s="730">
        <v>0</v>
      </c>
      <c r="F234" s="730">
        <v>0</v>
      </c>
      <c r="G234" s="731">
        <v>0</v>
      </c>
      <c r="H234" s="730">
        <v>0</v>
      </c>
      <c r="I234" s="730">
        <v>0</v>
      </c>
      <c r="J234" s="731">
        <v>0</v>
      </c>
    </row>
    <row r="235" spans="1:10" x14ac:dyDescent="0.2">
      <c r="A235" s="448" t="s">
        <v>5286</v>
      </c>
      <c r="B235" s="730">
        <v>0</v>
      </c>
      <c r="C235" s="730">
        <v>0</v>
      </c>
      <c r="D235" s="731">
        <v>0</v>
      </c>
      <c r="E235" s="730">
        <v>0</v>
      </c>
      <c r="F235" s="730">
        <v>0</v>
      </c>
      <c r="G235" s="731">
        <v>0</v>
      </c>
      <c r="H235" s="730">
        <v>0</v>
      </c>
      <c r="I235" s="730">
        <v>0</v>
      </c>
      <c r="J235" s="731">
        <v>0</v>
      </c>
    </row>
    <row r="236" spans="1:10" x14ac:dyDescent="0.2">
      <c r="A236" s="448" t="s">
        <v>933</v>
      </c>
      <c r="B236" s="730">
        <v>0</v>
      </c>
      <c r="C236" s="730">
        <v>0</v>
      </c>
      <c r="D236" s="731">
        <v>0</v>
      </c>
      <c r="E236" s="730">
        <v>0</v>
      </c>
      <c r="F236" s="730">
        <v>0</v>
      </c>
      <c r="G236" s="731">
        <v>0</v>
      </c>
      <c r="H236" s="730">
        <v>0</v>
      </c>
      <c r="I236" s="730">
        <v>0</v>
      </c>
      <c r="J236" s="731">
        <v>0</v>
      </c>
    </row>
    <row r="237" spans="1:10" x14ac:dyDescent="0.2">
      <c r="A237" s="448" t="s">
        <v>1009</v>
      </c>
      <c r="B237" s="730">
        <v>0</v>
      </c>
      <c r="C237" s="730">
        <v>0</v>
      </c>
      <c r="D237" s="731">
        <v>0</v>
      </c>
      <c r="E237" s="730">
        <v>0</v>
      </c>
      <c r="F237" s="730">
        <v>0</v>
      </c>
      <c r="G237" s="731">
        <v>0</v>
      </c>
      <c r="H237" s="730">
        <v>0</v>
      </c>
      <c r="I237" s="730">
        <v>0</v>
      </c>
      <c r="J237" s="731">
        <v>0</v>
      </c>
    </row>
    <row r="238" spans="1:10" x14ac:dyDescent="0.2">
      <c r="A238" s="448" t="s">
        <v>5287</v>
      </c>
      <c r="B238" s="730">
        <v>1440917.87</v>
      </c>
      <c r="C238" s="730">
        <v>807698.38</v>
      </c>
      <c r="D238" s="731">
        <v>2248616.25</v>
      </c>
      <c r="E238" s="730">
        <v>1361248.41</v>
      </c>
      <c r="F238" s="730">
        <v>727625.42</v>
      </c>
      <c r="G238" s="731">
        <v>2088873.83</v>
      </c>
      <c r="H238" s="730">
        <v>1482382.71</v>
      </c>
      <c r="I238" s="730">
        <v>791313.94</v>
      </c>
      <c r="J238" s="731">
        <v>2273696.65</v>
      </c>
    </row>
    <row r="239" spans="1:10" x14ac:dyDescent="0.2">
      <c r="A239" s="448" t="s">
        <v>1124</v>
      </c>
      <c r="B239" s="730">
        <v>617107.31000000006</v>
      </c>
      <c r="C239" s="730">
        <v>53890.93</v>
      </c>
      <c r="D239" s="731">
        <v>670998.24</v>
      </c>
      <c r="E239" s="730">
        <v>560132.36</v>
      </c>
      <c r="F239" s="730">
        <v>47527.69</v>
      </c>
      <c r="G239" s="731">
        <v>607660.05000000005</v>
      </c>
      <c r="H239" s="730">
        <v>617020.4</v>
      </c>
      <c r="I239" s="730">
        <v>48520.19</v>
      </c>
      <c r="J239" s="731">
        <v>665540.59</v>
      </c>
    </row>
    <row r="240" spans="1:10" x14ac:dyDescent="0.2">
      <c r="A240" s="448" t="s">
        <v>5093</v>
      </c>
      <c r="B240" s="730">
        <v>0</v>
      </c>
      <c r="C240" s="730">
        <v>0</v>
      </c>
      <c r="D240" s="731">
        <v>0</v>
      </c>
      <c r="E240" s="730">
        <v>0</v>
      </c>
      <c r="F240" s="730">
        <v>0</v>
      </c>
      <c r="G240" s="731">
        <v>0</v>
      </c>
      <c r="H240" s="730">
        <v>0</v>
      </c>
      <c r="I240" s="730">
        <v>0</v>
      </c>
      <c r="J240" s="731">
        <v>0</v>
      </c>
    </row>
    <row r="241" spans="1:10" x14ac:dyDescent="0.2">
      <c r="A241" s="448" t="s">
        <v>945</v>
      </c>
      <c r="B241" s="730">
        <v>0</v>
      </c>
      <c r="C241" s="730">
        <v>0</v>
      </c>
      <c r="D241" s="731">
        <v>0</v>
      </c>
      <c r="E241" s="730">
        <v>0</v>
      </c>
      <c r="F241" s="730">
        <v>0</v>
      </c>
      <c r="G241" s="731">
        <v>0</v>
      </c>
      <c r="H241" s="730">
        <v>0</v>
      </c>
      <c r="I241" s="730">
        <v>0</v>
      </c>
      <c r="J241" s="731">
        <v>0</v>
      </c>
    </row>
    <row r="242" spans="1:10" x14ac:dyDescent="0.2">
      <c r="A242" s="448" t="s">
        <v>4943</v>
      </c>
      <c r="B242" s="730">
        <v>242413.74</v>
      </c>
      <c r="C242" s="730">
        <v>0</v>
      </c>
      <c r="D242" s="731">
        <v>242413.74</v>
      </c>
      <c r="E242" s="730">
        <v>208569.51</v>
      </c>
      <c r="F242" s="730">
        <v>0</v>
      </c>
      <c r="G242" s="731">
        <v>208569.51</v>
      </c>
      <c r="H242" s="730">
        <v>229651.02</v>
      </c>
      <c r="I242" s="730">
        <v>0</v>
      </c>
      <c r="J242" s="731">
        <v>229651.02</v>
      </c>
    </row>
    <row r="243" spans="1:10" x14ac:dyDescent="0.2">
      <c r="A243" s="448" t="s">
        <v>1008</v>
      </c>
      <c r="B243" s="730">
        <v>8.89</v>
      </c>
      <c r="C243" s="730">
        <v>16829.25</v>
      </c>
      <c r="D243" s="731">
        <v>16838.14</v>
      </c>
      <c r="E243" s="730">
        <v>83.33</v>
      </c>
      <c r="F243" s="730">
        <v>12302.61</v>
      </c>
      <c r="G243" s="731">
        <v>12385.94</v>
      </c>
      <c r="H243" s="730">
        <v>0</v>
      </c>
      <c r="I243" s="730">
        <v>21355.24</v>
      </c>
      <c r="J243" s="731">
        <v>21355.24</v>
      </c>
    </row>
    <row r="244" spans="1:10" x14ac:dyDescent="0.2">
      <c r="A244" s="448" t="s">
        <v>945</v>
      </c>
      <c r="B244" s="730">
        <v>3656.58</v>
      </c>
      <c r="C244" s="730">
        <v>0</v>
      </c>
      <c r="D244" s="731">
        <v>3656.58</v>
      </c>
      <c r="E244" s="730">
        <v>3392.49</v>
      </c>
      <c r="F244" s="730">
        <v>0</v>
      </c>
      <c r="G244" s="731">
        <v>3392.49</v>
      </c>
      <c r="H244" s="730">
        <v>3755.81</v>
      </c>
      <c r="I244" s="730">
        <v>0</v>
      </c>
      <c r="J244" s="731">
        <v>3755.81</v>
      </c>
    </row>
    <row r="245" spans="1:10" x14ac:dyDescent="0.2">
      <c r="A245" s="448" t="s">
        <v>5087</v>
      </c>
      <c r="B245" s="730">
        <v>0</v>
      </c>
      <c r="C245" s="730">
        <v>0</v>
      </c>
      <c r="D245" s="731">
        <v>0</v>
      </c>
      <c r="E245" s="730">
        <v>0</v>
      </c>
      <c r="F245" s="730">
        <v>0</v>
      </c>
      <c r="G245" s="731">
        <v>0</v>
      </c>
      <c r="H245" s="730">
        <v>0</v>
      </c>
      <c r="I245" s="730">
        <v>0</v>
      </c>
      <c r="J245" s="731">
        <v>0</v>
      </c>
    </row>
    <row r="246" spans="1:10" x14ac:dyDescent="0.2">
      <c r="A246" s="448" t="s">
        <v>1223</v>
      </c>
      <c r="B246" s="730">
        <v>227779.5</v>
      </c>
      <c r="C246" s="730">
        <v>388435.84</v>
      </c>
      <c r="D246" s="731">
        <v>616215.34</v>
      </c>
      <c r="E246" s="730">
        <v>232713.41</v>
      </c>
      <c r="F246" s="730">
        <v>417203.18</v>
      </c>
      <c r="G246" s="731">
        <v>649916.59</v>
      </c>
      <c r="H246" s="730">
        <v>376373.32</v>
      </c>
      <c r="I246" s="730">
        <v>400689.78</v>
      </c>
      <c r="J246" s="731">
        <v>777063.1</v>
      </c>
    </row>
    <row r="247" spans="1:10" x14ac:dyDescent="0.2">
      <c r="A247" s="448" t="s">
        <v>945</v>
      </c>
      <c r="B247" s="730">
        <v>0</v>
      </c>
      <c r="C247" s="730">
        <v>0</v>
      </c>
      <c r="D247" s="731">
        <v>0</v>
      </c>
      <c r="E247" s="730">
        <v>0</v>
      </c>
      <c r="F247" s="730">
        <v>0</v>
      </c>
      <c r="G247" s="731">
        <v>0</v>
      </c>
      <c r="H247" s="730">
        <v>0</v>
      </c>
      <c r="I247" s="730">
        <v>0</v>
      </c>
      <c r="J247" s="731">
        <v>0</v>
      </c>
    </row>
    <row r="248" spans="1:10" x14ac:dyDescent="0.2">
      <c r="A248" s="448" t="s">
        <v>5288</v>
      </c>
      <c r="B248" s="730">
        <v>588244.03</v>
      </c>
      <c r="C248" s="730">
        <v>149339.19</v>
      </c>
      <c r="D248" s="731">
        <v>737583.22</v>
      </c>
      <c r="E248" s="730">
        <v>546355.87</v>
      </c>
      <c r="F248" s="730">
        <v>139046.9</v>
      </c>
      <c r="G248" s="731">
        <v>685402.77</v>
      </c>
      <c r="H248" s="730">
        <v>429920.58</v>
      </c>
      <c r="I248" s="730">
        <v>155563.67000000001</v>
      </c>
      <c r="J248" s="731">
        <v>585484.25</v>
      </c>
    </row>
    <row r="249" spans="1:10" x14ac:dyDescent="0.2">
      <c r="A249" s="448" t="s">
        <v>945</v>
      </c>
      <c r="B249" s="730">
        <v>0</v>
      </c>
      <c r="C249" s="730">
        <v>0</v>
      </c>
      <c r="D249" s="731">
        <v>0</v>
      </c>
      <c r="E249" s="730">
        <v>0</v>
      </c>
      <c r="F249" s="730">
        <v>0</v>
      </c>
      <c r="G249" s="731">
        <v>0</v>
      </c>
      <c r="H249" s="730">
        <v>0</v>
      </c>
      <c r="I249" s="730">
        <v>0</v>
      </c>
      <c r="J249" s="731">
        <v>0</v>
      </c>
    </row>
    <row r="250" spans="1:10" x14ac:dyDescent="0.2">
      <c r="A250" s="448" t="s">
        <v>5145</v>
      </c>
      <c r="B250" s="730">
        <v>2608.85</v>
      </c>
      <c r="C250" s="730">
        <v>0</v>
      </c>
      <c r="D250" s="731">
        <v>2608.85</v>
      </c>
      <c r="E250" s="730">
        <v>2305.39</v>
      </c>
      <c r="F250" s="730">
        <v>0</v>
      </c>
      <c r="G250" s="731">
        <v>2305.39</v>
      </c>
      <c r="H250" s="730">
        <v>1973.47</v>
      </c>
      <c r="I250" s="730">
        <v>0</v>
      </c>
      <c r="J250" s="731">
        <v>1973.47</v>
      </c>
    </row>
    <row r="251" spans="1:10" x14ac:dyDescent="0.2">
      <c r="A251" s="448" t="s">
        <v>945</v>
      </c>
      <c r="B251" s="730">
        <v>0</v>
      </c>
      <c r="C251" s="730">
        <v>0</v>
      </c>
      <c r="D251" s="731">
        <v>0</v>
      </c>
      <c r="E251" s="730">
        <v>0</v>
      </c>
      <c r="F251" s="730">
        <v>0</v>
      </c>
      <c r="G251" s="731">
        <v>0</v>
      </c>
      <c r="H251" s="730">
        <v>0</v>
      </c>
      <c r="I251" s="730">
        <v>0</v>
      </c>
      <c r="J251" s="731">
        <v>0</v>
      </c>
    </row>
    <row r="252" spans="1:10" x14ac:dyDescent="0.2">
      <c r="A252" s="448" t="s">
        <v>1214</v>
      </c>
      <c r="B252" s="730">
        <v>81599.72</v>
      </c>
      <c r="C252" s="730">
        <v>13804.35</v>
      </c>
      <c r="D252" s="731">
        <v>95404.07</v>
      </c>
      <c r="E252" s="730">
        <v>58842.080000000002</v>
      </c>
      <c r="F252" s="730">
        <v>7387.33</v>
      </c>
      <c r="G252" s="731">
        <v>66229.41</v>
      </c>
      <c r="H252" s="730">
        <v>115636.33</v>
      </c>
      <c r="I252" s="730">
        <v>7690.37</v>
      </c>
      <c r="J252" s="731">
        <v>123326.7</v>
      </c>
    </row>
    <row r="253" spans="1:10" x14ac:dyDescent="0.2">
      <c r="A253" s="448" t="s">
        <v>1232</v>
      </c>
      <c r="B253" s="730">
        <v>4618.03</v>
      </c>
      <c r="C253" s="730">
        <v>1700</v>
      </c>
      <c r="D253" s="731">
        <v>6318.03</v>
      </c>
      <c r="E253" s="730">
        <v>2256.71</v>
      </c>
      <c r="F253" s="730">
        <v>1700</v>
      </c>
      <c r="G253" s="731">
        <v>3956.71</v>
      </c>
      <c r="H253" s="730">
        <v>0</v>
      </c>
      <c r="I253" s="730">
        <v>1700</v>
      </c>
      <c r="J253" s="731">
        <v>1700</v>
      </c>
    </row>
    <row r="254" spans="1:10" x14ac:dyDescent="0.2">
      <c r="A254" s="448" t="s">
        <v>5289</v>
      </c>
      <c r="B254" s="730">
        <v>34959.79</v>
      </c>
      <c r="C254" s="730">
        <v>17319.82</v>
      </c>
      <c r="D254" s="731">
        <v>52279.61</v>
      </c>
      <c r="E254" s="730">
        <v>42944.24</v>
      </c>
      <c r="F254" s="730">
        <v>15623.22</v>
      </c>
      <c r="G254" s="731">
        <v>58567.46</v>
      </c>
      <c r="H254" s="730">
        <v>48450.86</v>
      </c>
      <c r="I254" s="730">
        <v>17355.73</v>
      </c>
      <c r="J254" s="731">
        <v>65806.59</v>
      </c>
    </row>
    <row r="255" spans="1:10" x14ac:dyDescent="0.2">
      <c r="A255" s="448" t="s">
        <v>5290</v>
      </c>
      <c r="B255" s="730">
        <v>9933.57</v>
      </c>
      <c r="C255" s="730">
        <v>0</v>
      </c>
      <c r="D255" s="731">
        <v>9933.57</v>
      </c>
      <c r="E255" s="730">
        <v>35948.6</v>
      </c>
      <c r="F255" s="730">
        <v>0</v>
      </c>
      <c r="G255" s="731">
        <v>35948.6</v>
      </c>
      <c r="H255" s="730">
        <v>7881.79</v>
      </c>
      <c r="I255" s="730">
        <v>0</v>
      </c>
      <c r="J255" s="731">
        <v>7881.79</v>
      </c>
    </row>
    <row r="256" spans="1:10" x14ac:dyDescent="0.2">
      <c r="A256" s="448" t="s">
        <v>5291</v>
      </c>
      <c r="B256" s="730">
        <v>4356.03</v>
      </c>
      <c r="C256" s="730">
        <v>0</v>
      </c>
      <c r="D256" s="731">
        <v>4356.03</v>
      </c>
      <c r="E256" s="730">
        <v>4013.21</v>
      </c>
      <c r="F256" s="730">
        <v>0</v>
      </c>
      <c r="G256" s="731">
        <v>4013.21</v>
      </c>
      <c r="H256" s="730">
        <v>3073.89</v>
      </c>
      <c r="I256" s="730">
        <v>0</v>
      </c>
      <c r="J256" s="731">
        <v>3073.89</v>
      </c>
    </row>
    <row r="257" spans="1:10" x14ac:dyDescent="0.2">
      <c r="A257" s="448" t="s">
        <v>5292</v>
      </c>
      <c r="B257" s="730">
        <v>2017</v>
      </c>
      <c r="C257" s="730">
        <v>26155.29</v>
      </c>
      <c r="D257" s="731">
        <v>28172.29</v>
      </c>
      <c r="E257" s="730">
        <v>2187</v>
      </c>
      <c r="F257" s="730">
        <v>6400</v>
      </c>
      <c r="G257" s="731">
        <v>8587</v>
      </c>
      <c r="H257" s="730">
        <v>6209.89</v>
      </c>
      <c r="I257" s="730">
        <v>265.63</v>
      </c>
      <c r="J257" s="731">
        <v>6475.52</v>
      </c>
    </row>
    <row r="258" spans="1:10" x14ac:dyDescent="0.2">
      <c r="A258" s="448" t="s">
        <v>5293</v>
      </c>
      <c r="B258" s="730">
        <v>0</v>
      </c>
      <c r="C258" s="730">
        <v>0</v>
      </c>
      <c r="D258" s="731">
        <v>0</v>
      </c>
      <c r="E258" s="730">
        <v>0</v>
      </c>
      <c r="F258" s="730">
        <v>0</v>
      </c>
      <c r="G258" s="731">
        <v>0</v>
      </c>
      <c r="H258" s="730">
        <v>0</v>
      </c>
      <c r="I258" s="730">
        <v>0</v>
      </c>
      <c r="J258" s="731">
        <v>0</v>
      </c>
    </row>
    <row r="259" spans="1:10" x14ac:dyDescent="0.2">
      <c r="A259" s="448" t="s">
        <v>5294</v>
      </c>
      <c r="B259" s="730">
        <v>0</v>
      </c>
      <c r="C259" s="730">
        <v>0</v>
      </c>
      <c r="D259" s="731">
        <v>0</v>
      </c>
      <c r="E259" s="730">
        <v>0</v>
      </c>
      <c r="F259" s="730">
        <v>0</v>
      </c>
      <c r="G259" s="731">
        <v>0</v>
      </c>
      <c r="H259" s="730">
        <v>0</v>
      </c>
      <c r="I259" s="730">
        <v>0</v>
      </c>
      <c r="J259" s="731">
        <v>0</v>
      </c>
    </row>
    <row r="260" spans="1:10" x14ac:dyDescent="0.2">
      <c r="A260" s="448" t="s">
        <v>945</v>
      </c>
      <c r="B260" s="730">
        <v>17093.87</v>
      </c>
      <c r="C260" s="730">
        <v>550</v>
      </c>
      <c r="D260" s="731">
        <v>17643.87</v>
      </c>
      <c r="E260" s="730">
        <v>13062.4</v>
      </c>
      <c r="F260" s="730">
        <v>470.46</v>
      </c>
      <c r="G260" s="731">
        <v>13532.86</v>
      </c>
      <c r="H260" s="730">
        <v>18225.18</v>
      </c>
      <c r="I260" s="730">
        <v>160.13</v>
      </c>
      <c r="J260" s="731">
        <v>18385.310000000001</v>
      </c>
    </row>
    <row r="261" spans="1:10" x14ac:dyDescent="0.2">
      <c r="A261" s="448" t="s">
        <v>5295</v>
      </c>
      <c r="B261" s="730">
        <v>0</v>
      </c>
      <c r="C261" s="730">
        <v>0</v>
      </c>
      <c r="D261" s="731">
        <v>0</v>
      </c>
      <c r="E261" s="730">
        <v>0</v>
      </c>
      <c r="F261" s="730">
        <v>0</v>
      </c>
      <c r="G261" s="731">
        <v>0</v>
      </c>
      <c r="H261" s="730">
        <v>0</v>
      </c>
      <c r="I261" s="730">
        <v>0</v>
      </c>
      <c r="J261" s="731">
        <v>0</v>
      </c>
    </row>
    <row r="262" spans="1:10" x14ac:dyDescent="0.2">
      <c r="A262" s="448" t="s">
        <v>951</v>
      </c>
      <c r="B262" s="730">
        <v>52692.65</v>
      </c>
      <c r="C262" s="730">
        <v>-37794.9</v>
      </c>
      <c r="D262" s="731">
        <v>14897.75</v>
      </c>
      <c r="E262" s="730">
        <v>49175.35</v>
      </c>
      <c r="F262" s="730">
        <v>-44257.29</v>
      </c>
      <c r="G262" s="731">
        <v>4918.0600000000004</v>
      </c>
      <c r="H262" s="730">
        <v>297590.53999999998</v>
      </c>
      <c r="I262" s="730">
        <v>-281980.07</v>
      </c>
      <c r="J262" s="731">
        <v>15610.47</v>
      </c>
    </row>
    <row r="263" spans="1:10" x14ac:dyDescent="0.2">
      <c r="A263" s="448" t="s">
        <v>1240</v>
      </c>
      <c r="B263" s="730">
        <v>0</v>
      </c>
      <c r="C263" s="730">
        <v>0</v>
      </c>
      <c r="D263" s="731">
        <v>0</v>
      </c>
      <c r="E263" s="730">
        <v>0</v>
      </c>
      <c r="F263" s="730">
        <v>0</v>
      </c>
      <c r="G263" s="731">
        <v>0</v>
      </c>
      <c r="H263" s="730">
        <v>0</v>
      </c>
      <c r="I263" s="730">
        <v>0</v>
      </c>
      <c r="J263" s="731">
        <v>0</v>
      </c>
    </row>
    <row r="264" spans="1:10" x14ac:dyDescent="0.2">
      <c r="A264" s="448" t="s">
        <v>945</v>
      </c>
      <c r="B264" s="730">
        <v>0</v>
      </c>
      <c r="C264" s="730">
        <v>0</v>
      </c>
      <c r="D264" s="731">
        <v>0</v>
      </c>
      <c r="E264" s="730">
        <v>0</v>
      </c>
      <c r="F264" s="730">
        <v>0</v>
      </c>
      <c r="G264" s="731">
        <v>0</v>
      </c>
      <c r="H264" s="730">
        <v>0</v>
      </c>
      <c r="I264" s="730">
        <v>0</v>
      </c>
      <c r="J264" s="731">
        <v>0</v>
      </c>
    </row>
    <row r="265" spans="1:10" x14ac:dyDescent="0.2">
      <c r="A265" s="448" t="s">
        <v>1241</v>
      </c>
      <c r="B265" s="730">
        <v>0</v>
      </c>
      <c r="C265" s="730">
        <v>0</v>
      </c>
      <c r="D265" s="731">
        <v>0</v>
      </c>
      <c r="E265" s="730">
        <v>0</v>
      </c>
      <c r="F265" s="730">
        <v>0</v>
      </c>
      <c r="G265" s="731">
        <v>0</v>
      </c>
      <c r="H265" s="730">
        <v>0</v>
      </c>
      <c r="I265" s="730">
        <v>0</v>
      </c>
      <c r="J265" s="731">
        <v>0</v>
      </c>
    </row>
    <row r="266" spans="1:10" x14ac:dyDescent="0.2">
      <c r="A266" s="448" t="s">
        <v>5296</v>
      </c>
      <c r="B266" s="730">
        <v>2990.65</v>
      </c>
      <c r="C266" s="730">
        <v>0</v>
      </c>
      <c r="D266" s="731">
        <v>2990.65</v>
      </c>
      <c r="E266" s="730">
        <v>2990.65</v>
      </c>
      <c r="F266" s="730">
        <v>0</v>
      </c>
      <c r="G266" s="731">
        <v>2990.65</v>
      </c>
      <c r="H266" s="730">
        <v>2990.65</v>
      </c>
      <c r="I266" s="730">
        <v>0</v>
      </c>
      <c r="J266" s="731">
        <v>2990.65</v>
      </c>
    </row>
    <row r="267" spans="1:10" x14ac:dyDescent="0.2">
      <c r="A267" s="448" t="s">
        <v>5297</v>
      </c>
      <c r="B267" s="730">
        <v>7520.72</v>
      </c>
      <c r="C267" s="730">
        <v>0</v>
      </c>
      <c r="D267" s="731">
        <v>7520.72</v>
      </c>
      <c r="E267" s="730">
        <v>47772.84</v>
      </c>
      <c r="F267" s="730">
        <v>0</v>
      </c>
      <c r="G267" s="731">
        <v>47772.84</v>
      </c>
      <c r="H267" s="730">
        <v>61775.92</v>
      </c>
      <c r="I267" s="730">
        <v>3412.33</v>
      </c>
      <c r="J267" s="731">
        <v>65188.25</v>
      </c>
    </row>
    <row r="268" spans="1:10" x14ac:dyDescent="0.2">
      <c r="A268" s="448" t="s">
        <v>5298</v>
      </c>
      <c r="B268" s="730">
        <v>0</v>
      </c>
      <c r="C268" s="730">
        <v>0</v>
      </c>
      <c r="D268" s="731">
        <v>0</v>
      </c>
      <c r="E268" s="730">
        <v>0</v>
      </c>
      <c r="F268" s="730">
        <v>0</v>
      </c>
      <c r="G268" s="731">
        <v>0</v>
      </c>
      <c r="H268" s="730">
        <v>0</v>
      </c>
      <c r="I268" s="730">
        <v>0</v>
      </c>
      <c r="J268" s="731">
        <v>0</v>
      </c>
    </row>
    <row r="269" spans="1:10" x14ac:dyDescent="0.2">
      <c r="A269" s="448" t="s">
        <v>5299</v>
      </c>
      <c r="B269" s="730">
        <v>0</v>
      </c>
      <c r="C269" s="730">
        <v>0</v>
      </c>
      <c r="D269" s="731">
        <v>0</v>
      </c>
      <c r="E269" s="730">
        <v>0</v>
      </c>
      <c r="F269" s="730">
        <v>0</v>
      </c>
      <c r="G269" s="731">
        <v>0</v>
      </c>
      <c r="H269" s="730">
        <v>0</v>
      </c>
      <c r="I269" s="730">
        <v>0</v>
      </c>
      <c r="J269" s="731">
        <v>0</v>
      </c>
    </row>
    <row r="270" spans="1:10" x14ac:dyDescent="0.2">
      <c r="A270" s="448" t="s">
        <v>5300</v>
      </c>
      <c r="B270" s="730">
        <v>0</v>
      </c>
      <c r="C270" s="730">
        <v>0</v>
      </c>
      <c r="D270" s="731">
        <v>0</v>
      </c>
      <c r="E270" s="730">
        <v>0</v>
      </c>
      <c r="F270" s="730">
        <v>0</v>
      </c>
      <c r="G270" s="731">
        <v>0</v>
      </c>
      <c r="H270" s="730">
        <v>0</v>
      </c>
      <c r="I270" s="730">
        <v>0</v>
      </c>
      <c r="J270" s="731">
        <v>0</v>
      </c>
    </row>
    <row r="271" spans="1:10" x14ac:dyDescent="0.2">
      <c r="A271" s="448" t="s">
        <v>5301</v>
      </c>
      <c r="B271" s="730">
        <v>0</v>
      </c>
      <c r="C271" s="730">
        <v>0</v>
      </c>
      <c r="D271" s="731">
        <v>0</v>
      </c>
      <c r="E271" s="730">
        <v>0</v>
      </c>
      <c r="F271" s="730">
        <v>0</v>
      </c>
      <c r="G271" s="731">
        <v>0</v>
      </c>
      <c r="H271" s="730">
        <v>0</v>
      </c>
      <c r="I271" s="730">
        <v>0</v>
      </c>
      <c r="J271" s="731">
        <v>0</v>
      </c>
    </row>
    <row r="272" spans="1:10" x14ac:dyDescent="0.2">
      <c r="A272" s="448" t="s">
        <v>5302</v>
      </c>
      <c r="B272" s="730">
        <v>98621.65</v>
      </c>
      <c r="C272" s="730">
        <v>0</v>
      </c>
      <c r="D272" s="731">
        <v>98621.65</v>
      </c>
      <c r="E272" s="730">
        <v>0</v>
      </c>
      <c r="F272" s="730">
        <v>0</v>
      </c>
      <c r="G272" s="731">
        <v>0</v>
      </c>
      <c r="H272" s="730">
        <v>0</v>
      </c>
      <c r="I272" s="730">
        <v>284434.32</v>
      </c>
      <c r="J272" s="731">
        <v>284434.32</v>
      </c>
    </row>
    <row r="273" spans="1:10" x14ac:dyDescent="0.2">
      <c r="A273" s="448" t="s">
        <v>5303</v>
      </c>
      <c r="B273" s="730">
        <v>0</v>
      </c>
      <c r="C273" s="730">
        <v>0</v>
      </c>
      <c r="D273" s="731">
        <v>0</v>
      </c>
      <c r="E273" s="730">
        <v>0</v>
      </c>
      <c r="F273" s="730">
        <v>0</v>
      </c>
      <c r="G273" s="731">
        <v>0</v>
      </c>
      <c r="H273" s="730">
        <v>0</v>
      </c>
      <c r="I273" s="730">
        <v>0</v>
      </c>
      <c r="J273" s="731">
        <v>0</v>
      </c>
    </row>
    <row r="274" spans="1:10" x14ac:dyDescent="0.2">
      <c r="A274" s="448" t="s">
        <v>5304</v>
      </c>
      <c r="B274" s="730">
        <v>0</v>
      </c>
      <c r="C274" s="730">
        <v>0</v>
      </c>
      <c r="D274" s="731">
        <v>0</v>
      </c>
      <c r="E274" s="730">
        <v>0</v>
      </c>
      <c r="F274" s="730">
        <v>0</v>
      </c>
      <c r="G274" s="731">
        <v>0</v>
      </c>
      <c r="H274" s="730">
        <v>0</v>
      </c>
      <c r="I274" s="730">
        <v>0</v>
      </c>
      <c r="J274" s="731">
        <v>0</v>
      </c>
    </row>
    <row r="275" spans="1:10" ht="21" x14ac:dyDescent="0.2">
      <c r="A275" s="449" t="s">
        <v>5305</v>
      </c>
      <c r="B275" s="730">
        <v>0</v>
      </c>
      <c r="C275" s="730">
        <v>0</v>
      </c>
      <c r="D275" s="731">
        <v>0</v>
      </c>
      <c r="E275" s="730">
        <v>0</v>
      </c>
      <c r="F275" s="730">
        <v>0</v>
      </c>
      <c r="G275" s="731">
        <v>0</v>
      </c>
      <c r="H275" s="730">
        <v>0</v>
      </c>
      <c r="I275" s="730">
        <v>0</v>
      </c>
      <c r="J275" s="731">
        <v>0</v>
      </c>
    </row>
    <row r="276" spans="1:10" ht="20" x14ac:dyDescent="0.2">
      <c r="A276" s="450" t="s">
        <v>1250</v>
      </c>
      <c r="B276" s="730">
        <v>0</v>
      </c>
      <c r="C276" s="730">
        <v>0</v>
      </c>
      <c r="D276" s="731">
        <v>0</v>
      </c>
      <c r="E276" s="730">
        <v>0</v>
      </c>
      <c r="F276" s="730">
        <v>0</v>
      </c>
      <c r="G276" s="731">
        <v>0</v>
      </c>
      <c r="H276" s="730">
        <v>0</v>
      </c>
      <c r="I276" s="730">
        <v>0</v>
      </c>
      <c r="J276" s="731">
        <v>0</v>
      </c>
    </row>
    <row r="277" spans="1:10" ht="20" x14ac:dyDescent="0.2">
      <c r="A277" s="450" t="s">
        <v>1251</v>
      </c>
      <c r="B277" s="730">
        <v>0</v>
      </c>
      <c r="C277" s="730">
        <v>0</v>
      </c>
      <c r="D277" s="731">
        <v>0</v>
      </c>
      <c r="E277" s="730">
        <v>0</v>
      </c>
      <c r="F277" s="730">
        <v>0</v>
      </c>
      <c r="G277" s="731">
        <v>0</v>
      </c>
      <c r="H277" s="730">
        <v>0</v>
      </c>
      <c r="I277" s="730">
        <v>0</v>
      </c>
      <c r="J277" s="731">
        <v>0</v>
      </c>
    </row>
    <row r="278" spans="1:10" x14ac:dyDescent="0.2">
      <c r="A278" s="450" t="s">
        <v>1253</v>
      </c>
      <c r="B278" s="730">
        <v>0</v>
      </c>
      <c r="C278" s="730">
        <v>0</v>
      </c>
      <c r="D278" s="731">
        <v>0</v>
      </c>
      <c r="E278" s="730">
        <v>0</v>
      </c>
      <c r="F278" s="730">
        <v>0</v>
      </c>
      <c r="G278" s="731">
        <v>0</v>
      </c>
      <c r="H278" s="730">
        <v>0</v>
      </c>
      <c r="I278" s="730">
        <v>0</v>
      </c>
      <c r="J278" s="731">
        <v>0</v>
      </c>
    </row>
    <row r="279" spans="1:10" x14ac:dyDescent="0.2">
      <c r="A279" s="448" t="s">
        <v>1264</v>
      </c>
      <c r="B279" s="730">
        <v>0</v>
      </c>
      <c r="C279" s="730">
        <v>0</v>
      </c>
      <c r="D279" s="731">
        <v>0</v>
      </c>
      <c r="E279" s="730">
        <v>0</v>
      </c>
      <c r="F279" s="730">
        <v>0</v>
      </c>
      <c r="G279" s="731">
        <v>0</v>
      </c>
      <c r="H279" s="730">
        <v>0</v>
      </c>
      <c r="I279" s="730">
        <v>0</v>
      </c>
      <c r="J279" s="731">
        <v>0</v>
      </c>
    </row>
    <row r="280" spans="1:10" x14ac:dyDescent="0.2">
      <c r="A280" s="448" t="s">
        <v>5306</v>
      </c>
      <c r="B280" s="730">
        <v>0</v>
      </c>
      <c r="C280" s="730">
        <v>0</v>
      </c>
      <c r="D280" s="731">
        <v>0</v>
      </c>
      <c r="E280" s="730">
        <v>0</v>
      </c>
      <c r="F280" s="730">
        <v>0</v>
      </c>
      <c r="G280" s="731">
        <v>0</v>
      </c>
      <c r="H280" s="730">
        <v>0</v>
      </c>
      <c r="I280" s="730">
        <v>0</v>
      </c>
      <c r="J280" s="731">
        <v>0</v>
      </c>
    </row>
    <row r="281" spans="1:10" x14ac:dyDescent="0.2">
      <c r="A281" s="448" t="s">
        <v>5307</v>
      </c>
      <c r="B281" s="730">
        <v>0</v>
      </c>
      <c r="C281" s="730">
        <v>0</v>
      </c>
      <c r="D281" s="731">
        <v>0</v>
      </c>
      <c r="E281" s="730">
        <v>0</v>
      </c>
      <c r="F281" s="730">
        <v>0</v>
      </c>
      <c r="G281" s="731">
        <v>0</v>
      </c>
      <c r="H281" s="730">
        <v>0</v>
      </c>
      <c r="I281" s="730">
        <v>0</v>
      </c>
      <c r="J281" s="731">
        <v>0</v>
      </c>
    </row>
    <row r="282" spans="1:10" x14ac:dyDescent="0.2">
      <c r="A282" s="448" t="s">
        <v>945</v>
      </c>
      <c r="B282" s="730">
        <v>52535.3</v>
      </c>
      <c r="C282" s="730">
        <v>0</v>
      </c>
      <c r="D282" s="731">
        <v>52535.3</v>
      </c>
      <c r="E282" s="730">
        <v>109734.5</v>
      </c>
      <c r="F282" s="730">
        <v>0</v>
      </c>
      <c r="G282" s="731">
        <v>109734.5</v>
      </c>
      <c r="H282" s="730">
        <v>603245.02</v>
      </c>
      <c r="I282" s="730">
        <v>0</v>
      </c>
      <c r="J282" s="731">
        <v>603245.02</v>
      </c>
    </row>
    <row r="283" spans="1:10" x14ac:dyDescent="0.2">
      <c r="A283" s="448" t="s">
        <v>908</v>
      </c>
      <c r="B283" s="730">
        <v>0</v>
      </c>
      <c r="C283" s="730">
        <v>0</v>
      </c>
      <c r="D283" s="731">
        <v>0</v>
      </c>
      <c r="E283" s="730">
        <v>0</v>
      </c>
      <c r="F283" s="730">
        <v>0</v>
      </c>
      <c r="G283" s="731">
        <v>0</v>
      </c>
      <c r="H283" s="730">
        <v>0</v>
      </c>
      <c r="I283" s="730">
        <v>0</v>
      </c>
      <c r="J283" s="731">
        <v>0</v>
      </c>
    </row>
    <row r="284" spans="1:10" x14ac:dyDescent="0.2">
      <c r="A284" s="448" t="s">
        <v>911</v>
      </c>
      <c r="B284" s="730">
        <v>92187.63</v>
      </c>
      <c r="C284" s="730">
        <v>54120.24</v>
      </c>
      <c r="D284" s="731">
        <v>146307.87</v>
      </c>
      <c r="E284" s="730">
        <v>88742.96</v>
      </c>
      <c r="F284" s="730">
        <v>60481.74</v>
      </c>
      <c r="G284" s="731">
        <v>149224.70000000001</v>
      </c>
      <c r="H284" s="730">
        <v>99835.18</v>
      </c>
      <c r="I284" s="730">
        <v>68822.98</v>
      </c>
      <c r="J284" s="731">
        <v>168658.16</v>
      </c>
    </row>
    <row r="285" spans="1:10" x14ac:dyDescent="0.2">
      <c r="A285" s="448" t="s">
        <v>908</v>
      </c>
      <c r="B285" s="730">
        <v>0</v>
      </c>
      <c r="C285" s="730">
        <v>0</v>
      </c>
      <c r="D285" s="731">
        <v>0</v>
      </c>
      <c r="E285" s="730">
        <v>0</v>
      </c>
      <c r="F285" s="730">
        <v>0</v>
      </c>
      <c r="G285" s="731">
        <v>0</v>
      </c>
      <c r="H285" s="730">
        <v>0</v>
      </c>
      <c r="I285" s="730">
        <v>0</v>
      </c>
      <c r="J285" s="731">
        <v>0</v>
      </c>
    </row>
    <row r="286" spans="1:10" x14ac:dyDescent="0.2">
      <c r="A286" s="448" t="s">
        <v>911</v>
      </c>
      <c r="B286" s="730">
        <v>0</v>
      </c>
      <c r="C286" s="730">
        <v>0</v>
      </c>
      <c r="D286" s="731">
        <v>0</v>
      </c>
      <c r="E286" s="730">
        <v>0</v>
      </c>
      <c r="F286" s="730">
        <v>0</v>
      </c>
      <c r="G286" s="731">
        <v>0</v>
      </c>
      <c r="H286" s="730">
        <v>0</v>
      </c>
      <c r="I286" s="730">
        <v>0</v>
      </c>
      <c r="J286" s="731">
        <v>0</v>
      </c>
    </row>
    <row r="287" spans="1:10" x14ac:dyDescent="0.2">
      <c r="A287" s="448" t="s">
        <v>908</v>
      </c>
      <c r="B287" s="730">
        <v>79655.89</v>
      </c>
      <c r="C287" s="730">
        <v>23953.11</v>
      </c>
      <c r="D287" s="731">
        <v>103609</v>
      </c>
      <c r="E287" s="730">
        <v>76917.539999999994</v>
      </c>
      <c r="F287" s="730">
        <v>21177.68</v>
      </c>
      <c r="G287" s="731">
        <v>98095.22</v>
      </c>
      <c r="H287" s="730">
        <v>88696.98</v>
      </c>
      <c r="I287" s="730">
        <v>21977.05</v>
      </c>
      <c r="J287" s="731">
        <v>110674.03</v>
      </c>
    </row>
    <row r="288" spans="1:10" x14ac:dyDescent="0.2">
      <c r="A288" s="448" t="s">
        <v>911</v>
      </c>
      <c r="B288" s="730">
        <v>623608.48</v>
      </c>
      <c r="C288" s="730">
        <v>497191.61</v>
      </c>
      <c r="D288" s="731">
        <v>1120800.0900000001</v>
      </c>
      <c r="E288" s="730">
        <v>609917.93999999994</v>
      </c>
      <c r="F288" s="730">
        <v>468408.69</v>
      </c>
      <c r="G288" s="731">
        <v>1078326.6299999999</v>
      </c>
      <c r="H288" s="730">
        <v>625291.16</v>
      </c>
      <c r="I288" s="730">
        <v>468175.17</v>
      </c>
      <c r="J288" s="731">
        <v>1093466.33</v>
      </c>
    </row>
    <row r="289" spans="1:10" x14ac:dyDescent="0.2">
      <c r="A289" s="448" t="s">
        <v>908</v>
      </c>
      <c r="B289" s="730">
        <v>10449.540000000001</v>
      </c>
      <c r="C289" s="730">
        <v>16281.88</v>
      </c>
      <c r="D289" s="731">
        <v>26731.42</v>
      </c>
      <c r="E289" s="730">
        <v>9136.23</v>
      </c>
      <c r="F289" s="730">
        <v>14871.72</v>
      </c>
      <c r="G289" s="731">
        <v>24007.95</v>
      </c>
      <c r="H289" s="730">
        <v>10593.92</v>
      </c>
      <c r="I289" s="730">
        <v>16602.27</v>
      </c>
      <c r="J289" s="731">
        <v>27196.19</v>
      </c>
    </row>
    <row r="290" spans="1:10" x14ac:dyDescent="0.2">
      <c r="A290" s="448" t="s">
        <v>911</v>
      </c>
      <c r="B290" s="730">
        <v>146234.37</v>
      </c>
      <c r="C290" s="730">
        <v>288735.63</v>
      </c>
      <c r="D290" s="731">
        <v>434970</v>
      </c>
      <c r="E290" s="730">
        <v>140898.04</v>
      </c>
      <c r="F290" s="730">
        <v>283502.99</v>
      </c>
      <c r="G290" s="731">
        <v>424401.03</v>
      </c>
      <c r="H290" s="730">
        <v>145753.85</v>
      </c>
      <c r="I290" s="730">
        <v>274372.32</v>
      </c>
      <c r="J290" s="731">
        <v>420126.17</v>
      </c>
    </row>
    <row r="291" spans="1:10" x14ac:dyDescent="0.2">
      <c r="A291" s="448" t="s">
        <v>908</v>
      </c>
      <c r="B291" s="730">
        <v>0</v>
      </c>
      <c r="C291" s="730">
        <v>0</v>
      </c>
      <c r="D291" s="731">
        <v>0</v>
      </c>
      <c r="E291" s="730">
        <v>0</v>
      </c>
      <c r="F291" s="730">
        <v>0</v>
      </c>
      <c r="G291" s="731">
        <v>0</v>
      </c>
      <c r="H291" s="730">
        <v>0</v>
      </c>
      <c r="I291" s="730">
        <v>0</v>
      </c>
      <c r="J291" s="731">
        <v>0</v>
      </c>
    </row>
    <row r="292" spans="1:10" x14ac:dyDescent="0.2">
      <c r="A292" s="448" t="s">
        <v>911</v>
      </c>
      <c r="B292" s="730">
        <v>0</v>
      </c>
      <c r="C292" s="730">
        <v>0</v>
      </c>
      <c r="D292" s="731">
        <v>0</v>
      </c>
      <c r="E292" s="730">
        <v>0</v>
      </c>
      <c r="F292" s="730">
        <v>0</v>
      </c>
      <c r="G292" s="731">
        <v>0</v>
      </c>
      <c r="H292" s="730">
        <v>0</v>
      </c>
      <c r="I292" s="730">
        <v>0</v>
      </c>
      <c r="J292" s="731">
        <v>0</v>
      </c>
    </row>
    <row r="293" spans="1:10" x14ac:dyDescent="0.2">
      <c r="A293" s="448" t="s">
        <v>908</v>
      </c>
      <c r="B293" s="730">
        <v>0</v>
      </c>
      <c r="C293" s="730">
        <v>0</v>
      </c>
      <c r="D293" s="731">
        <v>0</v>
      </c>
      <c r="E293" s="730">
        <v>0</v>
      </c>
      <c r="F293" s="730">
        <v>0</v>
      </c>
      <c r="G293" s="731">
        <v>0</v>
      </c>
      <c r="H293" s="730">
        <v>0</v>
      </c>
      <c r="I293" s="730">
        <v>0</v>
      </c>
      <c r="J293" s="731">
        <v>0</v>
      </c>
    </row>
    <row r="294" spans="1:10" x14ac:dyDescent="0.2">
      <c r="A294" s="448" t="s">
        <v>911</v>
      </c>
      <c r="B294" s="730">
        <v>0</v>
      </c>
      <c r="C294" s="730">
        <v>0</v>
      </c>
      <c r="D294" s="731">
        <v>0</v>
      </c>
      <c r="E294" s="730">
        <v>0</v>
      </c>
      <c r="F294" s="730">
        <v>0</v>
      </c>
      <c r="G294" s="731">
        <v>0</v>
      </c>
      <c r="H294" s="730">
        <v>0</v>
      </c>
      <c r="I294" s="730">
        <v>0</v>
      </c>
      <c r="J294" s="731">
        <v>0</v>
      </c>
    </row>
    <row r="295" spans="1:10" x14ac:dyDescent="0.2">
      <c r="A295" s="448" t="s">
        <v>5308</v>
      </c>
      <c r="B295" s="730">
        <v>10769.25</v>
      </c>
      <c r="C295" s="730">
        <v>40099.800000000003</v>
      </c>
      <c r="D295" s="731">
        <v>50869.05</v>
      </c>
      <c r="E295" s="730">
        <v>15701.89</v>
      </c>
      <c r="F295" s="730">
        <v>34276.93</v>
      </c>
      <c r="G295" s="731">
        <v>49978.82</v>
      </c>
      <c r="H295" s="730">
        <v>17384.23</v>
      </c>
      <c r="I295" s="730">
        <v>30455.98</v>
      </c>
      <c r="J295" s="731">
        <v>47840.21</v>
      </c>
    </row>
    <row r="296" spans="1:10" x14ac:dyDescent="0.2">
      <c r="A296" s="448" t="s">
        <v>4943</v>
      </c>
      <c r="B296" s="730">
        <v>0</v>
      </c>
      <c r="C296" s="730">
        <v>0</v>
      </c>
      <c r="D296" s="731">
        <v>0</v>
      </c>
      <c r="E296" s="730">
        <v>0</v>
      </c>
      <c r="F296" s="730">
        <v>0</v>
      </c>
      <c r="G296" s="731">
        <v>0</v>
      </c>
      <c r="H296" s="730">
        <v>0</v>
      </c>
      <c r="I296" s="730">
        <v>0</v>
      </c>
      <c r="J296" s="731">
        <v>0</v>
      </c>
    </row>
    <row r="297" spans="1:10" x14ac:dyDescent="0.2">
      <c r="A297" s="448" t="s">
        <v>1280</v>
      </c>
      <c r="B297" s="730">
        <v>0</v>
      </c>
      <c r="C297" s="730">
        <v>0</v>
      </c>
      <c r="D297" s="731">
        <v>0</v>
      </c>
      <c r="E297" s="730">
        <v>0</v>
      </c>
      <c r="F297" s="730">
        <v>0</v>
      </c>
      <c r="G297" s="731">
        <v>0</v>
      </c>
      <c r="H297" s="730">
        <v>0</v>
      </c>
      <c r="I297" s="730">
        <v>0</v>
      </c>
      <c r="J297" s="731">
        <v>0</v>
      </c>
    </row>
    <row r="298" spans="1:10" x14ac:dyDescent="0.2">
      <c r="A298" s="448" t="s">
        <v>945</v>
      </c>
      <c r="B298" s="730">
        <v>0</v>
      </c>
      <c r="C298" s="730">
        <v>0</v>
      </c>
      <c r="D298" s="731">
        <v>0</v>
      </c>
      <c r="E298" s="730">
        <v>0</v>
      </c>
      <c r="F298" s="730">
        <v>0</v>
      </c>
      <c r="G298" s="731">
        <v>0</v>
      </c>
      <c r="H298" s="730">
        <v>0</v>
      </c>
      <c r="I298" s="730">
        <v>0</v>
      </c>
      <c r="J298" s="731">
        <v>0</v>
      </c>
    </row>
    <row r="299" spans="1:10" x14ac:dyDescent="0.2">
      <c r="A299" s="448" t="s">
        <v>1285</v>
      </c>
      <c r="B299" s="730">
        <v>0</v>
      </c>
      <c r="C299" s="730">
        <v>0</v>
      </c>
      <c r="D299" s="731">
        <v>0</v>
      </c>
      <c r="E299" s="730">
        <v>0</v>
      </c>
      <c r="F299" s="730">
        <v>0</v>
      </c>
      <c r="G299" s="731">
        <v>0</v>
      </c>
      <c r="H299" s="730">
        <v>0</v>
      </c>
      <c r="I299" s="730">
        <v>0</v>
      </c>
      <c r="J299" s="731">
        <v>0</v>
      </c>
    </row>
    <row r="300" spans="1:10" x14ac:dyDescent="0.2">
      <c r="A300" s="448" t="s">
        <v>1286</v>
      </c>
      <c r="B300" s="730">
        <v>0</v>
      </c>
      <c r="C300" s="730">
        <v>0</v>
      </c>
      <c r="D300" s="731">
        <v>0</v>
      </c>
      <c r="E300" s="730">
        <v>0</v>
      </c>
      <c r="F300" s="730">
        <v>0</v>
      </c>
      <c r="G300" s="731">
        <v>0</v>
      </c>
      <c r="H300" s="730">
        <v>0</v>
      </c>
      <c r="I300" s="730">
        <v>0</v>
      </c>
      <c r="J300" s="731">
        <v>0</v>
      </c>
    </row>
    <row r="301" spans="1:10" x14ac:dyDescent="0.2">
      <c r="A301" s="448" t="s">
        <v>5309</v>
      </c>
      <c r="B301" s="730">
        <v>0</v>
      </c>
      <c r="C301" s="730">
        <v>0</v>
      </c>
      <c r="D301" s="731">
        <v>0</v>
      </c>
      <c r="E301" s="730">
        <v>0</v>
      </c>
      <c r="F301" s="730">
        <v>0</v>
      </c>
      <c r="G301" s="731">
        <v>0</v>
      </c>
      <c r="H301" s="730">
        <v>0</v>
      </c>
      <c r="I301" s="730">
        <v>0</v>
      </c>
      <c r="J301" s="731">
        <v>0</v>
      </c>
    </row>
    <row r="302" spans="1:10" x14ac:dyDescent="0.2">
      <c r="A302" s="448" t="s">
        <v>5310</v>
      </c>
      <c r="B302" s="730">
        <v>0</v>
      </c>
      <c r="C302" s="730">
        <v>0</v>
      </c>
      <c r="D302" s="731">
        <v>0</v>
      </c>
      <c r="E302" s="730">
        <v>0</v>
      </c>
      <c r="F302" s="730">
        <v>0</v>
      </c>
      <c r="G302" s="731">
        <v>0</v>
      </c>
      <c r="H302" s="730">
        <v>0</v>
      </c>
      <c r="I302" s="730">
        <v>0</v>
      </c>
      <c r="J302" s="731">
        <v>0</v>
      </c>
    </row>
    <row r="303" spans="1:10" x14ac:dyDescent="0.2">
      <c r="A303" s="448" t="s">
        <v>5311</v>
      </c>
      <c r="B303" s="730">
        <v>23888.560000000001</v>
      </c>
      <c r="C303" s="730">
        <v>45115.56</v>
      </c>
      <c r="D303" s="731">
        <v>69004.12</v>
      </c>
      <c r="E303" s="730">
        <v>7636.02</v>
      </c>
      <c r="F303" s="730">
        <v>40408.06</v>
      </c>
      <c r="G303" s="731">
        <v>48044.08</v>
      </c>
      <c r="H303" s="730">
        <v>10332.68</v>
      </c>
      <c r="I303" s="730">
        <v>15156.05</v>
      </c>
      <c r="J303" s="731">
        <v>25488.73</v>
      </c>
    </row>
    <row r="304" spans="1:10" x14ac:dyDescent="0.2">
      <c r="A304" s="448" t="s">
        <v>5312</v>
      </c>
      <c r="B304" s="730">
        <v>0</v>
      </c>
      <c r="C304" s="730">
        <v>0</v>
      </c>
      <c r="D304" s="731">
        <v>0</v>
      </c>
      <c r="E304" s="730">
        <v>0</v>
      </c>
      <c r="F304" s="730">
        <v>0</v>
      </c>
      <c r="G304" s="731">
        <v>0</v>
      </c>
      <c r="H304" s="730">
        <v>0</v>
      </c>
      <c r="I304" s="730">
        <v>0</v>
      </c>
      <c r="J304" s="731">
        <v>0</v>
      </c>
    </row>
    <row r="305" spans="1:10" x14ac:dyDescent="0.2">
      <c r="A305" s="448" t="s">
        <v>5313</v>
      </c>
      <c r="B305" s="730">
        <v>0</v>
      </c>
      <c r="C305" s="730">
        <v>0</v>
      </c>
      <c r="D305" s="731">
        <v>0</v>
      </c>
      <c r="E305" s="730">
        <v>0</v>
      </c>
      <c r="F305" s="730">
        <v>0</v>
      </c>
      <c r="G305" s="731">
        <v>0</v>
      </c>
      <c r="H305" s="730">
        <v>0</v>
      </c>
      <c r="I305" s="730">
        <v>0</v>
      </c>
      <c r="J305" s="731">
        <v>0</v>
      </c>
    </row>
    <row r="306" spans="1:10" x14ac:dyDescent="0.2">
      <c r="A306" s="448" t="s">
        <v>945</v>
      </c>
      <c r="B306" s="730">
        <v>63305.97</v>
      </c>
      <c r="C306" s="730">
        <v>578.69000000000005</v>
      </c>
      <c r="D306" s="731">
        <v>63884.66</v>
      </c>
      <c r="E306" s="730">
        <v>89152.02</v>
      </c>
      <c r="F306" s="730">
        <v>5997.65</v>
      </c>
      <c r="G306" s="731">
        <v>95149.67</v>
      </c>
      <c r="H306" s="730">
        <v>147570.35</v>
      </c>
      <c r="I306" s="730">
        <v>860.07</v>
      </c>
      <c r="J306" s="731">
        <v>148430.42000000001</v>
      </c>
    </row>
    <row r="307" spans="1:10" x14ac:dyDescent="0.2">
      <c r="A307" s="448" t="s">
        <v>5314</v>
      </c>
      <c r="B307" s="730">
        <v>0</v>
      </c>
      <c r="C307" s="730">
        <v>0</v>
      </c>
      <c r="D307" s="731">
        <v>0</v>
      </c>
      <c r="E307" s="730">
        <v>0</v>
      </c>
      <c r="F307" s="730">
        <v>0</v>
      </c>
      <c r="G307" s="731">
        <v>0</v>
      </c>
      <c r="H307" s="730">
        <v>0</v>
      </c>
      <c r="I307" s="730">
        <v>0</v>
      </c>
      <c r="J307" s="731">
        <v>0</v>
      </c>
    </row>
    <row r="308" spans="1:10" x14ac:dyDescent="0.2">
      <c r="A308" s="448" t="s">
        <v>5315</v>
      </c>
      <c r="B308" s="730">
        <v>20604.62</v>
      </c>
      <c r="C308" s="730">
        <v>0</v>
      </c>
      <c r="D308" s="731">
        <v>20604.62</v>
      </c>
      <c r="E308" s="730">
        <v>15712.52</v>
      </c>
      <c r="F308" s="730">
        <v>0</v>
      </c>
      <c r="G308" s="731">
        <v>15712.52</v>
      </c>
      <c r="H308" s="730">
        <v>92221.7</v>
      </c>
      <c r="I308" s="730">
        <v>0</v>
      </c>
      <c r="J308" s="731">
        <v>92221.7</v>
      </c>
    </row>
    <row r="309" spans="1:10" x14ac:dyDescent="0.2">
      <c r="A309" s="448" t="s">
        <v>5316</v>
      </c>
      <c r="B309" s="730">
        <v>63648.89</v>
      </c>
      <c r="C309" s="730">
        <v>0</v>
      </c>
      <c r="D309" s="731">
        <v>63648.89</v>
      </c>
      <c r="E309" s="730">
        <v>78242.559999999998</v>
      </c>
      <c r="F309" s="730">
        <v>0</v>
      </c>
      <c r="G309" s="731">
        <v>78242.559999999998</v>
      </c>
      <c r="H309" s="730">
        <v>48156.59</v>
      </c>
      <c r="I309" s="730">
        <v>0</v>
      </c>
      <c r="J309" s="731">
        <v>48156.59</v>
      </c>
    </row>
    <row r="310" spans="1:10" x14ac:dyDescent="0.2">
      <c r="A310" s="448" t="s">
        <v>5317</v>
      </c>
      <c r="B310" s="730">
        <v>64218.400000000001</v>
      </c>
      <c r="C310" s="730">
        <v>0</v>
      </c>
      <c r="D310" s="731">
        <v>64218.400000000001</v>
      </c>
      <c r="E310" s="730">
        <v>42244.54</v>
      </c>
      <c r="F310" s="730">
        <v>0</v>
      </c>
      <c r="G310" s="731">
        <v>42244.54</v>
      </c>
      <c r="H310" s="730">
        <v>101573</v>
      </c>
      <c r="I310" s="730">
        <v>0</v>
      </c>
      <c r="J310" s="731">
        <v>101573</v>
      </c>
    </row>
    <row r="311" spans="1:10" x14ac:dyDescent="0.2">
      <c r="A311" s="448" t="s">
        <v>5318</v>
      </c>
      <c r="B311" s="730">
        <v>98831.16</v>
      </c>
      <c r="C311" s="730">
        <v>0</v>
      </c>
      <c r="D311" s="731">
        <v>98831.16</v>
      </c>
      <c r="E311" s="730">
        <v>98227</v>
      </c>
      <c r="F311" s="730">
        <v>0</v>
      </c>
      <c r="G311" s="731">
        <v>98227</v>
      </c>
      <c r="H311" s="730">
        <v>69615.740000000005</v>
      </c>
      <c r="I311" s="730">
        <v>0</v>
      </c>
      <c r="J311" s="731">
        <v>69615.740000000005</v>
      </c>
    </row>
    <row r="312" spans="1:10" x14ac:dyDescent="0.2">
      <c r="A312" s="448" t="s">
        <v>5319</v>
      </c>
      <c r="B312" s="730">
        <v>118381.27</v>
      </c>
      <c r="C312" s="730">
        <v>0</v>
      </c>
      <c r="D312" s="731">
        <v>118381.27</v>
      </c>
      <c r="E312" s="730">
        <v>124125.53</v>
      </c>
      <c r="F312" s="730">
        <v>0</v>
      </c>
      <c r="G312" s="731">
        <v>124125.53</v>
      </c>
      <c r="H312" s="730">
        <v>56101</v>
      </c>
      <c r="I312" s="730">
        <v>0</v>
      </c>
      <c r="J312" s="731">
        <v>56101</v>
      </c>
    </row>
    <row r="313" spans="1:10" ht="10.5" x14ac:dyDescent="0.2">
      <c r="A313" s="449" t="s">
        <v>4994</v>
      </c>
      <c r="B313" s="730">
        <v>67215.100000000006</v>
      </c>
      <c r="C313" s="730">
        <v>0</v>
      </c>
      <c r="D313" s="731">
        <v>67215.100000000006</v>
      </c>
      <c r="E313" s="730">
        <v>65133.56</v>
      </c>
      <c r="F313" s="730">
        <v>0</v>
      </c>
      <c r="G313" s="731">
        <v>65133.56</v>
      </c>
      <c r="H313" s="730">
        <v>66160.91</v>
      </c>
      <c r="I313" s="730">
        <v>0</v>
      </c>
      <c r="J313" s="731">
        <v>66160.91</v>
      </c>
    </row>
    <row r="314" spans="1:10" ht="10.5" x14ac:dyDescent="0.2">
      <c r="A314" s="451" t="s">
        <v>5320</v>
      </c>
      <c r="B314" s="730">
        <v>88027.95</v>
      </c>
      <c r="C314" s="730">
        <v>0</v>
      </c>
      <c r="D314" s="731">
        <v>88027.95</v>
      </c>
      <c r="E314" s="730">
        <v>82745.899999999994</v>
      </c>
      <c r="F314" s="730">
        <v>0</v>
      </c>
      <c r="G314" s="731">
        <v>82745.899999999994</v>
      </c>
      <c r="H314" s="730">
        <v>83278.649999999994</v>
      </c>
      <c r="I314" s="730">
        <v>0</v>
      </c>
      <c r="J314" s="731">
        <v>83278.649999999994</v>
      </c>
    </row>
    <row r="315" spans="1:10" ht="10.5" x14ac:dyDescent="0.2">
      <c r="A315" s="451" t="s">
        <v>1315</v>
      </c>
      <c r="B315" s="730">
        <v>57846.17</v>
      </c>
      <c r="C315" s="730">
        <v>0</v>
      </c>
      <c r="D315" s="731">
        <v>57846.17</v>
      </c>
      <c r="E315" s="730">
        <v>57665</v>
      </c>
      <c r="F315" s="730">
        <v>0</v>
      </c>
      <c r="G315" s="731">
        <v>57665</v>
      </c>
      <c r="H315" s="730">
        <v>57871.38</v>
      </c>
      <c r="I315" s="730">
        <v>0</v>
      </c>
      <c r="J315" s="731">
        <v>57871.38</v>
      </c>
    </row>
    <row r="316" spans="1:10" ht="10.5" x14ac:dyDescent="0.2">
      <c r="A316" s="451" t="s">
        <v>1316</v>
      </c>
      <c r="B316" s="730">
        <v>41246.76</v>
      </c>
      <c r="C316" s="730">
        <v>0</v>
      </c>
      <c r="D316" s="731">
        <v>41246.76</v>
      </c>
      <c r="E316" s="730">
        <v>40118.160000000003</v>
      </c>
      <c r="F316" s="730">
        <v>0</v>
      </c>
      <c r="G316" s="731">
        <v>40118.160000000003</v>
      </c>
      <c r="H316" s="730">
        <v>58028.81</v>
      </c>
      <c r="I316" s="730">
        <v>0</v>
      </c>
      <c r="J316" s="731">
        <v>58028.81</v>
      </c>
    </row>
    <row r="317" spans="1:10" ht="10.5" x14ac:dyDescent="0.2">
      <c r="A317" s="451" t="s">
        <v>5321</v>
      </c>
      <c r="B317" s="730">
        <v>0</v>
      </c>
      <c r="C317" s="730">
        <v>0</v>
      </c>
      <c r="D317" s="731">
        <v>0</v>
      </c>
      <c r="E317" s="730">
        <v>0</v>
      </c>
      <c r="F317" s="730">
        <v>0</v>
      </c>
      <c r="G317" s="731">
        <v>0</v>
      </c>
      <c r="H317" s="730">
        <v>0</v>
      </c>
      <c r="I317" s="730">
        <v>0</v>
      </c>
      <c r="J317" s="731">
        <v>0</v>
      </c>
    </row>
    <row r="318" spans="1:10" ht="10.5" x14ac:dyDescent="0.2">
      <c r="A318" s="451" t="s">
        <v>5322</v>
      </c>
      <c r="B318" s="730">
        <v>11033.33</v>
      </c>
      <c r="C318" s="730">
        <v>0</v>
      </c>
      <c r="D318" s="731">
        <v>11033.33</v>
      </c>
      <c r="E318" s="730">
        <v>10437.57</v>
      </c>
      <c r="F318" s="730">
        <v>0</v>
      </c>
      <c r="G318" s="731">
        <v>10437.57</v>
      </c>
      <c r="H318" s="730">
        <v>14221.87</v>
      </c>
      <c r="I318" s="730">
        <v>0</v>
      </c>
      <c r="J318" s="731">
        <v>14221.87</v>
      </c>
    </row>
    <row r="319" spans="1:10" ht="10.5" x14ac:dyDescent="0.2">
      <c r="A319" s="451" t="s">
        <v>5323</v>
      </c>
      <c r="B319" s="730">
        <v>0</v>
      </c>
      <c r="C319" s="730">
        <v>0</v>
      </c>
      <c r="D319" s="731">
        <v>0</v>
      </c>
      <c r="E319" s="730">
        <v>0</v>
      </c>
      <c r="F319" s="730">
        <v>0</v>
      </c>
      <c r="G319" s="731">
        <v>0</v>
      </c>
      <c r="H319" s="730">
        <v>0</v>
      </c>
      <c r="I319" s="730">
        <v>0</v>
      </c>
      <c r="J319" s="731">
        <v>0</v>
      </c>
    </row>
    <row r="320" spans="1:10" ht="10.5" x14ac:dyDescent="0.2">
      <c r="A320" s="451" t="s">
        <v>5324</v>
      </c>
      <c r="B320" s="730">
        <v>25577.23</v>
      </c>
      <c r="C320" s="730">
        <v>0</v>
      </c>
      <c r="D320" s="731">
        <v>25577.23</v>
      </c>
      <c r="E320" s="730">
        <v>26121.9</v>
      </c>
      <c r="F320" s="730">
        <v>0</v>
      </c>
      <c r="G320" s="731">
        <v>26121.9</v>
      </c>
      <c r="H320" s="730">
        <v>25939.34</v>
      </c>
      <c r="I320" s="730">
        <v>0</v>
      </c>
      <c r="J320" s="731">
        <v>25939.34</v>
      </c>
    </row>
    <row r="321" spans="1:10" ht="10.5" x14ac:dyDescent="0.2">
      <c r="A321" s="451" t="s">
        <v>5325</v>
      </c>
      <c r="B321" s="730">
        <v>61022.57</v>
      </c>
      <c r="C321" s="730">
        <v>0</v>
      </c>
      <c r="D321" s="731">
        <v>61022.57</v>
      </c>
      <c r="E321" s="730">
        <v>58196.76</v>
      </c>
      <c r="F321" s="730">
        <v>0</v>
      </c>
      <c r="G321" s="731">
        <v>58196.76</v>
      </c>
      <c r="H321" s="730">
        <v>82492.320000000007</v>
      </c>
      <c r="I321" s="730">
        <v>0</v>
      </c>
      <c r="J321" s="731">
        <v>82492.320000000007</v>
      </c>
    </row>
    <row r="322" spans="1:10" ht="10.5" x14ac:dyDescent="0.2">
      <c r="A322" s="451" t="s">
        <v>5326</v>
      </c>
      <c r="B322" s="730">
        <v>5937.85</v>
      </c>
      <c r="C322" s="730">
        <v>0</v>
      </c>
      <c r="D322" s="731">
        <v>5937.85</v>
      </c>
      <c r="E322" s="730">
        <v>5775.98</v>
      </c>
      <c r="F322" s="730">
        <v>0</v>
      </c>
      <c r="G322" s="731">
        <v>5775.98</v>
      </c>
      <c r="H322" s="730">
        <v>5924.74</v>
      </c>
      <c r="I322" s="730">
        <v>0</v>
      </c>
      <c r="J322" s="731">
        <v>5924.74</v>
      </c>
    </row>
    <row r="323" spans="1:10" ht="10.5" x14ac:dyDescent="0.2">
      <c r="A323" s="451" t="s">
        <v>5327</v>
      </c>
      <c r="B323" s="730">
        <v>3129.94</v>
      </c>
      <c r="C323" s="730">
        <v>0</v>
      </c>
      <c r="D323" s="731">
        <v>3129.94</v>
      </c>
      <c r="E323" s="730">
        <v>2987.94</v>
      </c>
      <c r="F323" s="730">
        <v>0</v>
      </c>
      <c r="G323" s="731">
        <v>2987.94</v>
      </c>
      <c r="H323" s="730">
        <v>4239.16</v>
      </c>
      <c r="I323" s="730">
        <v>0</v>
      </c>
      <c r="J323" s="731">
        <v>4239.16</v>
      </c>
    </row>
    <row r="324" spans="1:10" ht="10.5" x14ac:dyDescent="0.2">
      <c r="A324" s="451" t="s">
        <v>945</v>
      </c>
      <c r="B324" s="730">
        <v>0</v>
      </c>
      <c r="C324" s="730">
        <v>0</v>
      </c>
      <c r="D324" s="731">
        <v>0</v>
      </c>
      <c r="E324" s="730">
        <v>0</v>
      </c>
      <c r="F324" s="730">
        <v>0</v>
      </c>
      <c r="G324" s="731">
        <v>0</v>
      </c>
      <c r="H324" s="730">
        <v>0</v>
      </c>
      <c r="I324" s="730">
        <v>0</v>
      </c>
      <c r="J324" s="731">
        <v>0</v>
      </c>
    </row>
    <row r="325" spans="1:10" ht="10.5" x14ac:dyDescent="0.2">
      <c r="A325" s="451" t="s">
        <v>5328</v>
      </c>
      <c r="B325" s="730">
        <v>2601.39</v>
      </c>
      <c r="C325" s="730">
        <v>0</v>
      </c>
      <c r="D325" s="731">
        <v>2601.39</v>
      </c>
      <c r="E325" s="730">
        <v>2601.36</v>
      </c>
      <c r="F325" s="730">
        <v>0</v>
      </c>
      <c r="G325" s="731">
        <v>2601.36</v>
      </c>
      <c r="H325" s="730">
        <v>354.23</v>
      </c>
      <c r="I325" s="730">
        <v>0</v>
      </c>
      <c r="J325" s="731">
        <v>354.23</v>
      </c>
    </row>
    <row r="326" spans="1:10" ht="10.5" x14ac:dyDescent="0.2">
      <c r="A326" s="451" t="s">
        <v>5329</v>
      </c>
      <c r="B326" s="730">
        <v>558.17999999999995</v>
      </c>
      <c r="C326" s="730">
        <v>0</v>
      </c>
      <c r="D326" s="731">
        <v>558.17999999999995</v>
      </c>
      <c r="E326" s="730">
        <v>558.16</v>
      </c>
      <c r="F326" s="730">
        <v>0</v>
      </c>
      <c r="G326" s="731">
        <v>558.16</v>
      </c>
      <c r="H326" s="730">
        <v>0</v>
      </c>
      <c r="I326" s="730">
        <v>0</v>
      </c>
      <c r="J326" s="731">
        <v>0</v>
      </c>
    </row>
    <row r="327" spans="1:10" ht="10.5" x14ac:dyDescent="0.2">
      <c r="A327" s="451" t="s">
        <v>5330</v>
      </c>
      <c r="B327" s="730">
        <v>3462.75</v>
      </c>
      <c r="C327" s="730">
        <v>0</v>
      </c>
      <c r="D327" s="731">
        <v>3462.75</v>
      </c>
      <c r="E327" s="730">
        <v>3462.79</v>
      </c>
      <c r="F327" s="730">
        <v>0</v>
      </c>
      <c r="G327" s="731">
        <v>3462.79</v>
      </c>
      <c r="H327" s="730">
        <v>2396.5700000000002</v>
      </c>
      <c r="I327" s="730">
        <v>0</v>
      </c>
      <c r="J327" s="731">
        <v>2396.5700000000002</v>
      </c>
    </row>
    <row r="328" spans="1:10" ht="10.5" x14ac:dyDescent="0.2">
      <c r="A328" s="451" t="s">
        <v>5331</v>
      </c>
      <c r="B328" s="730">
        <v>0</v>
      </c>
      <c r="C328" s="730">
        <v>0</v>
      </c>
      <c r="D328" s="731">
        <v>0</v>
      </c>
      <c r="E328" s="730">
        <v>0</v>
      </c>
      <c r="F328" s="730">
        <v>0</v>
      </c>
      <c r="G328" s="731">
        <v>0</v>
      </c>
      <c r="H328" s="730">
        <v>0</v>
      </c>
      <c r="I328" s="730">
        <v>0</v>
      </c>
      <c r="J328" s="731">
        <v>0</v>
      </c>
    </row>
    <row r="329" spans="1:10" ht="10.5" x14ac:dyDescent="0.2">
      <c r="A329" s="451" t="s">
        <v>945</v>
      </c>
      <c r="B329" s="730">
        <v>283.45</v>
      </c>
      <c r="C329" s="730">
        <v>0</v>
      </c>
      <c r="D329" s="731">
        <v>283.45</v>
      </c>
      <c r="E329" s="730">
        <v>4442.43</v>
      </c>
      <c r="F329" s="730">
        <v>0</v>
      </c>
      <c r="G329" s="731">
        <v>4442.43</v>
      </c>
      <c r="H329" s="730">
        <v>5680.68</v>
      </c>
      <c r="I329" s="730">
        <v>0</v>
      </c>
      <c r="J329" s="731">
        <v>5680.68</v>
      </c>
    </row>
    <row r="330" spans="1:10" ht="21" x14ac:dyDescent="0.2">
      <c r="A330" s="451" t="s">
        <v>5332</v>
      </c>
      <c r="B330" s="730">
        <v>0</v>
      </c>
      <c r="C330" s="730">
        <v>0</v>
      </c>
      <c r="D330" s="731">
        <v>0</v>
      </c>
      <c r="E330" s="730">
        <v>0</v>
      </c>
      <c r="F330" s="730">
        <v>0</v>
      </c>
      <c r="G330" s="731">
        <v>0</v>
      </c>
      <c r="H330" s="730">
        <v>0</v>
      </c>
      <c r="I330" s="730">
        <v>0</v>
      </c>
      <c r="J330" s="731">
        <v>0</v>
      </c>
    </row>
    <row r="331" spans="1:10" ht="10.5" x14ac:dyDescent="0.2">
      <c r="A331" s="451" t="s">
        <v>5333</v>
      </c>
      <c r="B331" s="730">
        <v>96881.93</v>
      </c>
      <c r="C331" s="730">
        <v>0</v>
      </c>
      <c r="D331" s="731">
        <v>96881.93</v>
      </c>
      <c r="E331" s="730">
        <v>-206878.89</v>
      </c>
      <c r="F331" s="730">
        <v>0</v>
      </c>
      <c r="G331" s="731">
        <v>-206878.89</v>
      </c>
      <c r="H331" s="730">
        <v>-180167.54</v>
      </c>
      <c r="I331" s="730">
        <v>0</v>
      </c>
      <c r="J331" s="731">
        <v>-180167.54</v>
      </c>
    </row>
    <row r="332" spans="1:10" ht="10.5" x14ac:dyDescent="0.2">
      <c r="A332" s="451" t="s">
        <v>5334</v>
      </c>
      <c r="B332" s="730">
        <v>0</v>
      </c>
      <c r="C332" s="730">
        <v>0</v>
      </c>
      <c r="D332" s="731">
        <v>0</v>
      </c>
      <c r="E332" s="730">
        <v>0</v>
      </c>
      <c r="F332" s="730">
        <v>0</v>
      </c>
      <c r="G332" s="731">
        <v>0</v>
      </c>
      <c r="H332" s="730">
        <v>0</v>
      </c>
      <c r="I332" s="730">
        <v>0</v>
      </c>
      <c r="J332" s="731">
        <v>0</v>
      </c>
    </row>
    <row r="333" spans="1:10" ht="21" x14ac:dyDescent="0.2">
      <c r="A333" s="451" t="s">
        <v>5335</v>
      </c>
      <c r="B333" s="730">
        <v>69090.91</v>
      </c>
      <c r="C333" s="730">
        <v>0</v>
      </c>
      <c r="D333" s="731">
        <v>69090.91</v>
      </c>
      <c r="E333" s="730">
        <v>69090.91</v>
      </c>
      <c r="F333" s="730">
        <v>0</v>
      </c>
      <c r="G333" s="731">
        <v>69090.91</v>
      </c>
      <c r="H333" s="730">
        <v>69090.91</v>
      </c>
      <c r="I333" s="730">
        <v>0</v>
      </c>
      <c r="J333" s="731">
        <v>69090.91</v>
      </c>
    </row>
    <row r="334" spans="1:10" ht="10.5" x14ac:dyDescent="0.2">
      <c r="A334" s="451" t="s">
        <v>5336</v>
      </c>
      <c r="B334" s="730">
        <v>0</v>
      </c>
      <c r="C334" s="730">
        <v>0</v>
      </c>
      <c r="D334" s="731">
        <v>0</v>
      </c>
      <c r="E334" s="730">
        <v>0</v>
      </c>
      <c r="F334" s="730">
        <v>0</v>
      </c>
      <c r="G334" s="731">
        <v>0</v>
      </c>
      <c r="H334" s="730">
        <v>0</v>
      </c>
      <c r="I334" s="730">
        <v>0</v>
      </c>
      <c r="J334" s="731">
        <v>0</v>
      </c>
    </row>
    <row r="335" spans="1:10" ht="10.5" x14ac:dyDescent="0.2">
      <c r="A335" s="451" t="s">
        <v>1347</v>
      </c>
      <c r="B335" s="730">
        <v>0</v>
      </c>
      <c r="C335" s="730">
        <v>0</v>
      </c>
      <c r="D335" s="731">
        <v>0</v>
      </c>
      <c r="E335" s="730">
        <v>0</v>
      </c>
      <c r="F335" s="730">
        <v>0</v>
      </c>
      <c r="G335" s="731">
        <v>0</v>
      </c>
      <c r="H335" s="730">
        <v>0</v>
      </c>
      <c r="I335" s="730">
        <v>0</v>
      </c>
      <c r="J335" s="731">
        <v>0</v>
      </c>
    </row>
    <row r="336" spans="1:10" ht="10.5" x14ac:dyDescent="0.2">
      <c r="A336" s="451" t="s">
        <v>5337</v>
      </c>
      <c r="B336" s="730">
        <v>0</v>
      </c>
      <c r="C336" s="730">
        <v>0</v>
      </c>
      <c r="D336" s="731">
        <v>0</v>
      </c>
      <c r="E336" s="730">
        <v>4508</v>
      </c>
      <c r="F336" s="730">
        <v>0</v>
      </c>
      <c r="G336" s="731">
        <v>4508</v>
      </c>
      <c r="H336" s="730">
        <v>4508</v>
      </c>
      <c r="I336" s="730">
        <v>0</v>
      </c>
      <c r="J336" s="731">
        <v>4508</v>
      </c>
    </row>
    <row r="337" spans="1:10" ht="10.5" x14ac:dyDescent="0.2">
      <c r="A337" s="451" t="s">
        <v>5338</v>
      </c>
      <c r="B337" s="730">
        <v>0</v>
      </c>
      <c r="C337" s="730">
        <v>0</v>
      </c>
      <c r="D337" s="731">
        <v>0</v>
      </c>
      <c r="E337" s="730">
        <v>0</v>
      </c>
      <c r="F337" s="730">
        <v>0</v>
      </c>
      <c r="G337" s="731">
        <v>0</v>
      </c>
      <c r="H337" s="730">
        <v>0</v>
      </c>
      <c r="I337" s="730">
        <v>0</v>
      </c>
      <c r="J337" s="731">
        <v>0</v>
      </c>
    </row>
    <row r="338" spans="1:10" ht="10.5" x14ac:dyDescent="0.2">
      <c r="A338" s="451" t="s">
        <v>945</v>
      </c>
      <c r="B338" s="730">
        <v>24034.81</v>
      </c>
      <c r="C338" s="730">
        <v>35227.870000000003</v>
      </c>
      <c r="D338" s="731">
        <v>59262.68</v>
      </c>
      <c r="E338" s="730">
        <v>26376.42</v>
      </c>
      <c r="F338" s="730">
        <v>32340.92</v>
      </c>
      <c r="G338" s="731">
        <v>58717.34</v>
      </c>
      <c r="H338" s="730">
        <v>42325.86</v>
      </c>
      <c r="I338" s="730">
        <v>41991.65</v>
      </c>
      <c r="J338" s="731">
        <v>84317.51</v>
      </c>
    </row>
    <row r="339" spans="1:10" ht="10.5" x14ac:dyDescent="0.2">
      <c r="A339" s="451" t="s">
        <v>1326</v>
      </c>
      <c r="B339" s="730">
        <v>94488.29</v>
      </c>
      <c r="C339" s="730">
        <v>0</v>
      </c>
      <c r="D339" s="731">
        <v>94488.29</v>
      </c>
      <c r="E339" s="730">
        <v>75101.16</v>
      </c>
      <c r="F339" s="730">
        <v>0</v>
      </c>
      <c r="G339" s="731">
        <v>75101.16</v>
      </c>
      <c r="H339" s="730">
        <v>151779.67000000001</v>
      </c>
      <c r="I339" s="730">
        <v>0</v>
      </c>
      <c r="J339" s="731">
        <v>151779.67000000001</v>
      </c>
    </row>
    <row r="340" spans="1:10" ht="10.5" x14ac:dyDescent="0.2">
      <c r="A340" s="451" t="s">
        <v>5339</v>
      </c>
      <c r="B340" s="730">
        <v>0</v>
      </c>
      <c r="C340" s="730">
        <v>0</v>
      </c>
      <c r="D340" s="731">
        <v>0</v>
      </c>
      <c r="E340" s="730">
        <v>0</v>
      </c>
      <c r="F340" s="730">
        <v>0</v>
      </c>
      <c r="G340" s="731">
        <v>0</v>
      </c>
      <c r="H340" s="730">
        <v>0</v>
      </c>
      <c r="I340" s="730">
        <v>0</v>
      </c>
      <c r="J340" s="731">
        <v>0</v>
      </c>
    </row>
    <row r="341" spans="1:10" ht="10.5" x14ac:dyDescent="0.2">
      <c r="A341" s="451" t="s">
        <v>1330</v>
      </c>
      <c r="B341" s="730">
        <v>0</v>
      </c>
      <c r="C341" s="730">
        <v>0</v>
      </c>
      <c r="D341" s="731">
        <v>0</v>
      </c>
      <c r="E341" s="730">
        <v>0</v>
      </c>
      <c r="F341" s="730">
        <v>0</v>
      </c>
      <c r="G341" s="731">
        <v>0</v>
      </c>
      <c r="H341" s="730">
        <v>22466.02</v>
      </c>
      <c r="I341" s="730">
        <v>0</v>
      </c>
      <c r="J341" s="731">
        <v>22466.02</v>
      </c>
    </row>
    <row r="342" spans="1:10" ht="10.5" x14ac:dyDescent="0.2">
      <c r="A342" s="451" t="s">
        <v>5340</v>
      </c>
      <c r="B342" s="730">
        <v>0</v>
      </c>
      <c r="C342" s="730">
        <v>0</v>
      </c>
      <c r="D342" s="731">
        <v>0</v>
      </c>
      <c r="E342" s="730">
        <v>0</v>
      </c>
      <c r="F342" s="730">
        <v>0</v>
      </c>
      <c r="G342" s="731">
        <v>0</v>
      </c>
      <c r="H342" s="730">
        <v>0</v>
      </c>
      <c r="I342" s="730">
        <v>0</v>
      </c>
      <c r="J342" s="731">
        <v>0</v>
      </c>
    </row>
    <row r="343" spans="1:10" ht="10.5" x14ac:dyDescent="0.2">
      <c r="A343" s="451" t="s">
        <v>945</v>
      </c>
      <c r="B343" s="730">
        <v>0</v>
      </c>
      <c r="C343" s="730">
        <v>0</v>
      </c>
      <c r="D343" s="731">
        <v>0</v>
      </c>
      <c r="E343" s="730">
        <v>0</v>
      </c>
      <c r="F343" s="730">
        <v>0</v>
      </c>
      <c r="G343" s="731">
        <v>0</v>
      </c>
      <c r="H343" s="730">
        <v>0</v>
      </c>
      <c r="I343" s="730">
        <v>0</v>
      </c>
      <c r="J343" s="731">
        <v>0</v>
      </c>
    </row>
    <row r="344" spans="1:10" ht="21" x14ac:dyDescent="0.2">
      <c r="A344" s="451" t="s">
        <v>5341</v>
      </c>
      <c r="B344" s="730">
        <v>4751.01</v>
      </c>
      <c r="C344" s="730">
        <v>0</v>
      </c>
      <c r="D344" s="731">
        <v>4751.01</v>
      </c>
      <c r="E344" s="730">
        <v>10727.77</v>
      </c>
      <c r="F344" s="730">
        <v>0</v>
      </c>
      <c r="G344" s="731">
        <v>10727.77</v>
      </c>
      <c r="H344" s="730">
        <v>5056.4799999999996</v>
      </c>
      <c r="I344" s="730">
        <v>0</v>
      </c>
      <c r="J344" s="731">
        <v>5056.4799999999996</v>
      </c>
    </row>
    <row r="345" spans="1:10" ht="10.5" x14ac:dyDescent="0.2">
      <c r="A345" s="451" t="s">
        <v>5342</v>
      </c>
      <c r="B345" s="730">
        <v>20389.79</v>
      </c>
      <c r="C345" s="730">
        <v>0</v>
      </c>
      <c r="D345" s="731">
        <v>20389.79</v>
      </c>
      <c r="E345" s="730">
        <v>22491.360000000001</v>
      </c>
      <c r="F345" s="730">
        <v>0</v>
      </c>
      <c r="G345" s="731">
        <v>22491.360000000001</v>
      </c>
      <c r="H345" s="730">
        <v>20096.52</v>
      </c>
      <c r="I345" s="730">
        <v>0</v>
      </c>
      <c r="J345" s="731">
        <v>20096.52</v>
      </c>
    </row>
    <row r="346" spans="1:10" ht="10.5" x14ac:dyDescent="0.2">
      <c r="A346" s="451" t="s">
        <v>5343</v>
      </c>
      <c r="B346" s="730">
        <v>0</v>
      </c>
      <c r="C346" s="730">
        <v>0</v>
      </c>
      <c r="D346" s="731">
        <v>0</v>
      </c>
      <c r="E346" s="730">
        <v>0</v>
      </c>
      <c r="F346" s="730">
        <v>0</v>
      </c>
      <c r="G346" s="731">
        <v>0</v>
      </c>
      <c r="H346" s="730">
        <v>0</v>
      </c>
      <c r="I346" s="730">
        <v>0</v>
      </c>
      <c r="J346" s="731">
        <v>0</v>
      </c>
    </row>
    <row r="347" spans="1:10" ht="10.5" x14ac:dyDescent="0.2">
      <c r="A347" s="451" t="s">
        <v>5344</v>
      </c>
      <c r="B347" s="730">
        <v>362.5</v>
      </c>
      <c r="C347" s="730">
        <v>0</v>
      </c>
      <c r="D347" s="731">
        <v>362.5</v>
      </c>
      <c r="E347" s="730">
        <v>8927.23</v>
      </c>
      <c r="F347" s="730">
        <v>0</v>
      </c>
      <c r="G347" s="731">
        <v>8927.23</v>
      </c>
      <c r="H347" s="730">
        <v>755.96</v>
      </c>
      <c r="I347" s="730">
        <v>0</v>
      </c>
      <c r="J347" s="731">
        <v>755.96</v>
      </c>
    </row>
    <row r="348" spans="1:10" ht="21" x14ac:dyDescent="0.2">
      <c r="A348" s="451" t="s">
        <v>5345</v>
      </c>
      <c r="B348" s="730">
        <v>38897.839999999997</v>
      </c>
      <c r="C348" s="730">
        <v>0</v>
      </c>
      <c r="D348" s="731">
        <v>38897.839999999997</v>
      </c>
      <c r="E348" s="730">
        <v>33329.01</v>
      </c>
      <c r="F348" s="730">
        <v>0</v>
      </c>
      <c r="G348" s="731">
        <v>33329.01</v>
      </c>
      <c r="H348" s="730">
        <v>83003.27</v>
      </c>
      <c r="I348" s="730">
        <v>0</v>
      </c>
      <c r="J348" s="731">
        <v>83003.27</v>
      </c>
    </row>
    <row r="349" spans="1:10" ht="10.5" x14ac:dyDescent="0.2">
      <c r="A349" s="451" t="s">
        <v>5346</v>
      </c>
      <c r="B349" s="730">
        <v>48.16</v>
      </c>
      <c r="C349" s="730">
        <v>0</v>
      </c>
      <c r="D349" s="731">
        <v>48.16</v>
      </c>
      <c r="E349" s="730">
        <v>7830.34</v>
      </c>
      <c r="F349" s="730">
        <v>0</v>
      </c>
      <c r="G349" s="731">
        <v>7830.34</v>
      </c>
      <c r="H349" s="730">
        <v>7661.63</v>
      </c>
      <c r="I349" s="730">
        <v>0</v>
      </c>
      <c r="J349" s="731">
        <v>7661.63</v>
      </c>
    </row>
    <row r="350" spans="1:10" ht="10.5" x14ac:dyDescent="0.2">
      <c r="A350" s="451" t="s">
        <v>1361</v>
      </c>
      <c r="B350" s="730">
        <v>10111.379999999999</v>
      </c>
      <c r="C350" s="730">
        <v>0</v>
      </c>
      <c r="D350" s="731">
        <v>10111.379999999999</v>
      </c>
      <c r="E350" s="730">
        <v>11527.92</v>
      </c>
      <c r="F350" s="730">
        <v>0</v>
      </c>
      <c r="G350" s="731">
        <v>11527.92</v>
      </c>
      <c r="H350" s="730">
        <v>18890.97</v>
      </c>
      <c r="I350" s="730">
        <v>0</v>
      </c>
      <c r="J350" s="731">
        <v>18890.97</v>
      </c>
    </row>
    <row r="351" spans="1:10" ht="10.5" x14ac:dyDescent="0.2">
      <c r="A351" s="451" t="s">
        <v>5347</v>
      </c>
      <c r="B351" s="730">
        <v>0</v>
      </c>
      <c r="C351" s="730">
        <v>0</v>
      </c>
      <c r="D351" s="731">
        <v>0</v>
      </c>
      <c r="E351" s="730">
        <v>0</v>
      </c>
      <c r="F351" s="730">
        <v>0</v>
      </c>
      <c r="G351" s="731">
        <v>0</v>
      </c>
      <c r="H351" s="730">
        <v>0</v>
      </c>
      <c r="I351" s="730">
        <v>0</v>
      </c>
      <c r="J351" s="731">
        <v>0</v>
      </c>
    </row>
    <row r="352" spans="1:10" ht="21" x14ac:dyDescent="0.2">
      <c r="A352" s="451" t="s">
        <v>5348</v>
      </c>
      <c r="B352" s="730">
        <v>0</v>
      </c>
      <c r="C352" s="730">
        <v>0</v>
      </c>
      <c r="D352" s="731">
        <v>0</v>
      </c>
      <c r="E352" s="730">
        <v>0</v>
      </c>
      <c r="F352" s="730">
        <v>0</v>
      </c>
      <c r="G352" s="731">
        <v>0</v>
      </c>
      <c r="H352" s="730">
        <v>0</v>
      </c>
      <c r="I352" s="730">
        <v>0</v>
      </c>
      <c r="J352" s="731">
        <v>0</v>
      </c>
    </row>
    <row r="353" spans="1:10" ht="10.5" x14ac:dyDescent="0.2">
      <c r="A353" s="451" t="s">
        <v>5349</v>
      </c>
      <c r="B353" s="730">
        <v>0</v>
      </c>
      <c r="C353" s="730">
        <v>0</v>
      </c>
      <c r="D353" s="731">
        <v>0</v>
      </c>
      <c r="E353" s="730">
        <v>187</v>
      </c>
      <c r="F353" s="730">
        <v>0</v>
      </c>
      <c r="G353" s="731">
        <v>187</v>
      </c>
      <c r="H353" s="730">
        <v>1595</v>
      </c>
      <c r="I353" s="730">
        <v>0</v>
      </c>
      <c r="J353" s="731">
        <v>1595</v>
      </c>
    </row>
    <row r="354" spans="1:10" ht="10.5" x14ac:dyDescent="0.2">
      <c r="A354" s="451" t="s">
        <v>5350</v>
      </c>
      <c r="B354" s="730">
        <v>0</v>
      </c>
      <c r="C354" s="730">
        <v>0</v>
      </c>
      <c r="D354" s="731">
        <v>0</v>
      </c>
      <c r="E354" s="730">
        <v>0</v>
      </c>
      <c r="F354" s="730">
        <v>0</v>
      </c>
      <c r="G354" s="731">
        <v>0</v>
      </c>
      <c r="H354" s="730">
        <v>0</v>
      </c>
      <c r="I354" s="730">
        <v>0</v>
      </c>
      <c r="J354" s="731">
        <v>0</v>
      </c>
    </row>
    <row r="355" spans="1:10" ht="10.5" x14ac:dyDescent="0.2">
      <c r="A355" s="451" t="s">
        <v>5351</v>
      </c>
      <c r="B355" s="730">
        <v>0</v>
      </c>
      <c r="C355" s="730">
        <v>0</v>
      </c>
      <c r="D355" s="731">
        <v>0</v>
      </c>
      <c r="E355" s="730">
        <v>0</v>
      </c>
      <c r="F355" s="730">
        <v>0</v>
      </c>
      <c r="G355" s="731">
        <v>0</v>
      </c>
      <c r="H355" s="730">
        <v>0</v>
      </c>
      <c r="I355" s="730">
        <v>0</v>
      </c>
      <c r="J355" s="731">
        <v>0</v>
      </c>
    </row>
    <row r="356" spans="1:10" ht="10.5" x14ac:dyDescent="0.2">
      <c r="A356" s="451" t="s">
        <v>5352</v>
      </c>
      <c r="B356" s="730">
        <v>0</v>
      </c>
      <c r="C356" s="730">
        <v>0</v>
      </c>
      <c r="D356" s="731">
        <v>0</v>
      </c>
      <c r="E356" s="730">
        <v>42</v>
      </c>
      <c r="F356" s="730">
        <v>0</v>
      </c>
      <c r="G356" s="731">
        <v>42</v>
      </c>
      <c r="H356" s="730">
        <v>131</v>
      </c>
      <c r="I356" s="730">
        <v>0</v>
      </c>
      <c r="J356" s="731">
        <v>131</v>
      </c>
    </row>
    <row r="357" spans="1:10" ht="10.5" x14ac:dyDescent="0.2">
      <c r="A357" s="451" t="s">
        <v>5353</v>
      </c>
      <c r="B357" s="730">
        <v>13398.25</v>
      </c>
      <c r="C357" s="730">
        <v>0</v>
      </c>
      <c r="D357" s="731">
        <v>13398.25</v>
      </c>
      <c r="E357" s="730">
        <v>28551.1</v>
      </c>
      <c r="F357" s="730">
        <v>0</v>
      </c>
      <c r="G357" s="731">
        <v>28551.1</v>
      </c>
      <c r="H357" s="730">
        <v>19701.16</v>
      </c>
      <c r="I357" s="730">
        <v>0</v>
      </c>
      <c r="J357" s="731">
        <v>19701.16</v>
      </c>
    </row>
    <row r="358" spans="1:10" ht="10.5" x14ac:dyDescent="0.2">
      <c r="A358" s="451" t="s">
        <v>945</v>
      </c>
      <c r="B358" s="730">
        <v>48801</v>
      </c>
      <c r="C358" s="730">
        <v>0</v>
      </c>
      <c r="D358" s="731">
        <v>48801</v>
      </c>
      <c r="E358" s="730">
        <v>65219.41</v>
      </c>
      <c r="F358" s="730">
        <v>4277.93</v>
      </c>
      <c r="G358" s="731">
        <v>69497.34</v>
      </c>
      <c r="H358" s="730">
        <v>129263.67</v>
      </c>
      <c r="I358" s="730">
        <v>-206.76</v>
      </c>
      <c r="J358" s="731">
        <v>129056.91</v>
      </c>
    </row>
    <row r="359" spans="1:10" ht="10.5" x14ac:dyDescent="0.2">
      <c r="A359" s="451" t="s">
        <v>5265</v>
      </c>
      <c r="B359" s="730">
        <v>78289.52</v>
      </c>
      <c r="C359" s="730">
        <v>0</v>
      </c>
      <c r="D359" s="731">
        <v>78289.52</v>
      </c>
      <c r="E359" s="730">
        <v>1082985.07</v>
      </c>
      <c r="F359" s="730">
        <v>0</v>
      </c>
      <c r="G359" s="731">
        <v>1082985.07</v>
      </c>
      <c r="H359" s="730">
        <v>1965605.27</v>
      </c>
      <c r="I359" s="730">
        <v>0</v>
      </c>
      <c r="J359" s="731">
        <v>1965605.27</v>
      </c>
    </row>
    <row r="360" spans="1:10" ht="10.5" x14ac:dyDescent="0.2">
      <c r="A360" s="451" t="s">
        <v>5354</v>
      </c>
      <c r="B360" s="730">
        <v>47456.34</v>
      </c>
      <c r="C360" s="730">
        <v>0</v>
      </c>
      <c r="D360" s="731">
        <v>47456.34</v>
      </c>
      <c r="E360" s="730">
        <v>47383.05</v>
      </c>
      <c r="F360" s="730">
        <v>0</v>
      </c>
      <c r="G360" s="731">
        <v>47383.05</v>
      </c>
      <c r="H360" s="730">
        <v>47309.67</v>
      </c>
      <c r="I360" s="730">
        <v>0</v>
      </c>
      <c r="J360" s="731">
        <v>47309.67</v>
      </c>
    </row>
    <row r="361" spans="1:10" ht="10.5" x14ac:dyDescent="0.2">
      <c r="A361" s="451" t="s">
        <v>5355</v>
      </c>
      <c r="B361" s="730">
        <v>56242.99</v>
      </c>
      <c r="C361" s="730">
        <v>0</v>
      </c>
      <c r="D361" s="731">
        <v>56242.99</v>
      </c>
      <c r="E361" s="730">
        <v>48271.33</v>
      </c>
      <c r="F361" s="730">
        <v>0</v>
      </c>
      <c r="G361" s="731">
        <v>48271.33</v>
      </c>
      <c r="H361" s="730">
        <v>48271.33</v>
      </c>
      <c r="I361" s="730">
        <v>0</v>
      </c>
      <c r="J361" s="731">
        <v>48271.33</v>
      </c>
    </row>
    <row r="362" spans="1:10" ht="10.5" x14ac:dyDescent="0.2">
      <c r="A362" s="451" t="s">
        <v>5356</v>
      </c>
      <c r="B362" s="730">
        <v>166880.67000000001</v>
      </c>
      <c r="C362" s="730">
        <v>0</v>
      </c>
      <c r="D362" s="731">
        <v>166880.67000000001</v>
      </c>
      <c r="E362" s="730">
        <v>166880.18</v>
      </c>
      <c r="F362" s="730">
        <v>0</v>
      </c>
      <c r="G362" s="731">
        <v>166880.18</v>
      </c>
      <c r="H362" s="730">
        <v>168153.47</v>
      </c>
      <c r="I362" s="730">
        <v>0</v>
      </c>
      <c r="J362" s="731">
        <v>168153.47</v>
      </c>
    </row>
    <row r="363" spans="1:10" ht="10.5" x14ac:dyDescent="0.2">
      <c r="A363" s="451" t="s">
        <v>5357</v>
      </c>
      <c r="B363" s="730">
        <v>4407.3999999999996</v>
      </c>
      <c r="C363" s="730">
        <v>0</v>
      </c>
      <c r="D363" s="731">
        <v>4407.3999999999996</v>
      </c>
      <c r="E363" s="730">
        <v>4407.3999999999996</v>
      </c>
      <c r="F363" s="730">
        <v>0</v>
      </c>
      <c r="G363" s="731">
        <v>4407.3999999999996</v>
      </c>
      <c r="H363" s="730">
        <v>4407.4399999999996</v>
      </c>
      <c r="I363" s="730">
        <v>0</v>
      </c>
      <c r="J363" s="731">
        <v>4407.4399999999996</v>
      </c>
    </row>
    <row r="364" spans="1:10" ht="21" x14ac:dyDescent="0.2">
      <c r="A364" s="452" t="s">
        <v>5358</v>
      </c>
      <c r="B364" s="730">
        <v>0</v>
      </c>
      <c r="C364" s="730">
        <v>0</v>
      </c>
      <c r="D364" s="731">
        <v>0</v>
      </c>
      <c r="E364" s="730">
        <v>0</v>
      </c>
      <c r="F364" s="730">
        <v>0</v>
      </c>
      <c r="G364" s="731">
        <v>0</v>
      </c>
      <c r="H364" s="730">
        <v>0</v>
      </c>
      <c r="I364" s="730">
        <v>0</v>
      </c>
      <c r="J364" s="731">
        <v>0</v>
      </c>
    </row>
    <row r="365" spans="1:10" ht="10.5" x14ac:dyDescent="0.2">
      <c r="A365" s="451" t="s">
        <v>5359</v>
      </c>
      <c r="B365" s="730">
        <v>56309.919999999998</v>
      </c>
      <c r="C365" s="730">
        <v>0</v>
      </c>
      <c r="D365" s="731">
        <v>56309.919999999998</v>
      </c>
      <c r="E365" s="730">
        <v>60878.84</v>
      </c>
      <c r="F365" s="730">
        <v>0</v>
      </c>
      <c r="G365" s="731">
        <v>60878.84</v>
      </c>
      <c r="H365" s="730">
        <v>60333.87</v>
      </c>
      <c r="I365" s="730">
        <v>0</v>
      </c>
      <c r="J365" s="731">
        <v>60333.87</v>
      </c>
    </row>
    <row r="366" spans="1:10" ht="10.5" x14ac:dyDescent="0.2">
      <c r="A366" s="451" t="s">
        <v>1578</v>
      </c>
      <c r="B366" s="730">
        <v>0</v>
      </c>
      <c r="C366" s="730">
        <v>0</v>
      </c>
      <c r="D366" s="731">
        <v>0</v>
      </c>
      <c r="E366" s="730">
        <v>0</v>
      </c>
      <c r="F366" s="730">
        <v>0</v>
      </c>
      <c r="G366" s="731">
        <v>0</v>
      </c>
      <c r="H366" s="730">
        <v>0</v>
      </c>
      <c r="I366" s="730">
        <v>0</v>
      </c>
      <c r="J366" s="731">
        <v>0</v>
      </c>
    </row>
    <row r="367" spans="1:10" ht="10.5" x14ac:dyDescent="0.2">
      <c r="A367" s="451" t="s">
        <v>5360</v>
      </c>
      <c r="B367" s="730">
        <v>0</v>
      </c>
      <c r="C367" s="730">
        <v>0</v>
      </c>
      <c r="D367" s="731">
        <v>0</v>
      </c>
      <c r="E367" s="730">
        <v>0</v>
      </c>
      <c r="F367" s="730">
        <v>0</v>
      </c>
      <c r="G367" s="731">
        <v>0</v>
      </c>
      <c r="H367" s="730">
        <v>0</v>
      </c>
      <c r="I367" s="730">
        <v>0</v>
      </c>
      <c r="J367" s="731">
        <v>0</v>
      </c>
    </row>
    <row r="368" spans="1:10" ht="10.5" x14ac:dyDescent="0.2">
      <c r="A368" s="451" t="s">
        <v>5361</v>
      </c>
      <c r="B368" s="730">
        <v>23465.66</v>
      </c>
      <c r="C368" s="730">
        <v>0</v>
      </c>
      <c r="D368" s="731">
        <v>23465.66</v>
      </c>
      <c r="E368" s="730">
        <v>20719.84</v>
      </c>
      <c r="F368" s="730">
        <v>0</v>
      </c>
      <c r="G368" s="731">
        <v>20719.84</v>
      </c>
      <c r="H368" s="730">
        <v>22386.639999999999</v>
      </c>
      <c r="I368" s="730">
        <v>0</v>
      </c>
      <c r="J368" s="731">
        <v>22386.639999999999</v>
      </c>
    </row>
    <row r="369" spans="1:10" ht="10.5" x14ac:dyDescent="0.2">
      <c r="A369" s="451" t="s">
        <v>5362</v>
      </c>
      <c r="B369" s="730">
        <v>110226.66</v>
      </c>
      <c r="C369" s="730">
        <v>0</v>
      </c>
      <c r="D369" s="731">
        <v>110226.66</v>
      </c>
      <c r="E369" s="730">
        <v>135909.20000000001</v>
      </c>
      <c r="F369" s="730">
        <v>0</v>
      </c>
      <c r="G369" s="731">
        <v>135909.20000000001</v>
      </c>
      <c r="H369" s="730">
        <v>120820.43</v>
      </c>
      <c r="I369" s="730">
        <v>0</v>
      </c>
      <c r="J369" s="731">
        <v>120820.43</v>
      </c>
    </row>
    <row r="370" spans="1:10" ht="10.5" x14ac:dyDescent="0.2">
      <c r="A370" s="451" t="s">
        <v>5363</v>
      </c>
      <c r="B370" s="730">
        <v>21993.42</v>
      </c>
      <c r="C370" s="730">
        <v>0</v>
      </c>
      <c r="D370" s="731">
        <v>21993.42</v>
      </c>
      <c r="E370" s="730">
        <v>23122.55</v>
      </c>
      <c r="F370" s="730">
        <v>0</v>
      </c>
      <c r="G370" s="731">
        <v>23122.55</v>
      </c>
      <c r="H370" s="730">
        <v>25274.34</v>
      </c>
      <c r="I370" s="730">
        <v>0</v>
      </c>
      <c r="J370" s="731">
        <v>25274.34</v>
      </c>
    </row>
    <row r="371" spans="1:10" ht="21" x14ac:dyDescent="0.2">
      <c r="A371" s="451" t="s">
        <v>5364</v>
      </c>
      <c r="B371" s="730">
        <v>0</v>
      </c>
      <c r="C371" s="730">
        <v>0</v>
      </c>
      <c r="D371" s="731">
        <v>0</v>
      </c>
      <c r="E371" s="730">
        <v>0</v>
      </c>
      <c r="F371" s="730">
        <v>0</v>
      </c>
      <c r="G371" s="731">
        <v>0</v>
      </c>
      <c r="H371" s="730">
        <v>0</v>
      </c>
      <c r="I371" s="730">
        <v>0</v>
      </c>
      <c r="J371" s="731">
        <v>0</v>
      </c>
    </row>
    <row r="372" spans="1:10" ht="10.5" x14ac:dyDescent="0.2">
      <c r="A372" s="451" t="s">
        <v>5365</v>
      </c>
      <c r="B372" s="730">
        <v>0</v>
      </c>
      <c r="C372" s="730">
        <v>0</v>
      </c>
      <c r="D372" s="731">
        <v>0</v>
      </c>
      <c r="E372" s="730">
        <v>0</v>
      </c>
      <c r="F372" s="730">
        <v>0</v>
      </c>
      <c r="G372" s="731">
        <v>0</v>
      </c>
      <c r="H372" s="730">
        <v>0</v>
      </c>
      <c r="I372" s="730">
        <v>0</v>
      </c>
      <c r="J372" s="731">
        <v>0</v>
      </c>
    </row>
    <row r="373" spans="1:10" ht="21" x14ac:dyDescent="0.2">
      <c r="A373" s="451" t="s">
        <v>5366</v>
      </c>
      <c r="B373" s="730">
        <v>0</v>
      </c>
      <c r="C373" s="730">
        <v>0</v>
      </c>
      <c r="D373" s="731">
        <v>0</v>
      </c>
      <c r="E373" s="730">
        <v>0</v>
      </c>
      <c r="F373" s="730">
        <v>23383.17</v>
      </c>
      <c r="G373" s="731">
        <v>23383.17</v>
      </c>
      <c r="H373" s="730">
        <v>0</v>
      </c>
      <c r="I373" s="730">
        <v>21807.29</v>
      </c>
      <c r="J373" s="731">
        <v>21807.29</v>
      </c>
    </row>
    <row r="374" spans="1:10" ht="10.5" x14ac:dyDescent="0.2">
      <c r="A374" s="451" t="s">
        <v>5367</v>
      </c>
      <c r="B374" s="730">
        <v>0</v>
      </c>
      <c r="C374" s="730">
        <v>0</v>
      </c>
      <c r="D374" s="731">
        <v>0</v>
      </c>
      <c r="E374" s="730">
        <v>0</v>
      </c>
      <c r="F374" s="730">
        <v>0</v>
      </c>
      <c r="G374" s="731">
        <v>0</v>
      </c>
      <c r="H374" s="730">
        <v>0</v>
      </c>
      <c r="I374" s="730">
        <v>0</v>
      </c>
      <c r="J374" s="731">
        <v>0</v>
      </c>
    </row>
    <row r="375" spans="1:10" ht="20" x14ac:dyDescent="0.2">
      <c r="A375" s="450" t="s">
        <v>1295</v>
      </c>
      <c r="B375" s="730">
        <v>0</v>
      </c>
      <c r="C375" s="730">
        <v>0</v>
      </c>
      <c r="D375" s="731">
        <v>0</v>
      </c>
      <c r="E375" s="730">
        <v>0</v>
      </c>
      <c r="F375" s="730">
        <v>0</v>
      </c>
      <c r="G375" s="731">
        <v>0</v>
      </c>
      <c r="H375" s="730">
        <v>0</v>
      </c>
      <c r="I375" s="730">
        <v>0</v>
      </c>
      <c r="J375" s="731">
        <v>0</v>
      </c>
    </row>
    <row r="376" spans="1:10" ht="20" x14ac:dyDescent="0.2">
      <c r="A376" s="450" t="s">
        <v>1296</v>
      </c>
      <c r="B376" s="730">
        <v>0</v>
      </c>
      <c r="C376" s="730">
        <v>0</v>
      </c>
      <c r="D376" s="731">
        <v>0</v>
      </c>
      <c r="E376" s="730">
        <v>0</v>
      </c>
      <c r="F376" s="730">
        <v>0</v>
      </c>
      <c r="G376" s="731">
        <v>0</v>
      </c>
      <c r="H376" s="730">
        <v>0</v>
      </c>
      <c r="I376" s="730">
        <v>0</v>
      </c>
      <c r="J376" s="731">
        <v>0</v>
      </c>
    </row>
    <row r="377" spans="1:10" x14ac:dyDescent="0.2">
      <c r="A377" s="450" t="s">
        <v>1298</v>
      </c>
      <c r="B377" s="730">
        <v>0</v>
      </c>
      <c r="C377" s="730">
        <v>0</v>
      </c>
      <c r="D377" s="731">
        <v>0</v>
      </c>
      <c r="E377" s="730">
        <v>0</v>
      </c>
      <c r="F377" s="730">
        <v>0</v>
      </c>
      <c r="G377" s="731">
        <v>0</v>
      </c>
      <c r="H377" s="730">
        <v>0</v>
      </c>
      <c r="I377" s="730">
        <v>0</v>
      </c>
      <c r="J377" s="731">
        <v>0</v>
      </c>
    </row>
    <row r="378" spans="1:10" ht="21" x14ac:dyDescent="0.2">
      <c r="A378" s="451" t="s">
        <v>5368</v>
      </c>
      <c r="B378" s="730">
        <v>0</v>
      </c>
      <c r="C378" s="730">
        <v>0</v>
      </c>
      <c r="D378" s="731">
        <v>0</v>
      </c>
      <c r="E378" s="730">
        <v>0</v>
      </c>
      <c r="F378" s="730">
        <v>0</v>
      </c>
      <c r="G378" s="731">
        <v>0</v>
      </c>
      <c r="H378" s="730">
        <v>0</v>
      </c>
      <c r="I378" s="730">
        <v>0</v>
      </c>
      <c r="J378" s="731">
        <v>0</v>
      </c>
    </row>
    <row r="379" spans="1:10" ht="10.5" x14ac:dyDescent="0.2">
      <c r="A379" s="451" t="s">
        <v>945</v>
      </c>
      <c r="B379" s="730">
        <v>0</v>
      </c>
      <c r="C379" s="730">
        <v>0</v>
      </c>
      <c r="D379" s="731">
        <v>0</v>
      </c>
      <c r="E379" s="730">
        <v>0</v>
      </c>
      <c r="F379" s="730">
        <v>0</v>
      </c>
      <c r="G379" s="731">
        <v>0</v>
      </c>
      <c r="H379" s="730">
        <v>241058.19</v>
      </c>
      <c r="I379" s="730">
        <v>0</v>
      </c>
      <c r="J379" s="731">
        <v>241058.19</v>
      </c>
    </row>
    <row r="380" spans="1:10" x14ac:dyDescent="0.2">
      <c r="A380" s="453" t="s">
        <v>5077</v>
      </c>
      <c r="B380" s="730">
        <v>1474499.35</v>
      </c>
      <c r="C380" s="730">
        <v>0</v>
      </c>
      <c r="D380" s="731">
        <v>1474499.35</v>
      </c>
      <c r="E380" s="730">
        <v>-220762.15</v>
      </c>
      <c r="F380" s="730">
        <v>0</v>
      </c>
      <c r="G380" s="731">
        <v>-220762.15</v>
      </c>
      <c r="H380" s="730">
        <v>-713336.89</v>
      </c>
      <c r="I380" s="730">
        <v>0</v>
      </c>
      <c r="J380" s="731">
        <v>-713336.89</v>
      </c>
    </row>
    <row r="381" spans="1:10" x14ac:dyDescent="0.2">
      <c r="A381" s="453" t="s">
        <v>5078</v>
      </c>
      <c r="B381" s="730">
        <v>0</v>
      </c>
      <c r="C381" s="730">
        <v>436623.76</v>
      </c>
      <c r="D381" s="731">
        <v>436623.76</v>
      </c>
      <c r="E381" s="730">
        <v>0</v>
      </c>
      <c r="F381" s="730">
        <v>341902.04</v>
      </c>
      <c r="G381" s="731">
        <v>341902.04</v>
      </c>
      <c r="H381" s="730">
        <v>0</v>
      </c>
      <c r="I381" s="730">
        <v>490467.19</v>
      </c>
      <c r="J381" s="731">
        <v>490467.19</v>
      </c>
    </row>
    <row r="382" spans="1:10" x14ac:dyDescent="0.2">
      <c r="A382" s="447" t="s">
        <v>5369</v>
      </c>
      <c r="B382" s="732">
        <v>0</v>
      </c>
      <c r="C382" s="732">
        <v>0</v>
      </c>
      <c r="D382" s="731">
        <v>0</v>
      </c>
      <c r="E382" s="732">
        <v>0</v>
      </c>
      <c r="F382" s="732">
        <v>0</v>
      </c>
      <c r="G382" s="731">
        <v>0</v>
      </c>
      <c r="H382" s="732">
        <v>0</v>
      </c>
      <c r="I382" s="732">
        <v>0</v>
      </c>
      <c r="J382" s="731">
        <v>0</v>
      </c>
    </row>
    <row r="383" spans="1:10" x14ac:dyDescent="0.2">
      <c r="A383" s="418" t="s">
        <v>5370</v>
      </c>
      <c r="B383" s="732">
        <v>0</v>
      </c>
      <c r="C383" s="732">
        <v>0</v>
      </c>
      <c r="D383" s="731">
        <v>0</v>
      </c>
      <c r="E383" s="732">
        <v>0</v>
      </c>
      <c r="F383" s="732">
        <v>0</v>
      </c>
      <c r="G383" s="731">
        <v>0</v>
      </c>
      <c r="H383" s="732">
        <v>0</v>
      </c>
      <c r="I383" s="732">
        <v>0</v>
      </c>
      <c r="J383" s="731">
        <v>0</v>
      </c>
    </row>
    <row r="384" spans="1:10" x14ac:dyDescent="0.2">
      <c r="A384" s="454" t="s">
        <v>5080</v>
      </c>
      <c r="B384" s="732">
        <v>0</v>
      </c>
      <c r="C384" s="732">
        <v>0</v>
      </c>
      <c r="D384" s="731">
        <v>0</v>
      </c>
      <c r="E384" s="732">
        <v>0</v>
      </c>
      <c r="F384" s="732">
        <v>0</v>
      </c>
      <c r="G384" s="731">
        <v>0</v>
      </c>
      <c r="H384" s="732">
        <v>0</v>
      </c>
      <c r="I384" s="732">
        <v>0</v>
      </c>
      <c r="J384" s="731">
        <v>0</v>
      </c>
    </row>
    <row r="385" spans="1:10" x14ac:dyDescent="0.2">
      <c r="A385" s="454" t="s">
        <v>5081</v>
      </c>
      <c r="B385" s="732">
        <v>0</v>
      </c>
      <c r="C385" s="732">
        <v>0</v>
      </c>
      <c r="D385" s="731">
        <v>0</v>
      </c>
      <c r="E385" s="732">
        <v>0</v>
      </c>
      <c r="F385" s="732">
        <v>0</v>
      </c>
      <c r="G385" s="731">
        <v>0</v>
      </c>
      <c r="H385" s="732">
        <v>0</v>
      </c>
      <c r="I385" s="732">
        <v>0</v>
      </c>
      <c r="J385" s="731">
        <v>0</v>
      </c>
    </row>
    <row r="386" spans="1:10" x14ac:dyDescent="0.2">
      <c r="A386" s="454" t="s">
        <v>5082</v>
      </c>
      <c r="B386" s="732">
        <v>0</v>
      </c>
      <c r="C386" s="732">
        <v>0</v>
      </c>
      <c r="D386" s="731">
        <v>0</v>
      </c>
      <c r="E386" s="732">
        <v>0</v>
      </c>
      <c r="F386" s="732">
        <v>0</v>
      </c>
      <c r="G386" s="731">
        <v>0</v>
      </c>
      <c r="H386" s="732">
        <v>0</v>
      </c>
      <c r="I386" s="732">
        <v>0</v>
      </c>
      <c r="J386" s="731">
        <v>0</v>
      </c>
    </row>
    <row r="387" spans="1:10" x14ac:dyDescent="0.2">
      <c r="A387" s="454" t="s">
        <v>5083</v>
      </c>
      <c r="B387" s="732">
        <v>-14911053.939999999</v>
      </c>
      <c r="C387" s="732">
        <v>151721914.30000001</v>
      </c>
      <c r="D387" s="731">
        <v>136810860.36000001</v>
      </c>
      <c r="E387" s="732">
        <v>-13871006.08</v>
      </c>
      <c r="F387" s="732">
        <v>151721914.30000001</v>
      </c>
      <c r="G387" s="731">
        <v>137850908.22</v>
      </c>
      <c r="H387" s="732">
        <v>-13690530.060000001</v>
      </c>
      <c r="I387" s="732">
        <v>151721914.30000001</v>
      </c>
      <c r="J387" s="731">
        <v>138031384.24000001</v>
      </c>
    </row>
    <row r="388" spans="1:10" x14ac:dyDescent="0.2">
      <c r="A388" s="418" t="s">
        <v>5371</v>
      </c>
      <c r="B388" s="732">
        <v>10897150.040000001</v>
      </c>
      <c r="C388" s="732">
        <v>0</v>
      </c>
      <c r="D388" s="731">
        <v>10897150.040000001</v>
      </c>
      <c r="E388" s="732">
        <v>30343558.969999999</v>
      </c>
      <c r="F388" s="732">
        <v>0</v>
      </c>
      <c r="G388" s="731">
        <v>30343558.969999999</v>
      </c>
      <c r="H388" s="732">
        <v>32641115.420000002</v>
      </c>
      <c r="I388" s="732">
        <v>0</v>
      </c>
      <c r="J388" s="731">
        <v>32641115.420000002</v>
      </c>
    </row>
    <row r="389" spans="1:10" x14ac:dyDescent="0.2">
      <c r="A389" s="418" t="s">
        <v>5372</v>
      </c>
      <c r="B389" s="732">
        <v>0</v>
      </c>
      <c r="C389" s="732">
        <v>0</v>
      </c>
      <c r="D389" s="731">
        <v>0</v>
      </c>
      <c r="E389" s="732">
        <v>0</v>
      </c>
      <c r="F389" s="732">
        <v>0</v>
      </c>
      <c r="G389" s="731">
        <v>0</v>
      </c>
      <c r="H389" s="732">
        <v>0</v>
      </c>
      <c r="I389" s="732">
        <v>0</v>
      </c>
      <c r="J389" s="731">
        <v>0</v>
      </c>
    </row>
    <row r="390" spans="1:10" x14ac:dyDescent="0.2">
      <c r="A390" s="418" t="s">
        <v>5373</v>
      </c>
      <c r="B390" s="732">
        <v>0</v>
      </c>
      <c r="C390" s="732">
        <v>0</v>
      </c>
      <c r="D390" s="731">
        <v>0</v>
      </c>
      <c r="E390" s="732">
        <v>0</v>
      </c>
      <c r="F390" s="732">
        <v>0</v>
      </c>
      <c r="G390" s="731">
        <v>0</v>
      </c>
      <c r="H390" s="732">
        <v>0</v>
      </c>
      <c r="I390" s="732">
        <v>0</v>
      </c>
      <c r="J390" s="731">
        <v>0</v>
      </c>
    </row>
    <row r="391" spans="1:10" x14ac:dyDescent="0.2">
      <c r="A391" s="418" t="s">
        <v>5374</v>
      </c>
      <c r="B391" s="732">
        <v>51111882.340000004</v>
      </c>
      <c r="C391" s="732">
        <v>49434008</v>
      </c>
      <c r="D391" s="731">
        <v>100545890.34</v>
      </c>
      <c r="E391" s="732">
        <v>51111882.340000004</v>
      </c>
      <c r="F391" s="732">
        <v>49304040.829999998</v>
      </c>
      <c r="G391" s="731">
        <v>100415923.17</v>
      </c>
      <c r="H391" s="732">
        <v>51456882.340000004</v>
      </c>
      <c r="I391" s="732">
        <v>44318495.329999998</v>
      </c>
      <c r="J391" s="731">
        <v>95775377.670000002</v>
      </c>
    </row>
    <row r="392" spans="1:10" x14ac:dyDescent="0.2">
      <c r="A392" s="418" t="s">
        <v>1124</v>
      </c>
      <c r="B392" s="732">
        <v>0</v>
      </c>
      <c r="C392" s="732">
        <v>0</v>
      </c>
      <c r="D392" s="731">
        <v>0</v>
      </c>
      <c r="E392" s="732">
        <v>0</v>
      </c>
      <c r="F392" s="732">
        <v>0</v>
      </c>
      <c r="G392" s="731">
        <v>0</v>
      </c>
      <c r="H392" s="732">
        <v>0</v>
      </c>
      <c r="I392" s="732">
        <v>0</v>
      </c>
      <c r="J392" s="731">
        <v>0</v>
      </c>
    </row>
    <row r="393" spans="1:10" x14ac:dyDescent="0.2">
      <c r="A393" s="418" t="s">
        <v>4943</v>
      </c>
      <c r="B393" s="732">
        <v>0</v>
      </c>
      <c r="C393" s="732">
        <v>0</v>
      </c>
      <c r="D393" s="731">
        <v>0</v>
      </c>
      <c r="E393" s="732">
        <v>0</v>
      </c>
      <c r="F393" s="732">
        <v>0</v>
      </c>
      <c r="G393" s="731">
        <v>0</v>
      </c>
      <c r="H393" s="732">
        <v>0</v>
      </c>
      <c r="I393" s="732">
        <v>0</v>
      </c>
      <c r="J393" s="731">
        <v>0</v>
      </c>
    </row>
    <row r="394" spans="1:10" x14ac:dyDescent="0.2">
      <c r="A394" s="418" t="s">
        <v>1008</v>
      </c>
      <c r="B394" s="732">
        <v>0</v>
      </c>
      <c r="C394" s="732">
        <v>0</v>
      </c>
      <c r="D394" s="731">
        <v>0</v>
      </c>
      <c r="E394" s="732">
        <v>0</v>
      </c>
      <c r="F394" s="732">
        <v>0</v>
      </c>
      <c r="G394" s="731">
        <v>0</v>
      </c>
      <c r="H394" s="732">
        <v>0</v>
      </c>
      <c r="I394" s="732">
        <v>0</v>
      </c>
      <c r="J394" s="731">
        <v>0</v>
      </c>
    </row>
    <row r="395" spans="1:10" x14ac:dyDescent="0.2">
      <c r="A395" s="418" t="s">
        <v>1009</v>
      </c>
      <c r="B395" s="732">
        <v>0</v>
      </c>
      <c r="C395" s="732">
        <v>0</v>
      </c>
      <c r="D395" s="731">
        <v>0</v>
      </c>
      <c r="E395" s="732">
        <v>0</v>
      </c>
      <c r="F395" s="732">
        <v>0</v>
      </c>
      <c r="G395" s="731">
        <v>0</v>
      </c>
      <c r="H395" s="732">
        <v>0</v>
      </c>
      <c r="I395" s="732">
        <v>0</v>
      </c>
      <c r="J395" s="731">
        <v>0</v>
      </c>
    </row>
    <row r="396" spans="1:10" x14ac:dyDescent="0.2">
      <c r="A396" s="418" t="s">
        <v>1124</v>
      </c>
      <c r="B396" s="732">
        <v>316379.09000000003</v>
      </c>
      <c r="C396" s="732">
        <v>0</v>
      </c>
      <c r="D396" s="731">
        <v>316379.09000000003</v>
      </c>
      <c r="E396" s="732">
        <v>316379.09000000003</v>
      </c>
      <c r="F396" s="732">
        <v>0</v>
      </c>
      <c r="G396" s="731">
        <v>316379.09000000003</v>
      </c>
      <c r="H396" s="732">
        <v>316379.09000000003</v>
      </c>
      <c r="I396" s="732">
        <v>0</v>
      </c>
      <c r="J396" s="731">
        <v>316379.09000000003</v>
      </c>
    </row>
    <row r="397" spans="1:10" x14ac:dyDescent="0.2">
      <c r="A397" s="418" t="s">
        <v>4943</v>
      </c>
      <c r="B397" s="732">
        <v>0</v>
      </c>
      <c r="C397" s="732">
        <v>0</v>
      </c>
      <c r="D397" s="731">
        <v>0</v>
      </c>
      <c r="E397" s="732">
        <v>0</v>
      </c>
      <c r="F397" s="732">
        <v>0</v>
      </c>
      <c r="G397" s="731">
        <v>0</v>
      </c>
      <c r="H397" s="732">
        <v>0</v>
      </c>
      <c r="I397" s="732">
        <v>0</v>
      </c>
      <c r="J397" s="731">
        <v>0</v>
      </c>
    </row>
    <row r="398" spans="1:10" x14ac:dyDescent="0.2">
      <c r="A398" s="418" t="s">
        <v>1008</v>
      </c>
      <c r="B398" s="732">
        <v>0</v>
      </c>
      <c r="C398" s="732">
        <v>0</v>
      </c>
      <c r="D398" s="731">
        <v>0</v>
      </c>
      <c r="E398" s="732">
        <v>0</v>
      </c>
      <c r="F398" s="732">
        <v>0</v>
      </c>
      <c r="G398" s="731">
        <v>0</v>
      </c>
      <c r="H398" s="732">
        <v>0</v>
      </c>
      <c r="I398" s="732">
        <v>0</v>
      </c>
      <c r="J398" s="731">
        <v>0</v>
      </c>
    </row>
    <row r="399" spans="1:10" x14ac:dyDescent="0.2">
      <c r="A399" s="418" t="s">
        <v>1009</v>
      </c>
      <c r="B399" s="732">
        <v>0</v>
      </c>
      <c r="C399" s="732">
        <v>0</v>
      </c>
      <c r="D399" s="731">
        <v>0</v>
      </c>
      <c r="E399" s="732">
        <v>0</v>
      </c>
      <c r="F399" s="732">
        <v>0</v>
      </c>
      <c r="G399" s="731">
        <v>0</v>
      </c>
      <c r="H399" s="732">
        <v>0</v>
      </c>
      <c r="I399" s="732">
        <v>0</v>
      </c>
      <c r="J399" s="731">
        <v>0</v>
      </c>
    </row>
    <row r="400" spans="1:10" x14ac:dyDescent="0.2">
      <c r="A400" s="418" t="s">
        <v>1124</v>
      </c>
      <c r="B400" s="732">
        <v>0</v>
      </c>
      <c r="C400" s="732">
        <v>0</v>
      </c>
      <c r="D400" s="731">
        <v>0</v>
      </c>
      <c r="E400" s="732">
        <v>0</v>
      </c>
      <c r="F400" s="732">
        <v>0</v>
      </c>
      <c r="G400" s="731">
        <v>0</v>
      </c>
      <c r="H400" s="732">
        <v>0</v>
      </c>
      <c r="I400" s="732">
        <v>0</v>
      </c>
      <c r="J400" s="731">
        <v>0</v>
      </c>
    </row>
    <row r="401" spans="1:10" x14ac:dyDescent="0.2">
      <c r="A401" s="418" t="s">
        <v>4943</v>
      </c>
      <c r="B401" s="732">
        <v>0</v>
      </c>
      <c r="C401" s="732">
        <v>0</v>
      </c>
      <c r="D401" s="731">
        <v>0</v>
      </c>
      <c r="E401" s="732">
        <v>0</v>
      </c>
      <c r="F401" s="732">
        <v>0</v>
      </c>
      <c r="G401" s="731">
        <v>0</v>
      </c>
      <c r="H401" s="732">
        <v>0</v>
      </c>
      <c r="I401" s="732">
        <v>0</v>
      </c>
      <c r="J401" s="731">
        <v>0</v>
      </c>
    </row>
    <row r="402" spans="1:10" x14ac:dyDescent="0.2">
      <c r="A402" s="418" t="s">
        <v>1008</v>
      </c>
      <c r="B402" s="732">
        <v>0</v>
      </c>
      <c r="C402" s="732">
        <v>0</v>
      </c>
      <c r="D402" s="731">
        <v>0</v>
      </c>
      <c r="E402" s="732">
        <v>0</v>
      </c>
      <c r="F402" s="732">
        <v>0</v>
      </c>
      <c r="G402" s="731">
        <v>0</v>
      </c>
      <c r="H402" s="732">
        <v>0</v>
      </c>
      <c r="I402" s="732">
        <v>0</v>
      </c>
      <c r="J402" s="731">
        <v>0</v>
      </c>
    </row>
    <row r="403" spans="1:10" x14ac:dyDescent="0.2">
      <c r="A403" s="418" t="s">
        <v>1009</v>
      </c>
      <c r="B403" s="732">
        <v>0</v>
      </c>
      <c r="C403" s="732">
        <v>0</v>
      </c>
      <c r="D403" s="731">
        <v>0</v>
      </c>
      <c r="E403" s="732">
        <v>0</v>
      </c>
      <c r="F403" s="732">
        <v>0</v>
      </c>
      <c r="G403" s="731">
        <v>0</v>
      </c>
      <c r="H403" s="732">
        <v>0</v>
      </c>
      <c r="I403" s="732">
        <v>0</v>
      </c>
      <c r="J403" s="731">
        <v>0</v>
      </c>
    </row>
    <row r="404" spans="1:10" x14ac:dyDescent="0.2">
      <c r="A404" s="418" t="s">
        <v>1124</v>
      </c>
      <c r="B404" s="732">
        <v>0</v>
      </c>
      <c r="C404" s="732">
        <v>0</v>
      </c>
      <c r="D404" s="731">
        <v>0</v>
      </c>
      <c r="E404" s="732">
        <v>0</v>
      </c>
      <c r="F404" s="732">
        <v>0</v>
      </c>
      <c r="G404" s="731">
        <v>0</v>
      </c>
      <c r="H404" s="732">
        <v>0</v>
      </c>
      <c r="I404" s="732">
        <v>0</v>
      </c>
      <c r="J404" s="731">
        <v>0</v>
      </c>
    </row>
    <row r="405" spans="1:10" x14ac:dyDescent="0.2">
      <c r="A405" s="418" t="s">
        <v>4943</v>
      </c>
      <c r="B405" s="732">
        <v>0</v>
      </c>
      <c r="C405" s="732">
        <v>0</v>
      </c>
      <c r="D405" s="731">
        <v>0</v>
      </c>
      <c r="E405" s="732">
        <v>0</v>
      </c>
      <c r="F405" s="732">
        <v>0</v>
      </c>
      <c r="G405" s="731">
        <v>0</v>
      </c>
      <c r="H405" s="732">
        <v>0</v>
      </c>
      <c r="I405" s="732">
        <v>0</v>
      </c>
      <c r="J405" s="731">
        <v>0</v>
      </c>
    </row>
    <row r="406" spans="1:10" x14ac:dyDescent="0.2">
      <c r="A406" s="418" t="s">
        <v>1008</v>
      </c>
      <c r="B406" s="732">
        <v>0</v>
      </c>
      <c r="C406" s="732">
        <v>0</v>
      </c>
      <c r="D406" s="731">
        <v>0</v>
      </c>
      <c r="E406" s="732">
        <v>0</v>
      </c>
      <c r="F406" s="732">
        <v>0</v>
      </c>
      <c r="G406" s="731">
        <v>0</v>
      </c>
      <c r="H406" s="732">
        <v>0</v>
      </c>
      <c r="I406" s="732">
        <v>0</v>
      </c>
      <c r="J406" s="731">
        <v>0</v>
      </c>
    </row>
    <row r="407" spans="1:10" x14ac:dyDescent="0.2">
      <c r="A407" s="418" t="s">
        <v>1009</v>
      </c>
      <c r="B407" s="732">
        <v>0</v>
      </c>
      <c r="C407" s="732">
        <v>0</v>
      </c>
      <c r="D407" s="731">
        <v>0</v>
      </c>
      <c r="E407" s="732">
        <v>0</v>
      </c>
      <c r="F407" s="732">
        <v>0</v>
      </c>
      <c r="G407" s="731">
        <v>0</v>
      </c>
      <c r="H407" s="732">
        <v>0</v>
      </c>
      <c r="I407" s="732">
        <v>0</v>
      </c>
      <c r="J407" s="731">
        <v>0</v>
      </c>
    </row>
    <row r="408" spans="1:10" x14ac:dyDescent="0.2">
      <c r="A408" s="418" t="s">
        <v>1440</v>
      </c>
      <c r="B408" s="732">
        <v>0</v>
      </c>
      <c r="C408" s="732">
        <v>0</v>
      </c>
      <c r="D408" s="731">
        <v>0</v>
      </c>
      <c r="E408" s="732">
        <v>0</v>
      </c>
      <c r="F408" s="732">
        <v>0</v>
      </c>
      <c r="G408" s="731">
        <v>0</v>
      </c>
      <c r="H408" s="732">
        <v>0</v>
      </c>
      <c r="I408" s="732">
        <v>0</v>
      </c>
      <c r="J408" s="731">
        <v>0</v>
      </c>
    </row>
    <row r="409" spans="1:10" x14ac:dyDescent="0.2">
      <c r="A409" s="418" t="s">
        <v>5375</v>
      </c>
      <c r="B409" s="732">
        <v>0</v>
      </c>
      <c r="C409" s="732">
        <v>0</v>
      </c>
      <c r="D409" s="731">
        <v>0</v>
      </c>
      <c r="E409" s="732">
        <v>0</v>
      </c>
      <c r="F409" s="732">
        <v>0</v>
      </c>
      <c r="G409" s="731">
        <v>0</v>
      </c>
      <c r="H409" s="732">
        <v>0</v>
      </c>
      <c r="I409" s="732">
        <v>0</v>
      </c>
      <c r="J409" s="731">
        <v>0</v>
      </c>
    </row>
    <row r="410" spans="1:10" x14ac:dyDescent="0.2">
      <c r="A410" s="418" t="s">
        <v>5376</v>
      </c>
      <c r="B410" s="732">
        <v>0</v>
      </c>
      <c r="C410" s="732">
        <v>0</v>
      </c>
      <c r="D410" s="731">
        <v>0</v>
      </c>
      <c r="E410" s="732">
        <v>0</v>
      </c>
      <c r="F410" s="732">
        <v>0</v>
      </c>
      <c r="G410" s="731">
        <v>0</v>
      </c>
      <c r="H410" s="732">
        <v>0</v>
      </c>
      <c r="I410" s="732">
        <v>0</v>
      </c>
      <c r="J410" s="731">
        <v>0</v>
      </c>
    </row>
    <row r="411" spans="1:10" x14ac:dyDescent="0.2">
      <c r="A411" s="418" t="s">
        <v>1443</v>
      </c>
      <c r="B411" s="732">
        <v>0</v>
      </c>
      <c r="C411" s="732">
        <v>0</v>
      </c>
      <c r="D411" s="731">
        <v>0</v>
      </c>
      <c r="E411" s="732">
        <v>0</v>
      </c>
      <c r="F411" s="732">
        <v>0</v>
      </c>
      <c r="G411" s="731">
        <v>0</v>
      </c>
      <c r="H411" s="732">
        <v>0</v>
      </c>
      <c r="I411" s="732">
        <v>0</v>
      </c>
      <c r="J411" s="731">
        <v>0</v>
      </c>
    </row>
    <row r="412" spans="1:10" x14ac:dyDescent="0.2">
      <c r="A412" s="418" t="s">
        <v>5377</v>
      </c>
      <c r="B412" s="732">
        <v>0</v>
      </c>
      <c r="C412" s="732">
        <v>0</v>
      </c>
      <c r="D412" s="731">
        <v>0</v>
      </c>
      <c r="E412" s="732">
        <v>0</v>
      </c>
      <c r="F412" s="732">
        <v>0</v>
      </c>
      <c r="G412" s="731">
        <v>0</v>
      </c>
      <c r="H412" s="732">
        <v>0</v>
      </c>
      <c r="I412" s="732">
        <v>0</v>
      </c>
      <c r="J412" s="731">
        <v>0</v>
      </c>
    </row>
    <row r="413" spans="1:10" x14ac:dyDescent="0.2">
      <c r="A413" s="418" t="s">
        <v>5378</v>
      </c>
      <c r="B413" s="732">
        <v>0</v>
      </c>
      <c r="C413" s="732">
        <v>0</v>
      </c>
      <c r="D413" s="731">
        <v>0</v>
      </c>
      <c r="E413" s="732">
        <v>0</v>
      </c>
      <c r="F413" s="732">
        <v>0</v>
      </c>
      <c r="G413" s="731">
        <v>0</v>
      </c>
      <c r="H413" s="732">
        <v>0</v>
      </c>
      <c r="I413" s="732">
        <v>0</v>
      </c>
      <c r="J413" s="731">
        <v>0</v>
      </c>
    </row>
    <row r="414" spans="1:10" x14ac:dyDescent="0.2">
      <c r="A414" s="418" t="s">
        <v>1446</v>
      </c>
      <c r="B414" s="732">
        <v>178533461.40000001</v>
      </c>
      <c r="C414" s="732">
        <v>17928516.609999999</v>
      </c>
      <c r="D414" s="731">
        <v>196461978.00999999</v>
      </c>
      <c r="E414" s="732">
        <v>181840716.00999999</v>
      </c>
      <c r="F414" s="732">
        <v>8790355.9100000001</v>
      </c>
      <c r="G414" s="731">
        <v>190631071.91999999</v>
      </c>
      <c r="H414" s="732">
        <v>187966025.87</v>
      </c>
      <c r="I414" s="732">
        <v>28470070.039999999</v>
      </c>
      <c r="J414" s="731">
        <v>216436095.91</v>
      </c>
    </row>
    <row r="415" spans="1:10" x14ac:dyDescent="0.2">
      <c r="A415" s="418" t="s">
        <v>951</v>
      </c>
      <c r="B415" s="732">
        <v>0</v>
      </c>
      <c r="C415" s="732">
        <v>0</v>
      </c>
      <c r="D415" s="731">
        <v>0</v>
      </c>
      <c r="E415" s="732">
        <v>0</v>
      </c>
      <c r="F415" s="732">
        <v>0</v>
      </c>
      <c r="G415" s="731">
        <v>0</v>
      </c>
      <c r="H415" s="732">
        <v>0</v>
      </c>
      <c r="I415" s="732">
        <v>0</v>
      </c>
      <c r="J415" s="731">
        <v>0</v>
      </c>
    </row>
    <row r="416" spans="1:10" x14ac:dyDescent="0.2">
      <c r="A416" s="418" t="s">
        <v>958</v>
      </c>
      <c r="B416" s="732">
        <v>0</v>
      </c>
      <c r="C416" s="732">
        <v>0</v>
      </c>
      <c r="D416" s="731">
        <v>0</v>
      </c>
      <c r="E416" s="732">
        <v>0</v>
      </c>
      <c r="F416" s="732">
        <v>0</v>
      </c>
      <c r="G416" s="731">
        <v>0</v>
      </c>
      <c r="H416" s="732">
        <v>0</v>
      </c>
      <c r="I416" s="732">
        <v>0</v>
      </c>
      <c r="J416" s="731">
        <v>0</v>
      </c>
    </row>
    <row r="417" spans="1:10" x14ac:dyDescent="0.2">
      <c r="A417" s="418" t="s">
        <v>957</v>
      </c>
      <c r="B417" s="732">
        <v>0</v>
      </c>
      <c r="C417" s="732">
        <v>0</v>
      </c>
      <c r="D417" s="731">
        <v>0</v>
      </c>
      <c r="E417" s="732">
        <v>0</v>
      </c>
      <c r="F417" s="732">
        <v>0</v>
      </c>
      <c r="G417" s="731">
        <v>0</v>
      </c>
      <c r="H417" s="732">
        <v>0</v>
      </c>
      <c r="I417" s="732">
        <v>0</v>
      </c>
      <c r="J417" s="731">
        <v>0</v>
      </c>
    </row>
    <row r="418" spans="1:10" x14ac:dyDescent="0.2">
      <c r="A418" s="418" t="s">
        <v>5379</v>
      </c>
      <c r="B418" s="732">
        <v>0</v>
      </c>
      <c r="C418" s="732">
        <v>0</v>
      </c>
      <c r="D418" s="731">
        <v>0</v>
      </c>
      <c r="E418" s="732">
        <v>0</v>
      </c>
      <c r="F418" s="732">
        <v>0</v>
      </c>
      <c r="G418" s="731">
        <v>0</v>
      </c>
      <c r="H418" s="732">
        <v>0</v>
      </c>
      <c r="I418" s="732">
        <v>0</v>
      </c>
      <c r="J418" s="731">
        <v>0</v>
      </c>
    </row>
    <row r="419" spans="1:10" x14ac:dyDescent="0.2">
      <c r="A419" s="418" t="s">
        <v>945</v>
      </c>
      <c r="B419" s="732">
        <v>0</v>
      </c>
      <c r="C419" s="732">
        <v>0</v>
      </c>
      <c r="D419" s="731">
        <v>0</v>
      </c>
      <c r="E419" s="732">
        <v>0</v>
      </c>
      <c r="F419" s="732">
        <v>0</v>
      </c>
      <c r="G419" s="731">
        <v>0</v>
      </c>
      <c r="H419" s="732">
        <v>0</v>
      </c>
      <c r="I419" s="732">
        <v>0</v>
      </c>
      <c r="J419" s="731">
        <v>0</v>
      </c>
    </row>
    <row r="420" spans="1:10" x14ac:dyDescent="0.2">
      <c r="A420" s="418" t="s">
        <v>1449</v>
      </c>
      <c r="B420" s="732">
        <v>0</v>
      </c>
      <c r="C420" s="732">
        <v>0</v>
      </c>
      <c r="D420" s="731">
        <v>0</v>
      </c>
      <c r="E420" s="732">
        <v>0</v>
      </c>
      <c r="F420" s="732">
        <v>0</v>
      </c>
      <c r="G420" s="731">
        <v>0</v>
      </c>
      <c r="H420" s="732">
        <v>0</v>
      </c>
      <c r="I420" s="732">
        <v>0</v>
      </c>
      <c r="J420" s="731">
        <v>0</v>
      </c>
    </row>
    <row r="421" spans="1:10" x14ac:dyDescent="0.2">
      <c r="A421" s="418" t="s">
        <v>5380</v>
      </c>
      <c r="B421" s="732">
        <v>0</v>
      </c>
      <c r="C421" s="732">
        <v>0</v>
      </c>
      <c r="D421" s="731">
        <v>0</v>
      </c>
      <c r="E421" s="732">
        <v>0</v>
      </c>
      <c r="F421" s="732">
        <v>0</v>
      </c>
      <c r="G421" s="731">
        <v>0</v>
      </c>
      <c r="H421" s="732">
        <v>0</v>
      </c>
      <c r="I421" s="732">
        <v>0</v>
      </c>
      <c r="J421" s="731">
        <v>0</v>
      </c>
    </row>
    <row r="422" spans="1:10" x14ac:dyDescent="0.2">
      <c r="A422" s="418" t="s">
        <v>1467</v>
      </c>
      <c r="B422" s="732">
        <v>0</v>
      </c>
      <c r="C422" s="732">
        <v>0</v>
      </c>
      <c r="D422" s="731">
        <v>0</v>
      </c>
      <c r="E422" s="732">
        <v>0</v>
      </c>
      <c r="F422" s="732">
        <v>0</v>
      </c>
      <c r="G422" s="731">
        <v>0</v>
      </c>
      <c r="H422" s="732">
        <v>0</v>
      </c>
      <c r="I422" s="732">
        <v>0</v>
      </c>
      <c r="J422" s="731">
        <v>0</v>
      </c>
    </row>
    <row r="423" spans="1:10" x14ac:dyDescent="0.2">
      <c r="A423" s="418" t="s">
        <v>5381</v>
      </c>
      <c r="B423" s="732">
        <v>0</v>
      </c>
      <c r="C423" s="732">
        <v>0</v>
      </c>
      <c r="D423" s="731">
        <v>0</v>
      </c>
      <c r="E423" s="732">
        <v>0</v>
      </c>
      <c r="F423" s="732">
        <v>0</v>
      </c>
      <c r="G423" s="731">
        <v>0</v>
      </c>
      <c r="H423" s="732">
        <v>0</v>
      </c>
      <c r="I423" s="732">
        <v>0</v>
      </c>
      <c r="J423" s="731">
        <v>0</v>
      </c>
    </row>
    <row r="424" spans="1:10" x14ac:dyDescent="0.2">
      <c r="A424" s="418" t="s">
        <v>1454</v>
      </c>
      <c r="B424" s="732">
        <v>240858872.87</v>
      </c>
      <c r="C424" s="732">
        <v>67362524.609999999</v>
      </c>
      <c r="D424" s="731">
        <v>308221397.48000002</v>
      </c>
      <c r="E424" s="732">
        <v>263612536.41</v>
      </c>
      <c r="F424" s="732">
        <v>58094396.740000002</v>
      </c>
      <c r="G424" s="731">
        <v>321706933.14999998</v>
      </c>
      <c r="H424" s="732">
        <v>272380402.72000003</v>
      </c>
      <c r="I424" s="732">
        <v>72788565.370000005</v>
      </c>
      <c r="J424" s="731">
        <v>345168968.08999997</v>
      </c>
    </row>
    <row r="425" spans="1:10" x14ac:dyDescent="0.2">
      <c r="A425" s="418" t="s">
        <v>5382</v>
      </c>
      <c r="B425" s="732">
        <v>0</v>
      </c>
      <c r="C425" s="732">
        <v>0</v>
      </c>
      <c r="D425" s="731">
        <v>0</v>
      </c>
      <c r="E425" s="732">
        <v>0</v>
      </c>
      <c r="F425" s="732">
        <v>0</v>
      </c>
      <c r="G425" s="731">
        <v>0</v>
      </c>
      <c r="H425" s="732">
        <v>0</v>
      </c>
      <c r="I425" s="732">
        <v>0</v>
      </c>
      <c r="J425" s="731">
        <v>0</v>
      </c>
    </row>
    <row r="426" spans="1:10" x14ac:dyDescent="0.2">
      <c r="A426" s="418" t="s">
        <v>1458</v>
      </c>
      <c r="B426" s="732">
        <v>201353492.56999999</v>
      </c>
      <c r="C426" s="732">
        <v>209414625</v>
      </c>
      <c r="D426" s="731">
        <v>410768117.56999999</v>
      </c>
      <c r="E426" s="732">
        <v>200749318.80000001</v>
      </c>
      <c r="F426" s="732">
        <v>212720850</v>
      </c>
      <c r="G426" s="731">
        <v>413470168.80000001</v>
      </c>
      <c r="H426" s="732">
        <v>200581063.30000001</v>
      </c>
      <c r="I426" s="732">
        <v>198039600</v>
      </c>
      <c r="J426" s="731">
        <v>398620663.30000001</v>
      </c>
    </row>
    <row r="427" spans="1:10" x14ac:dyDescent="0.2">
      <c r="A427" s="418" t="s">
        <v>1459</v>
      </c>
      <c r="B427" s="732">
        <v>3279290.43</v>
      </c>
      <c r="C427" s="732">
        <v>0</v>
      </c>
      <c r="D427" s="731">
        <v>3279290.43</v>
      </c>
      <c r="E427" s="732">
        <v>3194059.64</v>
      </c>
      <c r="F427" s="732">
        <v>0</v>
      </c>
      <c r="G427" s="731">
        <v>3194059.64</v>
      </c>
      <c r="H427" s="732">
        <v>2327445.65</v>
      </c>
      <c r="I427" s="732">
        <v>0</v>
      </c>
      <c r="J427" s="731">
        <v>2327445.65</v>
      </c>
    </row>
    <row r="428" spans="1:10" x14ac:dyDescent="0.2">
      <c r="A428" s="418" t="s">
        <v>5383</v>
      </c>
      <c r="B428" s="732">
        <v>1704588.13</v>
      </c>
      <c r="C428" s="732">
        <v>0</v>
      </c>
      <c r="D428" s="731">
        <v>1704588.13</v>
      </c>
      <c r="E428" s="732">
        <v>1715074.3</v>
      </c>
      <c r="F428" s="732">
        <v>0</v>
      </c>
      <c r="G428" s="731">
        <v>1715074.3</v>
      </c>
      <c r="H428" s="732">
        <v>1633295.3600000001</v>
      </c>
      <c r="I428" s="732">
        <v>0</v>
      </c>
      <c r="J428" s="731">
        <v>1633295.3600000001</v>
      </c>
    </row>
    <row r="429" spans="1:10" x14ac:dyDescent="0.2">
      <c r="A429" s="418" t="s">
        <v>5384</v>
      </c>
      <c r="B429" s="732">
        <v>0</v>
      </c>
      <c r="C429" s="732">
        <v>0</v>
      </c>
      <c r="D429" s="731">
        <v>0</v>
      </c>
      <c r="E429" s="732">
        <v>0</v>
      </c>
      <c r="F429" s="732">
        <v>0</v>
      </c>
      <c r="G429" s="731">
        <v>0</v>
      </c>
      <c r="H429" s="732">
        <v>0</v>
      </c>
      <c r="I429" s="732">
        <v>0</v>
      </c>
      <c r="J429" s="731">
        <v>0</v>
      </c>
    </row>
    <row r="430" spans="1:10" x14ac:dyDescent="0.2">
      <c r="A430" s="418" t="s">
        <v>5385</v>
      </c>
      <c r="B430" s="732">
        <v>0</v>
      </c>
      <c r="C430" s="732">
        <v>0</v>
      </c>
      <c r="D430" s="731">
        <v>0</v>
      </c>
      <c r="E430" s="732">
        <v>0</v>
      </c>
      <c r="F430" s="732">
        <v>0</v>
      </c>
      <c r="G430" s="731">
        <v>0</v>
      </c>
      <c r="H430" s="732">
        <v>0</v>
      </c>
      <c r="I430" s="732">
        <v>0</v>
      </c>
      <c r="J430" s="731">
        <v>0</v>
      </c>
    </row>
    <row r="431" spans="1:10" x14ac:dyDescent="0.2">
      <c r="A431" s="418" t="s">
        <v>5088</v>
      </c>
      <c r="B431" s="732">
        <v>37850354.579999998</v>
      </c>
      <c r="C431" s="732">
        <v>3000000</v>
      </c>
      <c r="D431" s="731">
        <v>40850354.579999998</v>
      </c>
      <c r="E431" s="732">
        <v>26892352.859999999</v>
      </c>
      <c r="F431" s="732">
        <v>3000000</v>
      </c>
      <c r="G431" s="731">
        <v>29892352.859999999</v>
      </c>
      <c r="H431" s="732">
        <v>18382986.02</v>
      </c>
      <c r="I431" s="732">
        <v>3000000</v>
      </c>
      <c r="J431" s="731">
        <v>21382986.02</v>
      </c>
    </row>
    <row r="432" spans="1:10" x14ac:dyDescent="0.2">
      <c r="A432" s="418" t="s">
        <v>5089</v>
      </c>
      <c r="B432" s="732">
        <v>351332374.07999998</v>
      </c>
      <c r="C432" s="732">
        <v>26915448.75</v>
      </c>
      <c r="D432" s="731">
        <v>378247822.82999998</v>
      </c>
      <c r="E432" s="732">
        <v>350628069.25999999</v>
      </c>
      <c r="F432" s="732">
        <v>26915448.75</v>
      </c>
      <c r="G432" s="731">
        <v>377543518.00999999</v>
      </c>
      <c r="H432" s="732">
        <v>373056101.32999998</v>
      </c>
      <c r="I432" s="732">
        <v>137204508.16999999</v>
      </c>
      <c r="J432" s="731">
        <v>510260609.5</v>
      </c>
    </row>
    <row r="433" spans="1:10" x14ac:dyDescent="0.2">
      <c r="A433" s="418" t="s">
        <v>5090</v>
      </c>
      <c r="B433" s="732">
        <v>149517815.47999999</v>
      </c>
      <c r="C433" s="732">
        <v>50262463</v>
      </c>
      <c r="D433" s="731">
        <v>199780278.47999999</v>
      </c>
      <c r="E433" s="732">
        <v>147617541.75999999</v>
      </c>
      <c r="F433" s="732">
        <v>50449463</v>
      </c>
      <c r="G433" s="731">
        <v>198067004.75999999</v>
      </c>
      <c r="H433" s="732">
        <v>145780265.18000001</v>
      </c>
      <c r="I433" s="732">
        <v>48425017.5</v>
      </c>
      <c r="J433" s="731">
        <v>194205282.68000001</v>
      </c>
    </row>
    <row r="434" spans="1:10" x14ac:dyDescent="0.2">
      <c r="A434" s="418" t="s">
        <v>5386</v>
      </c>
      <c r="B434" s="732">
        <v>0</v>
      </c>
      <c r="C434" s="732">
        <v>0</v>
      </c>
      <c r="D434" s="731">
        <v>0</v>
      </c>
      <c r="E434" s="732">
        <v>0</v>
      </c>
      <c r="F434" s="732">
        <v>0</v>
      </c>
      <c r="G434" s="731">
        <v>0</v>
      </c>
      <c r="H434" s="732">
        <v>0</v>
      </c>
      <c r="I434" s="732">
        <v>0</v>
      </c>
      <c r="J434" s="731">
        <v>0</v>
      </c>
    </row>
    <row r="435" spans="1:10" x14ac:dyDescent="0.2">
      <c r="A435" s="418" t="s">
        <v>5387</v>
      </c>
      <c r="B435" s="732">
        <v>26000000</v>
      </c>
      <c r="C435" s="732">
        <v>1747134.44</v>
      </c>
      <c r="D435" s="731">
        <v>27747134.440000001</v>
      </c>
      <c r="E435" s="732">
        <v>24922368.579999998</v>
      </c>
      <c r="F435" s="732">
        <v>1775733.38</v>
      </c>
      <c r="G435" s="731">
        <v>26698101.960000001</v>
      </c>
      <c r="H435" s="732">
        <v>24922368.579999998</v>
      </c>
      <c r="I435" s="732">
        <v>1741896</v>
      </c>
      <c r="J435" s="731">
        <v>26664264.579999998</v>
      </c>
    </row>
    <row r="436" spans="1:10" x14ac:dyDescent="0.2">
      <c r="A436" s="418" t="s">
        <v>5092</v>
      </c>
      <c r="B436" s="732">
        <v>15129355.24</v>
      </c>
      <c r="C436" s="732">
        <v>360000</v>
      </c>
      <c r="D436" s="731">
        <v>15489355.24</v>
      </c>
      <c r="E436" s="732">
        <v>15312481.790000001</v>
      </c>
      <c r="F436" s="732">
        <v>360000</v>
      </c>
      <c r="G436" s="731">
        <v>15672481.790000001</v>
      </c>
      <c r="H436" s="732">
        <v>14531603.719999999</v>
      </c>
      <c r="I436" s="732">
        <v>707598</v>
      </c>
      <c r="J436" s="731">
        <v>15239201.719999999</v>
      </c>
    </row>
    <row r="437" spans="1:10" x14ac:dyDescent="0.2">
      <c r="A437" s="418" t="s">
        <v>5388</v>
      </c>
      <c r="B437" s="732">
        <v>0</v>
      </c>
      <c r="C437" s="732">
        <v>0</v>
      </c>
      <c r="D437" s="731">
        <v>0</v>
      </c>
      <c r="E437" s="732">
        <v>0</v>
      </c>
      <c r="F437" s="732">
        <v>0</v>
      </c>
      <c r="G437" s="731">
        <v>0</v>
      </c>
      <c r="H437" s="732">
        <v>0</v>
      </c>
      <c r="I437" s="732">
        <v>0</v>
      </c>
      <c r="J437" s="731">
        <v>0</v>
      </c>
    </row>
    <row r="438" spans="1:10" x14ac:dyDescent="0.2">
      <c r="A438" s="418" t="s">
        <v>1124</v>
      </c>
      <c r="B438" s="732">
        <v>0</v>
      </c>
      <c r="C438" s="732">
        <v>0</v>
      </c>
      <c r="D438" s="731">
        <v>0</v>
      </c>
      <c r="E438" s="732">
        <v>0</v>
      </c>
      <c r="F438" s="732">
        <v>0</v>
      </c>
      <c r="G438" s="731">
        <v>0</v>
      </c>
      <c r="H438" s="732">
        <v>0</v>
      </c>
      <c r="I438" s="732">
        <v>0</v>
      </c>
      <c r="J438" s="731">
        <v>0</v>
      </c>
    </row>
    <row r="439" spans="1:10" x14ac:dyDescent="0.2">
      <c r="A439" s="418" t="s">
        <v>4943</v>
      </c>
      <c r="B439" s="732">
        <v>0</v>
      </c>
      <c r="C439" s="732">
        <v>0</v>
      </c>
      <c r="D439" s="731">
        <v>0</v>
      </c>
      <c r="E439" s="732">
        <v>0</v>
      </c>
      <c r="F439" s="732">
        <v>0</v>
      </c>
      <c r="G439" s="731">
        <v>0</v>
      </c>
      <c r="H439" s="732">
        <v>0</v>
      </c>
      <c r="I439" s="732">
        <v>0</v>
      </c>
      <c r="J439" s="731">
        <v>0</v>
      </c>
    </row>
    <row r="440" spans="1:10" x14ac:dyDescent="0.2">
      <c r="A440" s="418" t="s">
        <v>1008</v>
      </c>
      <c r="B440" s="732">
        <v>20000000</v>
      </c>
      <c r="C440" s="732">
        <v>98216623.329999998</v>
      </c>
      <c r="D440" s="731">
        <v>118216623.33</v>
      </c>
      <c r="E440" s="732">
        <v>15000000</v>
      </c>
      <c r="F440" s="732">
        <v>102216623.33</v>
      </c>
      <c r="G440" s="731">
        <v>117216623.33</v>
      </c>
      <c r="H440" s="732">
        <v>15000000</v>
      </c>
      <c r="I440" s="732">
        <v>106201623.33</v>
      </c>
      <c r="J440" s="731">
        <v>121201623.33</v>
      </c>
    </row>
    <row r="441" spans="1:10" x14ac:dyDescent="0.2">
      <c r="A441" s="418" t="s">
        <v>1009</v>
      </c>
      <c r="B441" s="732">
        <v>0</v>
      </c>
      <c r="C441" s="732">
        <v>0</v>
      </c>
      <c r="D441" s="731">
        <v>0</v>
      </c>
      <c r="E441" s="732">
        <v>0</v>
      </c>
      <c r="F441" s="732">
        <v>0</v>
      </c>
      <c r="G441" s="731">
        <v>0</v>
      </c>
      <c r="H441" s="732">
        <v>0</v>
      </c>
      <c r="I441" s="732">
        <v>0</v>
      </c>
      <c r="J441" s="731">
        <v>0</v>
      </c>
    </row>
    <row r="442" spans="1:10" x14ac:dyDescent="0.2">
      <c r="A442" s="418" t="s">
        <v>1472</v>
      </c>
      <c r="B442" s="732">
        <v>6024383.8899999997</v>
      </c>
      <c r="C442" s="732">
        <v>2944246.91</v>
      </c>
      <c r="D442" s="731">
        <v>8968630.8000000007</v>
      </c>
      <c r="E442" s="732">
        <v>6024643.4500000002</v>
      </c>
      <c r="F442" s="732">
        <v>2944246.91</v>
      </c>
      <c r="G442" s="731">
        <v>8968890.3599999994</v>
      </c>
      <c r="H442" s="732">
        <v>6024814.3100000015</v>
      </c>
      <c r="I442" s="732">
        <v>2944246.91</v>
      </c>
      <c r="J442" s="731">
        <v>8969061.2200000007</v>
      </c>
    </row>
    <row r="443" spans="1:10" x14ac:dyDescent="0.2">
      <c r="A443" s="418" t="s">
        <v>1473</v>
      </c>
      <c r="B443" s="732">
        <v>0</v>
      </c>
      <c r="C443" s="732">
        <v>0</v>
      </c>
      <c r="D443" s="731">
        <v>0</v>
      </c>
      <c r="E443" s="732">
        <v>0</v>
      </c>
      <c r="F443" s="732">
        <v>0</v>
      </c>
      <c r="G443" s="731">
        <v>0</v>
      </c>
      <c r="H443" s="732">
        <v>0</v>
      </c>
      <c r="I443" s="732">
        <v>0</v>
      </c>
      <c r="J443" s="731">
        <v>0</v>
      </c>
    </row>
    <row r="444" spans="1:10" x14ac:dyDescent="0.2">
      <c r="A444" s="418" t="s">
        <v>5389</v>
      </c>
      <c r="B444" s="732">
        <v>0</v>
      </c>
      <c r="C444" s="732">
        <v>0</v>
      </c>
      <c r="D444" s="731">
        <v>0</v>
      </c>
      <c r="E444" s="732">
        <v>0</v>
      </c>
      <c r="F444" s="732">
        <v>0</v>
      </c>
      <c r="G444" s="731">
        <v>0</v>
      </c>
      <c r="H444" s="732">
        <v>0</v>
      </c>
      <c r="I444" s="732">
        <v>0</v>
      </c>
      <c r="J444" s="731">
        <v>0</v>
      </c>
    </row>
    <row r="445" spans="1:10" x14ac:dyDescent="0.2">
      <c r="A445" s="418" t="s">
        <v>1475</v>
      </c>
      <c r="B445" s="732">
        <v>0</v>
      </c>
      <c r="C445" s="732">
        <v>0</v>
      </c>
      <c r="D445" s="731">
        <v>0</v>
      </c>
      <c r="E445" s="732">
        <v>0</v>
      </c>
      <c r="F445" s="732">
        <v>0</v>
      </c>
      <c r="G445" s="731">
        <v>0</v>
      </c>
      <c r="H445" s="732">
        <v>0</v>
      </c>
      <c r="I445" s="732">
        <v>0</v>
      </c>
      <c r="J445" s="731">
        <v>0</v>
      </c>
    </row>
    <row r="446" spans="1:10" x14ac:dyDescent="0.2">
      <c r="A446" s="418" t="s">
        <v>5390</v>
      </c>
      <c r="B446" s="732">
        <v>21310356.23</v>
      </c>
      <c r="C446" s="732">
        <v>1188136.1000000001</v>
      </c>
      <c r="D446" s="731">
        <v>22498492.329999998</v>
      </c>
      <c r="E446" s="732">
        <v>21344424.419999998</v>
      </c>
      <c r="F446" s="732">
        <v>1188136.1000000001</v>
      </c>
      <c r="G446" s="731">
        <v>22532560.52</v>
      </c>
      <c r="H446" s="732">
        <v>22218433.530000001</v>
      </c>
      <c r="I446" s="732">
        <v>1188136.1000000001</v>
      </c>
      <c r="J446" s="731">
        <v>23406569.629999999</v>
      </c>
    </row>
    <row r="447" spans="1:10" x14ac:dyDescent="0.2">
      <c r="A447" s="418" t="s">
        <v>5391</v>
      </c>
      <c r="B447" s="732">
        <v>0</v>
      </c>
      <c r="C447" s="732">
        <v>0</v>
      </c>
      <c r="D447" s="731">
        <v>0</v>
      </c>
      <c r="E447" s="732">
        <v>0</v>
      </c>
      <c r="F447" s="732">
        <v>0</v>
      </c>
      <c r="G447" s="731">
        <v>0</v>
      </c>
      <c r="H447" s="732">
        <v>0</v>
      </c>
      <c r="I447" s="732">
        <v>0</v>
      </c>
      <c r="J447" s="731">
        <v>0</v>
      </c>
    </row>
    <row r="448" spans="1:10" x14ac:dyDescent="0.2">
      <c r="A448" s="418" t="s">
        <v>5392</v>
      </c>
      <c r="B448" s="732">
        <v>0</v>
      </c>
      <c r="C448" s="732">
        <v>0</v>
      </c>
      <c r="D448" s="731">
        <v>0</v>
      </c>
      <c r="E448" s="732">
        <v>0</v>
      </c>
      <c r="F448" s="732">
        <v>0</v>
      </c>
      <c r="G448" s="731">
        <v>0</v>
      </c>
      <c r="H448" s="732">
        <v>0</v>
      </c>
      <c r="I448" s="732">
        <v>0</v>
      </c>
      <c r="J448" s="731">
        <v>0</v>
      </c>
    </row>
    <row r="449" spans="1:10" x14ac:dyDescent="0.2">
      <c r="A449" s="418" t="s">
        <v>1227</v>
      </c>
      <c r="B449" s="732">
        <v>0</v>
      </c>
      <c r="C449" s="732">
        <v>0</v>
      </c>
      <c r="D449" s="731">
        <v>0</v>
      </c>
      <c r="E449" s="732">
        <v>0</v>
      </c>
      <c r="F449" s="732">
        <v>0</v>
      </c>
      <c r="G449" s="731">
        <v>0</v>
      </c>
      <c r="H449" s="732">
        <v>0</v>
      </c>
      <c r="I449" s="732">
        <v>0</v>
      </c>
      <c r="J449" s="731">
        <v>0</v>
      </c>
    </row>
    <row r="450" spans="1:10" x14ac:dyDescent="0.2">
      <c r="A450" s="418" t="s">
        <v>5393</v>
      </c>
      <c r="B450" s="732">
        <v>0</v>
      </c>
      <c r="C450" s="732">
        <v>0</v>
      </c>
      <c r="D450" s="731">
        <v>0</v>
      </c>
      <c r="E450" s="732">
        <v>0</v>
      </c>
      <c r="F450" s="732">
        <v>0</v>
      </c>
      <c r="G450" s="731">
        <v>0</v>
      </c>
      <c r="H450" s="732">
        <v>0</v>
      </c>
      <c r="I450" s="732">
        <v>0</v>
      </c>
      <c r="J450" s="731">
        <v>0</v>
      </c>
    </row>
    <row r="451" spans="1:10" x14ac:dyDescent="0.2">
      <c r="A451" s="418" t="s">
        <v>1486</v>
      </c>
      <c r="B451" s="732">
        <v>0</v>
      </c>
      <c r="C451" s="732">
        <v>0</v>
      </c>
      <c r="D451" s="731">
        <v>0</v>
      </c>
      <c r="E451" s="732">
        <v>0</v>
      </c>
      <c r="F451" s="732">
        <v>0</v>
      </c>
      <c r="G451" s="731">
        <v>0</v>
      </c>
      <c r="H451" s="732">
        <v>0</v>
      </c>
      <c r="I451" s="732">
        <v>0</v>
      </c>
      <c r="J451" s="731">
        <v>0</v>
      </c>
    </row>
    <row r="452" spans="1:10" x14ac:dyDescent="0.2">
      <c r="A452" s="418" t="s">
        <v>5394</v>
      </c>
      <c r="B452" s="732">
        <v>5514357.1200000001</v>
      </c>
      <c r="C452" s="732">
        <v>5</v>
      </c>
      <c r="D452" s="731">
        <v>5514362.1200000001</v>
      </c>
      <c r="E452" s="732">
        <v>5522428.9700000007</v>
      </c>
      <c r="F452" s="732">
        <v>5</v>
      </c>
      <c r="G452" s="731">
        <v>5522433.9700000007</v>
      </c>
      <c r="H452" s="732">
        <v>5531365.6799999997</v>
      </c>
      <c r="I452" s="732">
        <v>5</v>
      </c>
      <c r="J452" s="731">
        <v>5531370.6799999997</v>
      </c>
    </row>
    <row r="453" spans="1:10" x14ac:dyDescent="0.2">
      <c r="A453" s="418" t="s">
        <v>950</v>
      </c>
      <c r="B453" s="732">
        <v>0</v>
      </c>
      <c r="C453" s="732">
        <v>0</v>
      </c>
      <c r="D453" s="731">
        <v>0</v>
      </c>
      <c r="E453" s="732">
        <v>0</v>
      </c>
      <c r="F453" s="732">
        <v>0</v>
      </c>
      <c r="G453" s="731">
        <v>0</v>
      </c>
      <c r="H453" s="732">
        <v>0</v>
      </c>
      <c r="I453" s="732">
        <v>0</v>
      </c>
      <c r="J453" s="731">
        <v>0</v>
      </c>
    </row>
    <row r="454" spans="1:10" x14ac:dyDescent="0.2">
      <c r="A454" s="418" t="s">
        <v>1490</v>
      </c>
      <c r="B454" s="732">
        <v>0</v>
      </c>
      <c r="C454" s="732">
        <v>0</v>
      </c>
      <c r="D454" s="731">
        <v>0</v>
      </c>
      <c r="E454" s="732">
        <v>0</v>
      </c>
      <c r="F454" s="732">
        <v>0</v>
      </c>
      <c r="G454" s="731">
        <v>0</v>
      </c>
      <c r="H454" s="732">
        <v>0</v>
      </c>
      <c r="I454" s="732">
        <v>0</v>
      </c>
      <c r="J454" s="731">
        <v>0</v>
      </c>
    </row>
    <row r="455" spans="1:10" x14ac:dyDescent="0.2">
      <c r="A455" s="418" t="s">
        <v>1491</v>
      </c>
      <c r="B455" s="732">
        <v>0</v>
      </c>
      <c r="C455" s="732">
        <v>0</v>
      </c>
      <c r="D455" s="731">
        <v>0</v>
      </c>
      <c r="E455" s="732">
        <v>0</v>
      </c>
      <c r="F455" s="732">
        <v>0</v>
      </c>
      <c r="G455" s="731">
        <v>0</v>
      </c>
      <c r="H455" s="732">
        <v>0</v>
      </c>
      <c r="I455" s="732">
        <v>0</v>
      </c>
      <c r="J455" s="731">
        <v>0</v>
      </c>
    </row>
    <row r="456" spans="1:10" x14ac:dyDescent="0.2">
      <c r="A456" s="418" t="s">
        <v>958</v>
      </c>
      <c r="B456" s="732">
        <v>0</v>
      </c>
      <c r="C456" s="732">
        <v>0</v>
      </c>
      <c r="D456" s="731">
        <v>0</v>
      </c>
      <c r="E456" s="732">
        <v>0</v>
      </c>
      <c r="F456" s="732">
        <v>0</v>
      </c>
      <c r="G456" s="731">
        <v>0</v>
      </c>
      <c r="H456" s="732">
        <v>0</v>
      </c>
      <c r="I456" s="732">
        <v>0</v>
      </c>
      <c r="J456" s="731">
        <v>0</v>
      </c>
    </row>
    <row r="457" spans="1:10" x14ac:dyDescent="0.2">
      <c r="A457" s="418" t="s">
        <v>945</v>
      </c>
      <c r="B457" s="732">
        <v>0</v>
      </c>
      <c r="C457" s="732">
        <v>0</v>
      </c>
      <c r="D457" s="731">
        <v>0</v>
      </c>
      <c r="E457" s="732">
        <v>0</v>
      </c>
      <c r="F457" s="732">
        <v>0</v>
      </c>
      <c r="G457" s="731">
        <v>0</v>
      </c>
      <c r="H457" s="732">
        <v>0</v>
      </c>
      <c r="I457" s="732">
        <v>0</v>
      </c>
      <c r="J457" s="731">
        <v>0</v>
      </c>
    </row>
    <row r="458" spans="1:10" x14ac:dyDescent="0.2">
      <c r="A458" s="418" t="s">
        <v>950</v>
      </c>
      <c r="B458" s="732">
        <v>0</v>
      </c>
      <c r="C458" s="732">
        <v>0</v>
      </c>
      <c r="D458" s="731">
        <v>0</v>
      </c>
      <c r="E458" s="732">
        <v>0</v>
      </c>
      <c r="F458" s="732">
        <v>0</v>
      </c>
      <c r="G458" s="731">
        <v>0</v>
      </c>
      <c r="H458" s="732">
        <v>0</v>
      </c>
      <c r="I458" s="732">
        <v>0</v>
      </c>
      <c r="J458" s="731">
        <v>0</v>
      </c>
    </row>
    <row r="459" spans="1:10" x14ac:dyDescent="0.2">
      <c r="A459" s="418" t="s">
        <v>1490</v>
      </c>
      <c r="B459" s="732">
        <v>0</v>
      </c>
      <c r="C459" s="732">
        <v>0</v>
      </c>
      <c r="D459" s="731">
        <v>0</v>
      </c>
      <c r="E459" s="732">
        <v>0</v>
      </c>
      <c r="F459" s="732">
        <v>0</v>
      </c>
      <c r="G459" s="731">
        <v>0</v>
      </c>
      <c r="H459" s="732">
        <v>0</v>
      </c>
      <c r="I459" s="732">
        <v>0</v>
      </c>
      <c r="J459" s="731">
        <v>0</v>
      </c>
    </row>
    <row r="460" spans="1:10" x14ac:dyDescent="0.2">
      <c r="A460" s="418" t="s">
        <v>1491</v>
      </c>
      <c r="B460" s="732">
        <v>0</v>
      </c>
      <c r="C460" s="732">
        <v>0</v>
      </c>
      <c r="D460" s="731">
        <v>0</v>
      </c>
      <c r="E460" s="732">
        <v>0</v>
      </c>
      <c r="F460" s="732">
        <v>0</v>
      </c>
      <c r="G460" s="731">
        <v>0</v>
      </c>
      <c r="H460" s="732">
        <v>0</v>
      </c>
      <c r="I460" s="732">
        <v>0</v>
      </c>
      <c r="J460" s="731">
        <v>0</v>
      </c>
    </row>
    <row r="461" spans="1:10" x14ac:dyDescent="0.2">
      <c r="A461" s="418" t="s">
        <v>958</v>
      </c>
      <c r="B461" s="732">
        <v>0</v>
      </c>
      <c r="C461" s="732">
        <v>0</v>
      </c>
      <c r="D461" s="731">
        <v>0</v>
      </c>
      <c r="E461" s="732">
        <v>0</v>
      </c>
      <c r="F461" s="732">
        <v>0</v>
      </c>
      <c r="G461" s="731">
        <v>0</v>
      </c>
      <c r="H461" s="732">
        <v>0</v>
      </c>
      <c r="I461" s="732">
        <v>0</v>
      </c>
      <c r="J461" s="731">
        <v>0</v>
      </c>
    </row>
    <row r="462" spans="1:10" x14ac:dyDescent="0.2">
      <c r="A462" s="418" t="s">
        <v>945</v>
      </c>
      <c r="B462" s="732">
        <v>0</v>
      </c>
      <c r="C462" s="732">
        <v>0</v>
      </c>
      <c r="D462" s="731">
        <v>0</v>
      </c>
      <c r="E462" s="732">
        <v>0</v>
      </c>
      <c r="F462" s="732">
        <v>0</v>
      </c>
      <c r="G462" s="731">
        <v>0</v>
      </c>
      <c r="H462" s="732">
        <v>0</v>
      </c>
      <c r="I462" s="732">
        <v>0</v>
      </c>
      <c r="J462" s="731">
        <v>0</v>
      </c>
    </row>
    <row r="463" spans="1:10" x14ac:dyDescent="0.2">
      <c r="A463" s="418" t="s">
        <v>5395</v>
      </c>
      <c r="B463" s="732">
        <v>839016367.75</v>
      </c>
      <c r="C463" s="732">
        <v>394048682.52999997</v>
      </c>
      <c r="D463" s="731">
        <v>1233065050.28</v>
      </c>
      <c r="E463" s="732">
        <v>818922763.83000004</v>
      </c>
      <c r="F463" s="732">
        <v>401570506.47000003</v>
      </c>
      <c r="G463" s="731">
        <v>1220493270.3</v>
      </c>
      <c r="H463" s="732">
        <v>829989742.66999996</v>
      </c>
      <c r="I463" s="732">
        <v>499452631.00999999</v>
      </c>
      <c r="J463" s="731">
        <v>1329442373.6800001</v>
      </c>
    </row>
    <row r="464" spans="1:10" x14ac:dyDescent="0.2">
      <c r="A464" s="455" t="s">
        <v>1533</v>
      </c>
      <c r="B464" s="732">
        <v>3559511819.5599999</v>
      </c>
      <c r="C464" s="732">
        <v>2174004016.3299999</v>
      </c>
      <c r="D464" s="731">
        <v>5733515835.8900003</v>
      </c>
      <c r="E464" s="732">
        <v>3590540258.0799999</v>
      </c>
      <c r="F464" s="732">
        <v>2169971926.77</v>
      </c>
      <c r="G464" s="731">
        <v>5760512184.8500004</v>
      </c>
      <c r="H464" s="732">
        <v>3619949939.7399998</v>
      </c>
      <c r="I464" s="732">
        <v>2382157682.46</v>
      </c>
      <c r="J464" s="731">
        <v>6002107622.1999998</v>
      </c>
    </row>
  </sheetData>
  <mergeCells count="11">
    <mergeCell ref="B30:D30"/>
    <mergeCell ref="E30:G30"/>
    <mergeCell ref="H30:J30"/>
    <mergeCell ref="B230:D230"/>
    <mergeCell ref="E230:G230"/>
    <mergeCell ref="H230:J230"/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5FBB-F312-434F-B70C-55B541DBFD03}">
  <dimension ref="A1:IK768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6.1796875" style="264" customWidth="1"/>
    <col min="2" max="2" width="39" style="264" customWidth="1"/>
    <col min="3" max="3" width="13.54296875" style="264" customWidth="1"/>
    <col min="4" max="4" width="13.7265625" style="264" customWidth="1"/>
    <col min="5" max="5" width="15.7265625" style="264" customWidth="1"/>
    <col min="6" max="6" width="13.54296875" style="264" customWidth="1"/>
    <col min="7" max="7" width="13.7265625" style="264" customWidth="1"/>
    <col min="8" max="8" width="15.7265625" style="264" customWidth="1"/>
    <col min="9" max="9" width="13.54296875" style="264" customWidth="1"/>
    <col min="10" max="10" width="13.7265625" style="264" customWidth="1"/>
    <col min="11" max="11" width="15.7265625" style="264" customWidth="1"/>
    <col min="12" max="12" width="13.54296875" style="264" customWidth="1"/>
    <col min="13" max="13" width="13.7265625" style="264" customWidth="1"/>
    <col min="14" max="14" width="15.54296875" style="264" customWidth="1"/>
    <col min="15" max="15" width="14.453125" style="264" customWidth="1"/>
    <col min="16" max="16" width="14.7265625" style="264" customWidth="1"/>
    <col min="17" max="17" width="15.54296875" style="264" customWidth="1"/>
    <col min="18" max="18" width="12.453125" style="264" customWidth="1"/>
    <col min="19" max="19" width="12.7265625" style="264" customWidth="1"/>
    <col min="20" max="20" width="15.54296875" style="264" customWidth="1"/>
    <col min="21" max="21" width="12.26953125" style="264" customWidth="1"/>
    <col min="22" max="22" width="16.1796875" style="264" customWidth="1"/>
    <col min="23" max="23" width="15.7265625" style="264" customWidth="1"/>
    <col min="24" max="24" width="14.453125" style="264" customWidth="1"/>
    <col min="25" max="25" width="12.81640625" style="264" customWidth="1"/>
    <col min="26" max="26" width="15.7265625" style="264" customWidth="1"/>
    <col min="27" max="27" width="14.54296875" style="264" customWidth="1"/>
    <col min="28" max="28" width="13.1796875" style="264" customWidth="1"/>
    <col min="29" max="29" width="15.7265625" style="264" customWidth="1"/>
    <col min="30" max="30" width="16.7265625" style="264" customWidth="1"/>
    <col min="31" max="31" width="13.1796875" style="264" customWidth="1"/>
    <col min="32" max="32" width="16.7265625" style="264" customWidth="1"/>
    <col min="33" max="33" width="19.7265625" style="264" customWidth="1"/>
    <col min="34" max="34" width="13.7265625" style="264" bestFit="1" customWidth="1"/>
    <col min="35" max="35" width="16.7265625" style="264" bestFit="1" customWidth="1"/>
    <col min="36" max="36" width="13.1796875" style="264" bestFit="1" customWidth="1"/>
    <col min="37" max="37" width="13.7265625" style="264" bestFit="1" customWidth="1"/>
    <col min="38" max="38" width="14.453125" style="264" bestFit="1" customWidth="1"/>
    <col min="39" max="39" width="14.26953125" style="266" bestFit="1" customWidth="1"/>
    <col min="40" max="40" width="11.54296875" style="266" bestFit="1" customWidth="1"/>
    <col min="41" max="42" width="14.26953125" style="266" bestFit="1" customWidth="1"/>
    <col min="43" max="43" width="11.26953125" style="266" bestFit="1" customWidth="1"/>
    <col min="44" max="44" width="14.26953125" style="266" bestFit="1" customWidth="1"/>
    <col min="45" max="45" width="14.453125" style="266" bestFit="1" customWidth="1"/>
    <col min="46" max="46" width="11.54296875" style="266" bestFit="1" customWidth="1"/>
    <col min="47" max="47" width="15.54296875" style="266" bestFit="1" customWidth="1"/>
    <col min="48" max="48" width="16.7265625" style="266" bestFit="1" customWidth="1"/>
    <col min="49" max="49" width="11.7265625" style="266" bestFit="1" customWidth="1"/>
    <col min="50" max="50" width="16.7265625" style="266" bestFit="1" customWidth="1"/>
    <col min="51" max="51" width="14.453125" style="266" bestFit="1" customWidth="1"/>
    <col min="52" max="52" width="11.54296875" style="266" bestFit="1" customWidth="1"/>
    <col min="53" max="53" width="15.54296875" style="266" bestFit="1" customWidth="1"/>
    <col min="54" max="54" width="14.453125" style="266" bestFit="1" customWidth="1"/>
    <col min="55" max="55" width="11.5429687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4.7265625" style="266" customWidth="1"/>
    <col min="63" max="63" width="14.269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4.453125" style="266" bestFit="1" customWidth="1"/>
    <col min="76" max="76" width="12.26953125" style="266" bestFit="1" customWidth="1"/>
    <col min="77" max="77" width="15.453125" style="266" customWidth="1"/>
    <col min="78" max="78" width="14.7265625" style="266" customWidth="1"/>
    <col min="79" max="79" width="12.26953125" style="266" bestFit="1" customWidth="1"/>
    <col min="80" max="80" width="15.54296875" style="266" bestFit="1" customWidth="1"/>
    <col min="81" max="81" width="14.453125" style="266" bestFit="1" customWidth="1"/>
    <col min="82" max="82" width="12.26953125" style="266" bestFit="1" customWidth="1"/>
    <col min="83" max="83" width="15.54296875" style="266" bestFit="1" customWidth="1"/>
    <col min="84" max="84" width="14.453125" style="266" bestFit="1" customWidth="1"/>
    <col min="85" max="85" width="12.26953125" style="266" bestFit="1" customWidth="1"/>
    <col min="86" max="86" width="15.5429687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99" width="14.453125" style="266" bestFit="1" customWidth="1"/>
    <col min="100" max="100" width="12.26953125" style="266" bestFit="1" customWidth="1"/>
    <col min="101" max="101" width="15.54296875" style="266" bestFit="1" customWidth="1"/>
    <col min="102" max="102" width="16.7265625" style="266" bestFit="1" customWidth="1"/>
    <col min="103" max="103" width="13.26953125" style="266" bestFit="1" customWidth="1"/>
    <col min="104" max="104" width="16.7265625" style="266" bestFit="1" customWidth="1"/>
    <col min="105" max="105" width="14.453125" style="266" bestFit="1" customWidth="1"/>
    <col min="106" max="106" width="12.26953125" style="266" bestFit="1" customWidth="1"/>
    <col min="107" max="107" width="15.54296875" style="266" bestFit="1" customWidth="1"/>
    <col min="108" max="108" width="15.26953125" style="266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3.26953125" style="266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453125" style="266" bestFit="1" customWidth="1"/>
    <col min="118" max="118" width="12.26953125" style="266" bestFit="1" customWidth="1"/>
    <col min="119" max="119" width="15.54296875" style="266" bestFit="1" customWidth="1"/>
    <col min="120" max="120" width="14.453125" style="266" bestFit="1" customWidth="1"/>
    <col min="121" max="121" width="12.26953125" style="266" bestFit="1" customWidth="1"/>
    <col min="122" max="122" width="15.54296875" style="266" bestFit="1" customWidth="1"/>
    <col min="123" max="123" width="14.453125" style="266" bestFit="1" customWidth="1"/>
    <col min="124" max="124" width="12.26953125" style="266" bestFit="1" customWidth="1"/>
    <col min="125" max="125" width="15.54296875" style="266" bestFit="1" customWidth="1"/>
    <col min="126" max="128" width="11.453125" style="266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5.453125" style="266" customWidth="1"/>
    <col min="133" max="133" width="11.453125" style="266"/>
    <col min="134" max="134" width="13.26953125" style="266" bestFit="1" customWidth="1"/>
    <col min="135" max="135" width="14.453125" style="266" bestFit="1" customWidth="1"/>
    <col min="136" max="136" width="12.26953125" style="266" bestFit="1" customWidth="1"/>
    <col min="137" max="137" width="15.54296875" style="266" bestFit="1" customWidth="1"/>
    <col min="138" max="138" width="14.26953125" style="266" bestFit="1" customWidth="1"/>
    <col min="139" max="139" width="11.54296875" style="266" bestFit="1" customWidth="1"/>
    <col min="140" max="140" width="14.2695312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26953125" style="266" bestFit="1" customWidth="1"/>
    <col min="145" max="145" width="11.54296875" style="266" bestFit="1" customWidth="1"/>
    <col min="146" max="146" width="14.26953125" style="266" customWidth="1"/>
    <col min="147" max="151" width="11.453125" style="266"/>
    <col min="152" max="153" width="14.26953125" style="266" bestFit="1" customWidth="1"/>
    <col min="154" max="154" width="11.453125" style="266"/>
    <col min="155" max="155" width="14.26953125" style="266" bestFit="1" customWidth="1"/>
    <col min="156" max="156" width="14.453125" style="266" bestFit="1" customWidth="1"/>
    <col min="157" max="157" width="12.26953125" style="266" bestFit="1" customWidth="1"/>
    <col min="158" max="158" width="15.54296875" style="266" bestFit="1" customWidth="1"/>
    <col min="159" max="159" width="14.26953125" style="266" customWidth="1"/>
    <col min="160" max="160" width="17.54296875" style="266" bestFit="1" customWidth="1"/>
    <col min="161" max="164" width="11.453125" style="266"/>
    <col min="165" max="165" width="14.453125" style="266" bestFit="1" customWidth="1"/>
    <col min="166" max="166" width="12.26953125" style="266" bestFit="1" customWidth="1"/>
    <col min="167" max="167" width="15.54296875" style="266" bestFit="1" customWidth="1"/>
    <col min="168" max="168" width="14.453125" style="266" bestFit="1" customWidth="1"/>
    <col min="169" max="169" width="12.26953125" style="266" bestFit="1" customWidth="1"/>
    <col min="170" max="170" width="15.54296875" style="266" bestFit="1" customWidth="1"/>
    <col min="171" max="171" width="14.453125" style="266" bestFit="1" customWidth="1"/>
    <col min="172" max="172" width="12.26953125" style="266" bestFit="1" customWidth="1"/>
    <col min="173" max="173" width="15.54296875" style="266" bestFit="1" customWidth="1"/>
    <col min="174" max="174" width="14.54296875" style="266" bestFit="1" customWidth="1"/>
    <col min="175" max="175" width="12.26953125" style="266" bestFit="1" customWidth="1"/>
    <col min="176" max="176" width="15.7265625" style="266" bestFit="1" customWidth="1"/>
    <col min="177" max="177" width="14.453125" style="266" bestFit="1" customWidth="1"/>
    <col min="178" max="178" width="12.26953125" style="266" bestFit="1" customWidth="1"/>
    <col min="179" max="180" width="14.26953125" style="266" bestFit="1" customWidth="1"/>
    <col min="181" max="181" width="11.54296875" style="266" bestFit="1" customWidth="1"/>
    <col min="182" max="182" width="16.7265625" style="266" bestFit="1" customWidth="1"/>
    <col min="183" max="183" width="14.26953125" style="266" bestFit="1" customWidth="1"/>
    <col min="184" max="184" width="11.54296875" style="266" bestFit="1" customWidth="1"/>
    <col min="185" max="186" width="14.26953125" style="266" bestFit="1" customWidth="1"/>
    <col min="187" max="187" width="11.54296875" style="266" bestFit="1" customWidth="1"/>
    <col min="188" max="189" width="14.26953125" style="266" bestFit="1" customWidth="1"/>
    <col min="190" max="190" width="11.54296875" style="266" bestFit="1" customWidth="1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4.26953125" style="266" bestFit="1" customWidth="1"/>
    <col min="199" max="199" width="11.54296875" style="266" bestFit="1" customWidth="1"/>
    <col min="200" max="200" width="14.26953125" style="266" bestFit="1" customWidth="1"/>
    <col min="201" max="203" width="11.453125" style="266"/>
    <col min="204" max="204" width="14.26953125" style="266" bestFit="1" customWidth="1"/>
    <col min="205" max="205" width="11.453125" style="266"/>
    <col min="206" max="207" width="14.26953125" style="266" bestFit="1" customWidth="1"/>
    <col min="208" max="208" width="11.54296875" style="266" bestFit="1" customWidth="1"/>
    <col min="209" max="210" width="14.26953125" style="266" bestFit="1" customWidth="1"/>
    <col min="211" max="211" width="11.54296875" style="266" bestFit="1" customWidth="1"/>
    <col min="212" max="212" width="14.26953125" style="266" bestFit="1" customWidth="1"/>
    <col min="213" max="214" width="11.453125" style="266"/>
    <col min="215" max="216" width="14.26953125" style="266" bestFit="1" customWidth="1"/>
    <col min="217" max="217" width="11.453125" style="266"/>
    <col min="218" max="219" width="14.26953125" style="266" bestFit="1" customWidth="1"/>
    <col min="220" max="220" width="11.453125" style="266"/>
    <col min="221" max="221" width="14.26953125" style="266" bestFit="1" customWidth="1"/>
    <col min="222" max="224" width="11.453125" style="266"/>
    <col min="225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4" width="12.26953125" style="266" bestFit="1" customWidth="1"/>
    <col min="235" max="235" width="11.453125" style="266"/>
    <col min="236" max="236" width="13.1796875" style="266" bestFit="1" customWidth="1"/>
    <col min="237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2" width="13.1796875" style="266" bestFit="1" customWidth="1"/>
    <col min="243" max="243" width="12.26953125" style="266" bestFit="1" customWidth="1"/>
    <col min="244" max="244" width="11.453125" style="266"/>
    <col min="245" max="245" width="13.1796875" style="266" bestFit="1" customWidth="1"/>
    <col min="246" max="246" width="12.26953125" style="266" bestFit="1" customWidth="1"/>
    <col min="247" max="247" width="11.453125" style="266"/>
    <col min="248" max="248" width="13.1796875" style="266" bestFit="1" customWidth="1"/>
    <col min="249" max="249" width="12.26953125" style="266" bestFit="1" customWidth="1"/>
    <col min="250" max="250" width="10.1796875" style="266" bestFit="1" customWidth="1"/>
    <col min="251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2.26953125" style="266" bestFit="1" customWidth="1"/>
    <col min="259" max="259" width="11.453125" style="266"/>
    <col min="260" max="260" width="13.1796875" style="266" bestFit="1" customWidth="1"/>
    <col min="261" max="261" width="12.26953125" style="266" bestFit="1" customWidth="1"/>
    <col min="262" max="262" width="11.453125" style="266"/>
    <col min="263" max="264" width="12.26953125" style="266" bestFit="1" customWidth="1"/>
    <col min="265" max="265" width="11.453125" style="266"/>
    <col min="266" max="266" width="13.1796875" style="266" bestFit="1" customWidth="1"/>
    <col min="267" max="267" width="12.26953125" style="266" bestFit="1" customWidth="1"/>
    <col min="268" max="268" width="11.453125" style="266"/>
    <col min="269" max="270" width="12.26953125" style="266" bestFit="1" customWidth="1"/>
    <col min="271" max="271" width="11.7265625" style="266" bestFit="1" customWidth="1"/>
    <col min="272" max="272" width="12.26953125" style="266" bestFit="1" customWidth="1"/>
    <col min="273" max="275" width="11.453125" style="266"/>
    <col min="276" max="276" width="12.26953125" style="266" bestFit="1" customWidth="1"/>
    <col min="277" max="277" width="11.453125" style="266"/>
    <col min="278" max="278" width="13.1796875" style="266" bestFit="1" customWidth="1"/>
    <col min="279" max="279" width="12.26953125" style="266" bestFit="1" customWidth="1"/>
    <col min="280" max="280" width="11.453125" style="266"/>
    <col min="281" max="282" width="12.26953125" style="266" bestFit="1" customWidth="1"/>
    <col min="283" max="283" width="11.453125" style="266"/>
    <col min="284" max="284" width="13.1796875" style="266" bestFit="1" customWidth="1"/>
    <col min="285" max="285" width="15.26953125" style="266" customWidth="1"/>
    <col min="286" max="286" width="14" style="266" customWidth="1"/>
    <col min="287" max="287" width="15.26953125" style="266" customWidth="1"/>
    <col min="288" max="290" width="11.453125" style="266"/>
    <col min="291" max="291" width="12.1796875" style="266" bestFit="1" customWidth="1"/>
    <col min="292" max="292" width="11.453125" style="266"/>
    <col min="293" max="294" width="12.1796875" style="266" bestFit="1" customWidth="1"/>
    <col min="295" max="295" width="11.453125" style="266"/>
    <col min="296" max="296" width="12.1796875" style="266" bestFit="1" customWidth="1"/>
    <col min="297" max="297" width="12.7265625" style="266" bestFit="1" customWidth="1"/>
    <col min="298" max="298" width="11.7265625" style="266" bestFit="1" customWidth="1"/>
    <col min="299" max="299" width="14.1796875" style="266" bestFit="1" customWidth="1"/>
    <col min="300" max="300" width="12.1796875" style="266" bestFit="1" customWidth="1"/>
    <col min="301" max="301" width="11.453125" style="266"/>
    <col min="302" max="302" width="12.26953125" style="266" bestFit="1" customWidth="1"/>
    <col min="303" max="16384" width="11.453125" style="266"/>
  </cols>
  <sheetData>
    <row r="1" spans="1:245" x14ac:dyDescent="0.25">
      <c r="A1" s="277"/>
      <c r="B1" s="285"/>
      <c r="C1" s="320"/>
      <c r="BJ1" s="366"/>
    </row>
    <row r="2" spans="1:245" x14ac:dyDescent="0.25">
      <c r="A2" s="277"/>
      <c r="B2" s="369"/>
      <c r="BH2" s="370"/>
      <c r="BI2" s="370"/>
      <c r="BJ2" s="370"/>
      <c r="BK2" s="370"/>
      <c r="BL2" s="370"/>
      <c r="BM2" s="370"/>
      <c r="BN2" s="370"/>
      <c r="BO2" s="370"/>
      <c r="BP2" s="370"/>
      <c r="CO2" s="370">
        <v>41244</v>
      </c>
      <c r="CP2" s="370"/>
      <c r="CQ2" s="370"/>
      <c r="CR2" s="370"/>
      <c r="CS2" s="370"/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  <c r="DK2" s="370"/>
      <c r="DL2" s="370"/>
      <c r="DM2" s="370"/>
      <c r="DN2" s="370"/>
      <c r="DO2" s="370"/>
      <c r="DP2" s="370"/>
      <c r="DQ2" s="370"/>
      <c r="DR2" s="370"/>
      <c r="DS2" s="370"/>
      <c r="DT2" s="370"/>
      <c r="DU2" s="370"/>
      <c r="DV2" s="370"/>
      <c r="DW2" s="370"/>
      <c r="DX2" s="370"/>
      <c r="DY2" s="370"/>
      <c r="DZ2" s="370"/>
      <c r="EA2" s="370"/>
      <c r="EB2" s="370"/>
      <c r="EC2" s="370"/>
      <c r="ED2" s="370"/>
      <c r="EE2" s="370"/>
      <c r="EF2" s="370"/>
      <c r="EG2" s="370"/>
      <c r="EW2" s="370"/>
      <c r="EX2" s="370"/>
      <c r="EY2" s="370"/>
      <c r="EZ2" s="370"/>
      <c r="FA2" s="370"/>
      <c r="FB2" s="370"/>
      <c r="HN2" s="370"/>
      <c r="HO2" s="370"/>
      <c r="HP2" s="370"/>
      <c r="IF2" s="371"/>
      <c r="IG2" s="371"/>
      <c r="IH2" s="371"/>
      <c r="II2" s="371"/>
      <c r="IJ2" s="371"/>
      <c r="IK2" s="371"/>
    </row>
    <row r="3" spans="1:245" s="373" customFormat="1" ht="12" x14ac:dyDescent="0.25">
      <c r="A3" s="372"/>
      <c r="B3" s="406" t="s">
        <v>5084</v>
      </c>
      <c r="C3" s="405">
        <v>43831</v>
      </c>
      <c r="D3" s="405">
        <v>43862</v>
      </c>
      <c r="E3" s="405">
        <v>43891</v>
      </c>
      <c r="F3" s="405">
        <v>43922</v>
      </c>
      <c r="G3" s="405">
        <v>43952</v>
      </c>
      <c r="H3" s="405">
        <v>43983</v>
      </c>
      <c r="I3" s="405">
        <v>44013</v>
      </c>
      <c r="J3" s="405">
        <v>44044</v>
      </c>
      <c r="K3" s="405">
        <v>44075</v>
      </c>
      <c r="L3" s="405">
        <v>44105</v>
      </c>
      <c r="M3" s="405">
        <v>44136</v>
      </c>
      <c r="N3" s="405">
        <v>44166</v>
      </c>
      <c r="AS3" s="374"/>
      <c r="AT3" s="374"/>
      <c r="AU3" s="374"/>
      <c r="AV3" s="374"/>
      <c r="AW3" s="374"/>
      <c r="AX3" s="374"/>
      <c r="AY3" s="374"/>
      <c r="AZ3" s="374"/>
      <c r="BA3" s="374"/>
      <c r="BZ3" s="374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4"/>
      <c r="CM3" s="374"/>
      <c r="CN3" s="374"/>
      <c r="CO3" s="374"/>
      <c r="CP3" s="374"/>
      <c r="CQ3" s="374"/>
      <c r="CR3" s="374"/>
      <c r="CS3" s="374"/>
      <c r="CT3" s="374"/>
      <c r="CU3" s="374"/>
      <c r="CV3" s="374"/>
      <c r="CW3" s="374"/>
      <c r="CX3" s="374"/>
      <c r="CY3" s="374"/>
      <c r="CZ3" s="374"/>
      <c r="DA3" s="374"/>
      <c r="DB3" s="374"/>
      <c r="DC3" s="374"/>
      <c r="DD3" s="374"/>
      <c r="DE3" s="374"/>
      <c r="DF3" s="374"/>
      <c r="DG3" s="374"/>
      <c r="DH3" s="374"/>
      <c r="DI3" s="374"/>
      <c r="DJ3" s="374"/>
      <c r="DK3" s="374"/>
      <c r="DL3" s="374"/>
      <c r="DM3" s="374"/>
      <c r="DN3" s="374"/>
      <c r="DO3" s="374"/>
      <c r="DP3" s="374"/>
      <c r="DQ3" s="374"/>
      <c r="DR3" s="374"/>
      <c r="EH3" s="374"/>
      <c r="EI3" s="374"/>
      <c r="EJ3" s="374"/>
      <c r="EK3" s="374"/>
      <c r="EL3" s="374"/>
      <c r="EM3" s="374"/>
      <c r="GY3" s="374"/>
      <c r="GZ3" s="374"/>
      <c r="HA3" s="374"/>
      <c r="HQ3" s="375"/>
      <c r="HR3" s="375"/>
      <c r="HS3" s="375"/>
      <c r="HT3" s="375"/>
      <c r="HU3" s="375"/>
      <c r="HV3" s="375"/>
    </row>
    <row r="4" spans="1:245" x14ac:dyDescent="0.25">
      <c r="A4" s="277"/>
      <c r="B4" s="376" t="s">
        <v>4841</v>
      </c>
      <c r="C4" s="377">
        <f t="shared" ref="C4:L4" si="0">C5+C8-C11+C14</f>
        <v>314416802.46999997</v>
      </c>
      <c r="D4" s="377">
        <f t="shared" si="0"/>
        <v>283188807.24000007</v>
      </c>
      <c r="E4" s="377">
        <f t="shared" si="0"/>
        <v>269797565.97000003</v>
      </c>
      <c r="F4" s="377">
        <f t="shared" si="0"/>
        <v>266102687.91999999</v>
      </c>
      <c r="G4" s="377">
        <f t="shared" si="0"/>
        <v>325904775.96999997</v>
      </c>
      <c r="H4" s="377">
        <f t="shared" si="0"/>
        <v>335703068.98000002</v>
      </c>
      <c r="I4" s="377">
        <f t="shared" si="0"/>
        <v>282553649.68000001</v>
      </c>
      <c r="J4" s="377">
        <f t="shared" si="0"/>
        <v>265043221.27000001</v>
      </c>
      <c r="K4" s="377">
        <f t="shared" si="0"/>
        <v>181643410.30000001</v>
      </c>
      <c r="L4" s="377">
        <f t="shared" si="0"/>
        <v>193133422.39000002</v>
      </c>
      <c r="M4" s="377">
        <f>M5+M8-M11+M14</f>
        <v>178198683.96000001</v>
      </c>
      <c r="N4" s="377">
        <f>N5+N8-N11+N14</f>
        <v>190829188.28999999</v>
      </c>
    </row>
    <row r="5" spans="1:245" x14ac:dyDescent="0.25">
      <c r="A5" s="277"/>
      <c r="B5" s="264" t="s">
        <v>4842</v>
      </c>
      <c r="C5" s="297">
        <f>SUM(C6:C7)</f>
        <v>116766435.98999999</v>
      </c>
      <c r="D5" s="297">
        <f t="shared" ref="D5:N5" si="1">SUM(D6:D7)</f>
        <v>117077415.03</v>
      </c>
      <c r="E5" s="297">
        <f t="shared" si="1"/>
        <v>114837182.92</v>
      </c>
      <c r="F5" s="297">
        <f t="shared" si="1"/>
        <v>122445678.88999999</v>
      </c>
      <c r="G5" s="297">
        <f t="shared" si="1"/>
        <v>122479480.73</v>
      </c>
      <c r="H5" s="297">
        <f t="shared" si="1"/>
        <v>128277181.34999999</v>
      </c>
      <c r="I5" s="297">
        <f t="shared" si="1"/>
        <v>131864331.09</v>
      </c>
      <c r="J5" s="297">
        <f t="shared" si="1"/>
        <v>131063761.71000001</v>
      </c>
      <c r="K5" s="297">
        <f t="shared" si="1"/>
        <v>130894092.16</v>
      </c>
      <c r="L5" s="297">
        <f t="shared" si="1"/>
        <v>118726678.52000001</v>
      </c>
      <c r="M5" s="297">
        <f t="shared" si="1"/>
        <v>104255212.56999999</v>
      </c>
      <c r="N5" s="297">
        <f t="shared" si="1"/>
        <v>107800088.28999999</v>
      </c>
    </row>
    <row r="6" spans="1:245" x14ac:dyDescent="0.25">
      <c r="A6" s="277"/>
      <c r="B6" s="264" t="s">
        <v>4843</v>
      </c>
      <c r="C6" s="297">
        <f>C103</f>
        <v>78516435.989999995</v>
      </c>
      <c r="D6" s="297">
        <f>F103</f>
        <v>78827415.030000001</v>
      </c>
      <c r="E6" s="297">
        <f>I103</f>
        <v>66587182.920000002</v>
      </c>
      <c r="F6" s="297">
        <f>L103</f>
        <v>64195678.889999993</v>
      </c>
      <c r="G6" s="297">
        <f>O103</f>
        <v>64229480.730000004</v>
      </c>
      <c r="H6" s="297">
        <f>R103</f>
        <v>71089721.420000002</v>
      </c>
      <c r="I6" s="297">
        <f>U103</f>
        <v>69676871.159999996</v>
      </c>
      <c r="J6" s="297">
        <f>X103</f>
        <v>68876301.780000001</v>
      </c>
      <c r="K6" s="297">
        <f>AA103</f>
        <v>68706632.229999989</v>
      </c>
      <c r="L6" s="297">
        <f>AD103</f>
        <v>66539218.590000004</v>
      </c>
      <c r="M6" s="297">
        <f>AG103</f>
        <v>67067752.640000001</v>
      </c>
      <c r="N6" s="297">
        <f>AJ103</f>
        <v>72029295.030000001</v>
      </c>
    </row>
    <row r="7" spans="1:245" x14ac:dyDescent="0.25">
      <c r="A7" s="277"/>
      <c r="B7" s="264" t="s">
        <v>4844</v>
      </c>
      <c r="C7" s="297">
        <f>C106</f>
        <v>38250000</v>
      </c>
      <c r="D7" s="297">
        <f>F106</f>
        <v>38250000</v>
      </c>
      <c r="E7" s="297">
        <f>I106</f>
        <v>48250000</v>
      </c>
      <c r="F7" s="297">
        <f>L106</f>
        <v>58250000</v>
      </c>
      <c r="G7" s="297">
        <f>O106</f>
        <v>58250000</v>
      </c>
      <c r="H7" s="297">
        <f>R106</f>
        <v>57187459.93</v>
      </c>
      <c r="I7" s="297">
        <f>U106</f>
        <v>62187459.93</v>
      </c>
      <c r="J7" s="297">
        <f>X106</f>
        <v>62187459.93</v>
      </c>
      <c r="K7" s="297">
        <f>AA106</f>
        <v>62187459.93</v>
      </c>
      <c r="L7" s="297">
        <f>AD106</f>
        <v>52187459.93</v>
      </c>
      <c r="M7" s="297">
        <f>AG106</f>
        <v>37187459.93</v>
      </c>
      <c r="N7" s="297">
        <f>AJ106</f>
        <v>35770793.259999998</v>
      </c>
    </row>
    <row r="8" spans="1:245" x14ac:dyDescent="0.25">
      <c r="A8" s="277"/>
      <c r="B8" s="264" t="s">
        <v>4845</v>
      </c>
      <c r="C8" s="297">
        <f t="shared" ref="C8:N8" si="2">SUM(C9:C10)</f>
        <v>188454139.13</v>
      </c>
      <c r="D8" s="297">
        <f t="shared" si="2"/>
        <v>158744128.67000002</v>
      </c>
      <c r="E8" s="297">
        <f t="shared" si="2"/>
        <v>150125208.74000001</v>
      </c>
      <c r="F8" s="297">
        <f t="shared" si="2"/>
        <v>137128134.67000002</v>
      </c>
      <c r="G8" s="297">
        <f t="shared" si="2"/>
        <v>196887749.06999999</v>
      </c>
      <c r="H8" s="297">
        <f t="shared" si="2"/>
        <v>201159407.72</v>
      </c>
      <c r="I8" s="297">
        <f t="shared" si="2"/>
        <v>143636428.65000001</v>
      </c>
      <c r="J8" s="297">
        <f t="shared" si="2"/>
        <v>128462268.21000001</v>
      </c>
      <c r="K8" s="297">
        <f t="shared" si="2"/>
        <v>44899502.260000005</v>
      </c>
      <c r="L8" s="297">
        <f t="shared" si="2"/>
        <v>62270258.469999999</v>
      </c>
      <c r="M8" s="297">
        <f t="shared" si="2"/>
        <v>66503333.649999999</v>
      </c>
      <c r="N8" s="297">
        <f t="shared" si="2"/>
        <v>77649080.609999999</v>
      </c>
    </row>
    <row r="9" spans="1:245" x14ac:dyDescent="0.25">
      <c r="A9" s="277"/>
      <c r="B9" s="264" t="s">
        <v>4843</v>
      </c>
      <c r="C9" s="297">
        <f>D103</f>
        <v>188454139.13</v>
      </c>
      <c r="D9" s="297">
        <f>G103</f>
        <v>158744128.67000002</v>
      </c>
      <c r="E9" s="297">
        <f>J103</f>
        <v>150125208.74000001</v>
      </c>
      <c r="F9" s="297">
        <f>M103</f>
        <v>137128134.67000002</v>
      </c>
      <c r="G9" s="297">
        <f>P103</f>
        <v>196887749.06999999</v>
      </c>
      <c r="H9" s="297">
        <f>S103</f>
        <v>201159407.72</v>
      </c>
      <c r="I9" s="297">
        <f>V103</f>
        <v>143636428.65000001</v>
      </c>
      <c r="J9" s="297">
        <f>Y103</f>
        <v>128462268.21000001</v>
      </c>
      <c r="K9" s="297">
        <f>AB103</f>
        <v>44899502.260000005</v>
      </c>
      <c r="L9" s="297">
        <f>AE103</f>
        <v>62270258.469999999</v>
      </c>
      <c r="M9" s="297">
        <f>AH103</f>
        <v>66503333.649999999</v>
      </c>
      <c r="N9" s="297">
        <f>AK103</f>
        <v>77649080.609999999</v>
      </c>
    </row>
    <row r="10" spans="1:245" x14ac:dyDescent="0.25">
      <c r="A10" s="277"/>
      <c r="B10" s="264" t="s">
        <v>4844</v>
      </c>
      <c r="C10" s="297">
        <f>D106</f>
        <v>0</v>
      </c>
      <c r="D10" s="297">
        <f>G106</f>
        <v>0</v>
      </c>
      <c r="E10" s="297">
        <f>J106</f>
        <v>0</v>
      </c>
      <c r="F10" s="297">
        <f>M106</f>
        <v>0</v>
      </c>
      <c r="G10" s="297">
        <f>P106</f>
        <v>0</v>
      </c>
      <c r="H10" s="297">
        <f>S106</f>
        <v>0</v>
      </c>
      <c r="I10" s="297">
        <f>V106</f>
        <v>0</v>
      </c>
      <c r="J10" s="297">
        <f>Y106</f>
        <v>0</v>
      </c>
      <c r="K10" s="297">
        <f>AB106</f>
        <v>0</v>
      </c>
      <c r="L10" s="297">
        <f>AE106</f>
        <v>0</v>
      </c>
      <c r="M10" s="297">
        <f>AH106</f>
        <v>0</v>
      </c>
      <c r="N10" s="297">
        <f>AK106</f>
        <v>0</v>
      </c>
    </row>
    <row r="11" spans="1:245" x14ac:dyDescent="0.25">
      <c r="A11" s="356"/>
      <c r="B11" s="378" t="s">
        <v>1542</v>
      </c>
      <c r="C11" s="379">
        <f t="shared" ref="C11:N11" si="3">SUM(C12:C13)</f>
        <v>24090.35</v>
      </c>
      <c r="D11" s="379">
        <f t="shared" si="3"/>
        <v>19363.150000000001</v>
      </c>
      <c r="E11" s="379">
        <f t="shared" si="3"/>
        <v>9924.75</v>
      </c>
      <c r="F11" s="379">
        <f t="shared" si="3"/>
        <v>9777.15</v>
      </c>
      <c r="G11" s="379">
        <f t="shared" si="3"/>
        <v>4912.8599999999997</v>
      </c>
      <c r="H11" s="379">
        <f t="shared" si="3"/>
        <v>27952.28</v>
      </c>
      <c r="I11" s="379">
        <f t="shared" si="3"/>
        <v>11325.5</v>
      </c>
      <c r="J11" s="379">
        <f t="shared" si="3"/>
        <v>9101.5300000000007</v>
      </c>
      <c r="K11" s="379">
        <f t="shared" si="3"/>
        <v>0</v>
      </c>
      <c r="L11" s="379">
        <f t="shared" si="3"/>
        <v>8537.42</v>
      </c>
      <c r="M11" s="379">
        <f t="shared" si="3"/>
        <v>4287.22</v>
      </c>
      <c r="N11" s="379">
        <f t="shared" si="3"/>
        <v>24202.26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</row>
    <row r="12" spans="1:245" x14ac:dyDescent="0.25">
      <c r="A12" s="356"/>
      <c r="B12" s="378" t="s">
        <v>4846</v>
      </c>
      <c r="C12" s="379">
        <f>C115*-1</f>
        <v>24090.35</v>
      </c>
      <c r="D12" s="379">
        <f>F115*-1</f>
        <v>19363.150000000001</v>
      </c>
      <c r="E12" s="379">
        <f>I115*-1</f>
        <v>9924.75</v>
      </c>
      <c r="F12" s="379">
        <f>L115*-1</f>
        <v>9777.15</v>
      </c>
      <c r="G12" s="379">
        <f>O115*-1</f>
        <v>4912.8599999999997</v>
      </c>
      <c r="H12" s="379">
        <f>R115*-1</f>
        <v>27952.28</v>
      </c>
      <c r="I12" s="379">
        <f>U115*-1</f>
        <v>11325.5</v>
      </c>
      <c r="J12" s="379">
        <f>X115*-1</f>
        <v>9101.5300000000007</v>
      </c>
      <c r="K12" s="379">
        <f>AA115*-1</f>
        <v>0</v>
      </c>
      <c r="L12" s="379">
        <f>AD115*-1</f>
        <v>8537.42</v>
      </c>
      <c r="M12" s="379">
        <f>AG115*-1</f>
        <v>4287.22</v>
      </c>
      <c r="N12" s="379">
        <f>AJ115*-1</f>
        <v>24202.26</v>
      </c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</row>
    <row r="13" spans="1:245" x14ac:dyDescent="0.25">
      <c r="A13" s="356"/>
      <c r="B13" s="378" t="s">
        <v>4847</v>
      </c>
      <c r="C13" s="379">
        <f>D115*-1</f>
        <v>0</v>
      </c>
      <c r="D13" s="379">
        <f>G115*-1</f>
        <v>0</v>
      </c>
      <c r="E13" s="379">
        <f>J115*-1</f>
        <v>0</v>
      </c>
      <c r="F13" s="379">
        <f>M115*-1</f>
        <v>0</v>
      </c>
      <c r="G13" s="379">
        <f>P115*-1</f>
        <v>0</v>
      </c>
      <c r="H13" s="379">
        <f>S115*-1</f>
        <v>0</v>
      </c>
      <c r="I13" s="379">
        <f>V115*-1</f>
        <v>0</v>
      </c>
      <c r="J13" s="379">
        <f>Y115*-1</f>
        <v>0</v>
      </c>
      <c r="K13" s="379">
        <f>AB115*-1</f>
        <v>0</v>
      </c>
      <c r="L13" s="379">
        <f>AE115*-1</f>
        <v>0</v>
      </c>
      <c r="M13" s="379">
        <f>AH115*-1</f>
        <v>0</v>
      </c>
      <c r="N13" s="379">
        <f>AK115*-1</f>
        <v>0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</row>
    <row r="14" spans="1:245" x14ac:dyDescent="0.25">
      <c r="A14" s="277"/>
      <c r="B14" s="264" t="s">
        <v>945</v>
      </c>
      <c r="C14" s="297">
        <f>E90</f>
        <v>9220317.7000000011</v>
      </c>
      <c r="D14" s="297">
        <f>H90</f>
        <v>7386626.6900000004</v>
      </c>
      <c r="E14" s="297">
        <f>K90</f>
        <v>4845099.0600000005</v>
      </c>
      <c r="F14" s="297">
        <f>N90</f>
        <v>6538651.5100000016</v>
      </c>
      <c r="G14" s="297">
        <f>Q90</f>
        <v>6542459.0299999993</v>
      </c>
      <c r="H14" s="297">
        <f>T90</f>
        <v>6294432.1900000004</v>
      </c>
      <c r="I14" s="297">
        <f>W90</f>
        <v>7064215.4399999995</v>
      </c>
      <c r="J14" s="297">
        <f>Z90</f>
        <v>5526292.8799999999</v>
      </c>
      <c r="K14" s="297">
        <f>AC90</f>
        <v>5849815.8800000008</v>
      </c>
      <c r="L14" s="297">
        <f>AF90</f>
        <v>12145022.82</v>
      </c>
      <c r="M14" s="297">
        <f>AI90</f>
        <v>7444424.9600000009</v>
      </c>
      <c r="N14" s="297">
        <f>AL90</f>
        <v>5404221.6500000013</v>
      </c>
    </row>
    <row r="15" spans="1:245" x14ac:dyDescent="0.25">
      <c r="A15" s="277"/>
      <c r="B15" s="376" t="s">
        <v>4848</v>
      </c>
      <c r="C15" s="377">
        <f>SUM(C16:C17)-C18</f>
        <v>793683233.88999999</v>
      </c>
      <c r="D15" s="377">
        <f>SUM(D16:D17)-D18</f>
        <v>800191476.96999991</v>
      </c>
      <c r="E15" s="377">
        <f>SUM(E16:E17)-E18</f>
        <v>833486474.05999994</v>
      </c>
      <c r="F15" s="377">
        <f t="shared" ref="F15:N15" si="4">SUM(F16:F17)-F18</f>
        <v>815279260.96000004</v>
      </c>
      <c r="G15" s="377">
        <f t="shared" si="4"/>
        <v>793431591.57999992</v>
      </c>
      <c r="H15" s="377">
        <f t="shared" si="4"/>
        <v>726310459.40999997</v>
      </c>
      <c r="I15" s="377">
        <f t="shared" si="4"/>
        <v>712244624.83000004</v>
      </c>
      <c r="J15" s="377">
        <f t="shared" si="4"/>
        <v>680271049.08000004</v>
      </c>
      <c r="K15" s="377">
        <f t="shared" si="4"/>
        <v>679297772.48000002</v>
      </c>
      <c r="L15" s="377">
        <f t="shared" si="4"/>
        <v>671419205.76999998</v>
      </c>
      <c r="M15" s="377">
        <f t="shared" si="4"/>
        <v>658078312.74000001</v>
      </c>
      <c r="N15" s="377">
        <f t="shared" si="4"/>
        <v>630297964.04999995</v>
      </c>
    </row>
    <row r="16" spans="1:245" x14ac:dyDescent="0.25">
      <c r="A16" s="277"/>
      <c r="B16" s="264" t="s">
        <v>4846</v>
      </c>
      <c r="C16" s="297">
        <f>C117</f>
        <v>512708325.79999995</v>
      </c>
      <c r="D16" s="297">
        <f>F117</f>
        <v>515772213.84999996</v>
      </c>
      <c r="E16" s="297">
        <f>I117</f>
        <v>520784845.74000001</v>
      </c>
      <c r="F16" s="297">
        <f>L117</f>
        <v>531709372.43000001</v>
      </c>
      <c r="G16" s="297">
        <f>O117</f>
        <v>528853374.87</v>
      </c>
      <c r="H16" s="354">
        <f>R117</f>
        <v>511681313.5</v>
      </c>
      <c r="I16" s="297">
        <f>U117</f>
        <v>498863392.13999999</v>
      </c>
      <c r="J16" s="297">
        <f>X117</f>
        <v>493454085.29000002</v>
      </c>
      <c r="K16" s="297">
        <f>AA117</f>
        <v>494576365.77999997</v>
      </c>
      <c r="L16" s="297">
        <f>AD117</f>
        <v>490917225.93000001</v>
      </c>
      <c r="M16" s="297">
        <f>AG117</f>
        <v>480536689.60000002</v>
      </c>
      <c r="N16" s="297">
        <f>AJ117</f>
        <v>468015113.49000001</v>
      </c>
    </row>
    <row r="17" spans="1:14" x14ac:dyDescent="0.25">
      <c r="A17" s="277"/>
      <c r="B17" s="264" t="s">
        <v>4847</v>
      </c>
      <c r="C17" s="297">
        <f>D117</f>
        <v>299411037.62</v>
      </c>
      <c r="D17" s="297">
        <f>G117</f>
        <v>303652880.73999995</v>
      </c>
      <c r="E17" s="297">
        <f>J117</f>
        <v>332709130.05999994</v>
      </c>
      <c r="F17" s="297">
        <f>M117</f>
        <v>304829219.02999997</v>
      </c>
      <c r="G17" s="297">
        <f>P117</f>
        <v>286978109.68000001</v>
      </c>
      <c r="H17" s="354">
        <f>S117</f>
        <v>237100359.31</v>
      </c>
      <c r="I17" s="297">
        <f>V117</f>
        <v>235915285.11999997</v>
      </c>
      <c r="J17" s="297">
        <f>Y117</f>
        <v>210291843.52000001</v>
      </c>
      <c r="K17" s="297">
        <f>AB117</f>
        <v>207823320.25999999</v>
      </c>
      <c r="L17" s="297">
        <f>AE117</f>
        <v>204530071.62</v>
      </c>
      <c r="M17" s="297">
        <f>AH117</f>
        <v>201772918.93000001</v>
      </c>
      <c r="N17" s="297">
        <f>AK117</f>
        <v>187283855.91999999</v>
      </c>
    </row>
    <row r="18" spans="1:14" x14ac:dyDescent="0.25">
      <c r="A18" s="277"/>
      <c r="B18" s="264" t="s">
        <v>1542</v>
      </c>
      <c r="C18" s="297">
        <f t="shared" ref="C18:N18" si="5">SUM(C19:C20)</f>
        <v>18436129.530000001</v>
      </c>
      <c r="D18" s="297">
        <f t="shared" si="5"/>
        <v>19233617.620000001</v>
      </c>
      <c r="E18" s="297">
        <f t="shared" si="5"/>
        <v>20007501.740000002</v>
      </c>
      <c r="F18" s="297">
        <f t="shared" si="5"/>
        <v>21259330.5</v>
      </c>
      <c r="G18" s="297">
        <f t="shared" si="5"/>
        <v>22399892.969999999</v>
      </c>
      <c r="H18" s="297">
        <f t="shared" si="5"/>
        <v>22471213.399999999</v>
      </c>
      <c r="I18" s="297">
        <f t="shared" si="5"/>
        <v>22534052.43</v>
      </c>
      <c r="J18" s="297">
        <f t="shared" si="5"/>
        <v>23474879.73</v>
      </c>
      <c r="K18" s="297">
        <f t="shared" si="5"/>
        <v>23101913.560000002</v>
      </c>
      <c r="L18" s="297">
        <f t="shared" si="5"/>
        <v>24028091.780000001</v>
      </c>
      <c r="M18" s="297">
        <f t="shared" si="5"/>
        <v>24231295.789999999</v>
      </c>
      <c r="N18" s="297">
        <f t="shared" si="5"/>
        <v>25001005.359999999</v>
      </c>
    </row>
    <row r="19" spans="1:14" x14ac:dyDescent="0.25">
      <c r="A19" s="277"/>
      <c r="B19" s="264" t="s">
        <v>4846</v>
      </c>
      <c r="C19" s="297">
        <f>C121*-1</f>
        <v>18436129.530000001</v>
      </c>
      <c r="D19" s="297">
        <f>F121*-1</f>
        <v>19233617.620000001</v>
      </c>
      <c r="E19" s="297">
        <f>I121*-1</f>
        <v>20007501.740000002</v>
      </c>
      <c r="F19" s="297">
        <f>L121*-1</f>
        <v>21259330.5</v>
      </c>
      <c r="G19" s="297">
        <f>O121*-1</f>
        <v>22399892.969999999</v>
      </c>
      <c r="H19" s="297">
        <f>R121*-1</f>
        <v>22471213.399999999</v>
      </c>
      <c r="I19" s="297">
        <f>U121*-1</f>
        <v>22534052.43</v>
      </c>
      <c r="J19" s="297">
        <f>X121*-1</f>
        <v>23474879.73</v>
      </c>
      <c r="K19" s="297">
        <f>AA121*-1</f>
        <v>23101913.560000002</v>
      </c>
      <c r="L19" s="297">
        <f>AD121*-1</f>
        <v>24028091.780000001</v>
      </c>
      <c r="M19" s="297">
        <f>AG121*-1</f>
        <v>24231295.789999999</v>
      </c>
      <c r="N19" s="297">
        <f>AJ121*-1</f>
        <v>25001005.359999999</v>
      </c>
    </row>
    <row r="20" spans="1:14" x14ac:dyDescent="0.25">
      <c r="A20" s="277"/>
      <c r="B20" s="264" t="s">
        <v>4847</v>
      </c>
      <c r="C20" s="297">
        <f>D121*-1</f>
        <v>0</v>
      </c>
      <c r="D20" s="297">
        <f>G121*-1</f>
        <v>0</v>
      </c>
      <c r="E20" s="297">
        <f>J121*-1</f>
        <v>0</v>
      </c>
      <c r="F20" s="297">
        <f>M121*-1</f>
        <v>0</v>
      </c>
      <c r="G20" s="297">
        <f>P121*-1</f>
        <v>0</v>
      </c>
      <c r="H20" s="297">
        <f>S121*-1</f>
        <v>0</v>
      </c>
      <c r="I20" s="297">
        <f>V121*-1</f>
        <v>0</v>
      </c>
      <c r="J20" s="297">
        <f>Y121*-1</f>
        <v>0</v>
      </c>
      <c r="K20" s="297">
        <f>AB121*-1</f>
        <v>0</v>
      </c>
      <c r="L20" s="297">
        <f>AE121*-1</f>
        <v>0</v>
      </c>
      <c r="M20" s="297">
        <f>AH121*-1</f>
        <v>0</v>
      </c>
      <c r="N20" s="297">
        <f>AK121*-1</f>
        <v>0</v>
      </c>
    </row>
    <row r="21" spans="1:14" x14ac:dyDescent="0.25">
      <c r="A21" s="277"/>
      <c r="B21" s="376" t="s">
        <v>4849</v>
      </c>
      <c r="C21" s="377">
        <f>SUM(C22:C23)-C24</f>
        <v>295577931</v>
      </c>
      <c r="D21" s="377">
        <f t="shared" ref="D21:N21" si="6">SUM(D22:D23)-D24</f>
        <v>313777513.81</v>
      </c>
      <c r="E21" s="377">
        <f t="shared" si="6"/>
        <v>308030483.26999998</v>
      </c>
      <c r="F21" s="377">
        <f t="shared" si="6"/>
        <v>311134097.44999999</v>
      </c>
      <c r="G21" s="377">
        <f t="shared" si="6"/>
        <v>314946415.60000002</v>
      </c>
      <c r="H21" s="377">
        <f t="shared" si="6"/>
        <v>320504981.79000008</v>
      </c>
      <c r="I21" s="377">
        <f t="shared" si="6"/>
        <v>355556396.06</v>
      </c>
      <c r="J21" s="377">
        <f t="shared" si="6"/>
        <v>361261057.30000001</v>
      </c>
      <c r="K21" s="377">
        <f t="shared" si="6"/>
        <v>382188128.76999998</v>
      </c>
      <c r="L21" s="377">
        <f t="shared" si="6"/>
        <v>383863291.25999999</v>
      </c>
      <c r="M21" s="377">
        <f t="shared" si="6"/>
        <v>378878631.62</v>
      </c>
      <c r="N21" s="377">
        <f t="shared" si="6"/>
        <v>373142845.25999999</v>
      </c>
    </row>
    <row r="22" spans="1:14" x14ac:dyDescent="0.25">
      <c r="A22" s="277"/>
      <c r="B22" s="264" t="s">
        <v>4850</v>
      </c>
      <c r="C22" s="297">
        <f>C126</f>
        <v>156906557.82999998</v>
      </c>
      <c r="D22" s="297">
        <f>F126</f>
        <v>172639253.68000001</v>
      </c>
      <c r="E22" s="297">
        <f>I126</f>
        <v>174148410.06999999</v>
      </c>
      <c r="F22" s="297">
        <f>L126</f>
        <v>173427850.43000001</v>
      </c>
      <c r="G22" s="297">
        <f>O126</f>
        <v>163651524.43000001</v>
      </c>
      <c r="H22" s="297">
        <f>R126</f>
        <v>165616407.03</v>
      </c>
      <c r="I22" s="297">
        <f>U126</f>
        <v>181392097.10999998</v>
      </c>
      <c r="J22" s="297">
        <f>X126</f>
        <v>190102131.91</v>
      </c>
      <c r="K22" s="297">
        <f>AA126</f>
        <v>221662655.71999997</v>
      </c>
      <c r="L22" s="297">
        <f>AD126</f>
        <v>233639827.05000001</v>
      </c>
      <c r="M22" s="297">
        <f>AG126</f>
        <v>233773205.60999998</v>
      </c>
      <c r="N22" s="297">
        <f>AJ126</f>
        <v>227508085.5</v>
      </c>
    </row>
    <row r="23" spans="1:14" x14ac:dyDescent="0.25">
      <c r="A23" s="277"/>
      <c r="B23" s="264" t="s">
        <v>4851</v>
      </c>
      <c r="C23" s="297">
        <f>D126</f>
        <v>139509462.53</v>
      </c>
      <c r="D23" s="297">
        <f>G126</f>
        <v>142023203.11000001</v>
      </c>
      <c r="E23" s="297">
        <f>J126</f>
        <v>134763607.44999999</v>
      </c>
      <c r="F23" s="297">
        <f>M126</f>
        <v>138559780.59999999</v>
      </c>
      <c r="G23" s="297">
        <f>P126</f>
        <v>152167596.11000001</v>
      </c>
      <c r="H23" s="297">
        <f>S126</f>
        <v>155755589.91000003</v>
      </c>
      <c r="I23" s="297">
        <f>V126</f>
        <v>175386068.5</v>
      </c>
      <c r="J23" s="297">
        <f>Y126</f>
        <v>172481372.41</v>
      </c>
      <c r="K23" s="297">
        <f>AB126</f>
        <v>161758501.83000001</v>
      </c>
      <c r="L23" s="297">
        <f>AE126</f>
        <v>151549867.12</v>
      </c>
      <c r="M23" s="297">
        <f>AH126</f>
        <v>146428798.13</v>
      </c>
      <c r="N23" s="297">
        <f>AK126</f>
        <v>146941275.53999999</v>
      </c>
    </row>
    <row r="24" spans="1:14" x14ac:dyDescent="0.25">
      <c r="A24" s="277"/>
      <c r="B24" s="264" t="s">
        <v>1542</v>
      </c>
      <c r="C24" s="297">
        <f t="shared" ref="C24:N24" si="7">SUM(C25:C26)</f>
        <v>838089.36</v>
      </c>
      <c r="D24" s="297">
        <f t="shared" si="7"/>
        <v>884942.98</v>
      </c>
      <c r="E24" s="297">
        <f t="shared" si="7"/>
        <v>881534.25</v>
      </c>
      <c r="F24" s="297">
        <f t="shared" si="7"/>
        <v>853533.58</v>
      </c>
      <c r="G24" s="297">
        <f t="shared" si="7"/>
        <v>872704.94</v>
      </c>
      <c r="H24" s="297">
        <f t="shared" si="7"/>
        <v>867015.15</v>
      </c>
      <c r="I24" s="297">
        <f t="shared" si="7"/>
        <v>1221769.55</v>
      </c>
      <c r="J24" s="297">
        <f t="shared" si="7"/>
        <v>1322447.02</v>
      </c>
      <c r="K24" s="297">
        <f t="shared" si="7"/>
        <v>1233028.78</v>
      </c>
      <c r="L24" s="297">
        <f t="shared" si="7"/>
        <v>1326402.9099999999</v>
      </c>
      <c r="M24" s="297">
        <f t="shared" si="7"/>
        <v>1323372.1200000001</v>
      </c>
      <c r="N24" s="297">
        <f t="shared" si="7"/>
        <v>1306515.78</v>
      </c>
    </row>
    <row r="25" spans="1:14" x14ac:dyDescent="0.25">
      <c r="A25" s="277"/>
      <c r="B25" s="264" t="s">
        <v>4846</v>
      </c>
      <c r="C25" s="297">
        <f>C133*-1</f>
        <v>838089.36</v>
      </c>
      <c r="D25" s="297">
        <f>F133*-1</f>
        <v>884942.98</v>
      </c>
      <c r="E25" s="297">
        <f>I133*-1</f>
        <v>881534.25</v>
      </c>
      <c r="F25" s="297">
        <f>L133*-1</f>
        <v>853533.58</v>
      </c>
      <c r="G25" s="297">
        <f>O133*-1</f>
        <v>872704.94</v>
      </c>
      <c r="H25" s="297">
        <f>R133*-1</f>
        <v>867015.15</v>
      </c>
      <c r="I25" s="297">
        <f>U133*-1</f>
        <v>1221769.55</v>
      </c>
      <c r="J25" s="297">
        <f>X133*-1</f>
        <v>1322447.02</v>
      </c>
      <c r="K25" s="297">
        <f>AA133*-1</f>
        <v>1233028.78</v>
      </c>
      <c r="L25" s="297">
        <f>AD133*-1</f>
        <v>1326402.9099999999</v>
      </c>
      <c r="M25" s="297">
        <f>AG133*-1</f>
        <v>1323372.1200000001</v>
      </c>
      <c r="N25" s="297">
        <f>AJ133*-1</f>
        <v>1306515.78</v>
      </c>
    </row>
    <row r="26" spans="1:14" x14ac:dyDescent="0.25">
      <c r="A26" s="277"/>
      <c r="B26" s="264" t="s">
        <v>4847</v>
      </c>
      <c r="C26" s="297">
        <f>D133*-1</f>
        <v>0</v>
      </c>
      <c r="D26" s="297">
        <f>G133*-1</f>
        <v>0</v>
      </c>
      <c r="E26" s="297">
        <f>J133*-1</f>
        <v>0</v>
      </c>
      <c r="F26" s="297">
        <f>M133*-1</f>
        <v>0</v>
      </c>
      <c r="G26" s="297">
        <f>P133*-1</f>
        <v>0</v>
      </c>
      <c r="H26" s="297">
        <f>S133*-1</f>
        <v>0</v>
      </c>
      <c r="I26" s="297">
        <f>V133*-1</f>
        <v>0</v>
      </c>
      <c r="J26" s="297">
        <f>Y133*-1</f>
        <v>0</v>
      </c>
      <c r="K26" s="297">
        <f>AB133*-1</f>
        <v>0</v>
      </c>
      <c r="L26" s="297">
        <f>AE133*-1</f>
        <v>0</v>
      </c>
      <c r="M26" s="297">
        <f>AH133*-1</f>
        <v>0</v>
      </c>
      <c r="N26" s="297">
        <f>AK133*-1</f>
        <v>0</v>
      </c>
    </row>
    <row r="27" spans="1:14" x14ac:dyDescent="0.25">
      <c r="A27" s="277"/>
      <c r="B27" s="380" t="s">
        <v>4852</v>
      </c>
      <c r="C27" s="381">
        <f>SUM(C28:C29)</f>
        <v>0</v>
      </c>
      <c r="D27" s="381">
        <f t="shared" ref="D27:L27" si="8">SUM(D28:D29)</f>
        <v>0</v>
      </c>
      <c r="E27" s="381">
        <f t="shared" si="8"/>
        <v>0</v>
      </c>
      <c r="F27" s="381">
        <f t="shared" si="8"/>
        <v>0</v>
      </c>
      <c r="G27" s="381">
        <f t="shared" si="8"/>
        <v>0</v>
      </c>
      <c r="H27" s="381">
        <f t="shared" si="8"/>
        <v>0</v>
      </c>
      <c r="I27" s="381">
        <f t="shared" si="8"/>
        <v>0</v>
      </c>
      <c r="J27" s="381">
        <f t="shared" si="8"/>
        <v>0</v>
      </c>
      <c r="K27" s="381">
        <f t="shared" si="8"/>
        <v>0</v>
      </c>
      <c r="L27" s="381">
        <f t="shared" si="8"/>
        <v>0</v>
      </c>
      <c r="M27" s="381">
        <f>SUM(M28:M29)</f>
        <v>0</v>
      </c>
      <c r="N27" s="381">
        <f>SUM(N28:N29)</f>
        <v>0</v>
      </c>
    </row>
    <row r="28" spans="1:14" x14ac:dyDescent="0.25">
      <c r="A28" s="277"/>
      <c r="B28" s="298" t="s">
        <v>4853</v>
      </c>
      <c r="C28" s="297">
        <f>C129</f>
        <v>0</v>
      </c>
      <c r="D28" s="297">
        <f>F129</f>
        <v>0</v>
      </c>
      <c r="E28" s="297">
        <f>I129</f>
        <v>0</v>
      </c>
      <c r="F28" s="297">
        <f>L129</f>
        <v>0</v>
      </c>
      <c r="G28" s="297">
        <f>O129</f>
        <v>0</v>
      </c>
      <c r="H28" s="297">
        <f>R129</f>
        <v>0</v>
      </c>
      <c r="I28" s="297">
        <f>U129</f>
        <v>0</v>
      </c>
      <c r="J28" s="297">
        <f>X129</f>
        <v>0</v>
      </c>
      <c r="K28" s="297">
        <f>AA129</f>
        <v>0</v>
      </c>
      <c r="L28" s="297">
        <f>AD129</f>
        <v>0</v>
      </c>
      <c r="M28" s="297">
        <f>AG129</f>
        <v>0</v>
      </c>
      <c r="N28" s="297">
        <f>AJ129</f>
        <v>0</v>
      </c>
    </row>
    <row r="29" spans="1:14" x14ac:dyDescent="0.25">
      <c r="A29" s="277"/>
      <c r="B29" s="298" t="s">
        <v>4854</v>
      </c>
      <c r="C29" s="297">
        <f>D129</f>
        <v>0</v>
      </c>
      <c r="D29" s="297">
        <f>G129</f>
        <v>0</v>
      </c>
      <c r="E29" s="297">
        <f>J129</f>
        <v>0</v>
      </c>
      <c r="F29" s="297">
        <f>M129</f>
        <v>0</v>
      </c>
      <c r="G29" s="297">
        <f>P129</f>
        <v>0</v>
      </c>
      <c r="H29" s="297">
        <f>S129</f>
        <v>0</v>
      </c>
      <c r="I29" s="297">
        <f>V129</f>
        <v>0</v>
      </c>
      <c r="J29" s="297">
        <f>Y129</f>
        <v>0</v>
      </c>
      <c r="K29" s="297">
        <f>AB129</f>
        <v>0</v>
      </c>
      <c r="L29" s="297">
        <f>AE129</f>
        <v>0</v>
      </c>
      <c r="M29" s="297">
        <f>AH129</f>
        <v>0</v>
      </c>
      <c r="N29" s="297">
        <f>AK129</f>
        <v>0</v>
      </c>
    </row>
    <row r="30" spans="1:14" x14ac:dyDescent="0.25">
      <c r="A30" s="277"/>
      <c r="B30" s="380" t="s">
        <v>4855</v>
      </c>
      <c r="C30" s="381">
        <f>SUM(C31:C32)</f>
        <v>0</v>
      </c>
      <c r="D30" s="381">
        <f t="shared" ref="D30:N30" si="9">SUM(D31:D32)</f>
        <v>0</v>
      </c>
      <c r="E30" s="381">
        <f t="shared" si="9"/>
        <v>0</v>
      </c>
      <c r="F30" s="381">
        <f t="shared" si="9"/>
        <v>0</v>
      </c>
      <c r="G30" s="381">
        <f t="shared" si="9"/>
        <v>0</v>
      </c>
      <c r="H30" s="381">
        <f t="shared" si="9"/>
        <v>0</v>
      </c>
      <c r="I30" s="381">
        <f t="shared" si="9"/>
        <v>0</v>
      </c>
      <c r="J30" s="381">
        <f t="shared" si="9"/>
        <v>0</v>
      </c>
      <c r="K30" s="381">
        <f t="shared" si="9"/>
        <v>0</v>
      </c>
      <c r="L30" s="381">
        <f t="shared" si="9"/>
        <v>0</v>
      </c>
      <c r="M30" s="381">
        <f t="shared" si="9"/>
        <v>0</v>
      </c>
      <c r="N30" s="381">
        <f t="shared" si="9"/>
        <v>0</v>
      </c>
    </row>
    <row r="31" spans="1:14" x14ac:dyDescent="0.25">
      <c r="A31" s="277"/>
      <c r="B31" s="298" t="s">
        <v>4853</v>
      </c>
      <c r="C31" s="297">
        <f>C233</f>
        <v>0</v>
      </c>
      <c r="D31" s="297">
        <f>F233</f>
        <v>0</v>
      </c>
      <c r="E31" s="297">
        <f>I233</f>
        <v>0</v>
      </c>
      <c r="F31" s="297">
        <f>L233</f>
        <v>0</v>
      </c>
      <c r="G31" s="297">
        <f>O233</f>
        <v>0</v>
      </c>
      <c r="H31" s="297">
        <f>R233</f>
        <v>0</v>
      </c>
      <c r="I31" s="297">
        <f>U233</f>
        <v>0</v>
      </c>
      <c r="J31" s="297">
        <f>X233</f>
        <v>0</v>
      </c>
      <c r="K31" s="297">
        <f>AA233</f>
        <v>0</v>
      </c>
      <c r="L31" s="297">
        <f>AD233</f>
        <v>0</v>
      </c>
      <c r="M31" s="297">
        <f>AG233</f>
        <v>0</v>
      </c>
      <c r="N31" s="297">
        <f>AJ233</f>
        <v>0</v>
      </c>
    </row>
    <row r="32" spans="1:14" x14ac:dyDescent="0.25">
      <c r="A32" s="277"/>
      <c r="B32" s="298" t="s">
        <v>4854</v>
      </c>
      <c r="C32" s="297">
        <f>D233</f>
        <v>0</v>
      </c>
      <c r="D32" s="297">
        <f>G233</f>
        <v>0</v>
      </c>
      <c r="E32" s="297">
        <f>J233</f>
        <v>0</v>
      </c>
      <c r="F32" s="297">
        <f>M233</f>
        <v>0</v>
      </c>
      <c r="G32" s="297">
        <f>P233</f>
        <v>0</v>
      </c>
      <c r="H32" s="297">
        <f>S233</f>
        <v>0</v>
      </c>
      <c r="I32" s="297">
        <f>V233</f>
        <v>0</v>
      </c>
      <c r="J32" s="297">
        <f>Y233</f>
        <v>0</v>
      </c>
      <c r="K32" s="297">
        <f>AB233</f>
        <v>0</v>
      </c>
      <c r="L32" s="297">
        <f>AE233</f>
        <v>0</v>
      </c>
      <c r="M32" s="297">
        <f>AH233</f>
        <v>0</v>
      </c>
      <c r="N32" s="297">
        <f>AK233</f>
        <v>0</v>
      </c>
    </row>
    <row r="33" spans="1:14" x14ac:dyDescent="0.25">
      <c r="A33" s="277"/>
      <c r="B33" s="376" t="s">
        <v>1503</v>
      </c>
      <c r="C33" s="377">
        <f t="shared" ref="C33:N33" si="10">SUM(C34:C35)</f>
        <v>60677169.980000004</v>
      </c>
      <c r="D33" s="377">
        <f t="shared" si="10"/>
        <v>61799143.639999993</v>
      </c>
      <c r="E33" s="377">
        <f t="shared" si="10"/>
        <v>64328531.520000003</v>
      </c>
      <c r="F33" s="377">
        <f t="shared" si="10"/>
        <v>64273855.189999998</v>
      </c>
      <c r="G33" s="377">
        <f t="shared" si="10"/>
        <v>66420827.700000003</v>
      </c>
      <c r="H33" s="377">
        <f t="shared" si="10"/>
        <v>66329294.390000001</v>
      </c>
      <c r="I33" s="377">
        <f t="shared" si="10"/>
        <v>66458711.43</v>
      </c>
      <c r="J33" s="377">
        <f t="shared" si="10"/>
        <v>66790601.75</v>
      </c>
      <c r="K33" s="377">
        <f t="shared" si="10"/>
        <v>66440163.469999999</v>
      </c>
      <c r="L33" s="377">
        <f t="shared" si="10"/>
        <v>77469048.439999998</v>
      </c>
      <c r="M33" s="377">
        <f t="shared" si="10"/>
        <v>68810661.700000003</v>
      </c>
      <c r="N33" s="377">
        <f t="shared" si="10"/>
        <v>66148127.229999997</v>
      </c>
    </row>
    <row r="34" spans="1:14" x14ac:dyDescent="0.25">
      <c r="A34" s="277"/>
      <c r="B34" s="264" t="s">
        <v>4856</v>
      </c>
      <c r="C34" s="297">
        <f>C134+C138+C151</f>
        <v>54911972.180000007</v>
      </c>
      <c r="D34" s="297">
        <f>F134+F138+F151</f>
        <v>55090792.129999995</v>
      </c>
      <c r="E34" s="297">
        <f>I134+I138+I151</f>
        <v>59333390.390000001</v>
      </c>
      <c r="F34" s="297">
        <f>L134+L138+L151</f>
        <v>59207294.409999996</v>
      </c>
      <c r="G34" s="297">
        <f>O134+O138+O151</f>
        <v>30549137.09</v>
      </c>
      <c r="H34" s="297">
        <f>R134+R138+R151</f>
        <v>60309064.350000001</v>
      </c>
      <c r="I34" s="297">
        <f>U134+U138+U151</f>
        <v>60187832.210000001</v>
      </c>
      <c r="J34" s="297">
        <f>X134+X138+X151</f>
        <v>61675965.439999998</v>
      </c>
      <c r="K34" s="297">
        <f>AA134+AA138+AA151</f>
        <v>59838452.199999996</v>
      </c>
      <c r="L34" s="297">
        <f>AD134+AD138+AD151</f>
        <v>72361853.049999997</v>
      </c>
      <c r="M34" s="297">
        <f>AG134+AG138+AG151</f>
        <v>63219926.88000001</v>
      </c>
      <c r="N34" s="297">
        <f>AJ134+AJ138+AJ151</f>
        <v>59819386.899999999</v>
      </c>
    </row>
    <row r="35" spans="1:14" x14ac:dyDescent="0.25">
      <c r="A35" s="277"/>
      <c r="B35" s="264" t="s">
        <v>4857</v>
      </c>
      <c r="C35" s="297">
        <f>D134+D138+D151</f>
        <v>5765197.7999999998</v>
      </c>
      <c r="D35" s="297">
        <f>G134+G138+G151</f>
        <v>6708351.5099999998</v>
      </c>
      <c r="E35" s="297">
        <f>J134+J138+J151</f>
        <v>4995141.13</v>
      </c>
      <c r="F35" s="297">
        <f>M134+M138+M151</f>
        <v>5066560.78</v>
      </c>
      <c r="G35" s="297">
        <f>P134+P138+P151</f>
        <v>35871690.609999999</v>
      </c>
      <c r="H35" s="297">
        <f>S134+S138+S151</f>
        <v>6020230.04</v>
      </c>
      <c r="I35" s="297">
        <f>V134+V138+V151</f>
        <v>6270879.2199999997</v>
      </c>
      <c r="J35" s="297">
        <f>Y134+Y138+Y151</f>
        <v>5114636.3099999996</v>
      </c>
      <c r="K35" s="297">
        <f>AB134+AB138+AB151</f>
        <v>6601711.2699999996</v>
      </c>
      <c r="L35" s="297">
        <f>AE134+AE138+AE151</f>
        <v>5107195.3899999997</v>
      </c>
      <c r="M35" s="297">
        <f>AH134+AH138+AH151</f>
        <v>5590734.8199999994</v>
      </c>
      <c r="N35" s="297">
        <f>AK134+AK138+AK151</f>
        <v>6328740.3299999991</v>
      </c>
    </row>
    <row r="36" spans="1:14" x14ac:dyDescent="0.25">
      <c r="A36" s="277"/>
      <c r="B36" s="382" t="s">
        <v>4858</v>
      </c>
      <c r="C36" s="274">
        <f>C4+C15+C21+C27+C30+C33</f>
        <v>1464355137.3399999</v>
      </c>
      <c r="D36" s="274">
        <f t="shared" ref="D36:L36" si="11">D4+D15+D21+D27+D30+D33</f>
        <v>1458956941.6600001</v>
      </c>
      <c r="E36" s="274">
        <f t="shared" si="11"/>
        <v>1475643054.8199999</v>
      </c>
      <c r="F36" s="274">
        <f t="shared" si="11"/>
        <v>1456789901.5200002</v>
      </c>
      <c r="G36" s="274">
        <f t="shared" si="11"/>
        <v>1500703610.8500001</v>
      </c>
      <c r="H36" s="274">
        <f t="shared" si="11"/>
        <v>1448847804.5700002</v>
      </c>
      <c r="I36" s="274">
        <f t="shared" si="11"/>
        <v>1416813382</v>
      </c>
      <c r="J36" s="274">
        <f t="shared" si="11"/>
        <v>1373365929.4000001</v>
      </c>
      <c r="K36" s="274">
        <f t="shared" si="11"/>
        <v>1309569475.02</v>
      </c>
      <c r="L36" s="274">
        <f t="shared" si="11"/>
        <v>1325884967.8600001</v>
      </c>
      <c r="M36" s="274">
        <f>M4+M15+M21+M27+M30+M33</f>
        <v>1283966290.0200002</v>
      </c>
      <c r="N36" s="274">
        <f>N4+N15+N21+N27+N30+N33</f>
        <v>1260418124.8299999</v>
      </c>
    </row>
    <row r="37" spans="1:14" x14ac:dyDescent="0.25">
      <c r="A37" s="277"/>
      <c r="B37" s="376" t="s">
        <v>1498</v>
      </c>
      <c r="C37" s="377">
        <f t="shared" ref="C37:N37" si="12">C38+C47</f>
        <v>1232865940.8600001</v>
      </c>
      <c r="D37" s="377">
        <f t="shared" si="12"/>
        <v>1248854209.72</v>
      </c>
      <c r="E37" s="377">
        <f t="shared" si="12"/>
        <v>1247019414.1200001</v>
      </c>
      <c r="F37" s="377">
        <f t="shared" si="12"/>
        <v>1217047282.05</v>
      </c>
      <c r="G37" s="377">
        <f t="shared" si="12"/>
        <v>1252539588.05</v>
      </c>
      <c r="H37" s="377">
        <f t="shared" si="12"/>
        <v>1211683312.8099999</v>
      </c>
      <c r="I37" s="377">
        <f t="shared" si="12"/>
        <v>1192918359.9000001</v>
      </c>
      <c r="J37" s="377">
        <f t="shared" si="12"/>
        <v>1148489540.6900001</v>
      </c>
      <c r="K37" s="377">
        <f t="shared" si="12"/>
        <v>1082491497.3400002</v>
      </c>
      <c r="L37" s="377">
        <f t="shared" si="12"/>
        <v>1075682529.3099999</v>
      </c>
      <c r="M37" s="377">
        <f t="shared" si="12"/>
        <v>1054961532.25</v>
      </c>
      <c r="N37" s="377">
        <f t="shared" si="12"/>
        <v>1021654260.97</v>
      </c>
    </row>
    <row r="38" spans="1:14" x14ac:dyDescent="0.25">
      <c r="A38" s="277"/>
      <c r="B38" s="264" t="s">
        <v>4856</v>
      </c>
      <c r="C38" s="297">
        <f t="shared" ref="C38:N38" si="13">C39+C40+C44</f>
        <v>605278140.6400001</v>
      </c>
      <c r="D38" s="297">
        <f t="shared" si="13"/>
        <v>604775523.41999996</v>
      </c>
      <c r="E38" s="297">
        <f t="shared" si="13"/>
        <v>623962941.43000007</v>
      </c>
      <c r="F38" s="297">
        <f t="shared" si="13"/>
        <v>628303162.15999997</v>
      </c>
      <c r="G38" s="297">
        <f t="shared" si="13"/>
        <v>623029497.50999999</v>
      </c>
      <c r="H38" s="297">
        <f t="shared" si="13"/>
        <v>558411335.47000003</v>
      </c>
      <c r="I38" s="297">
        <f t="shared" si="13"/>
        <v>561240186.01000011</v>
      </c>
      <c r="J38" s="297">
        <f t="shared" si="13"/>
        <v>541617379.61000001</v>
      </c>
      <c r="K38" s="297">
        <f t="shared" si="13"/>
        <v>490954170.92000002</v>
      </c>
      <c r="L38" s="297">
        <f t="shared" si="13"/>
        <v>515135211.60999995</v>
      </c>
      <c r="M38" s="297">
        <f t="shared" si="13"/>
        <v>504851363.74000001</v>
      </c>
      <c r="N38" s="297">
        <f t="shared" si="13"/>
        <v>516216132.55000001</v>
      </c>
    </row>
    <row r="39" spans="1:14" x14ac:dyDescent="0.25">
      <c r="A39" s="277"/>
      <c r="B39" s="264" t="s">
        <v>4859</v>
      </c>
      <c r="C39" s="297">
        <f>C237+C248</f>
        <v>0</v>
      </c>
      <c r="D39" s="297">
        <f>F237+F248</f>
        <v>0</v>
      </c>
      <c r="E39" s="297">
        <f>I237+I248</f>
        <v>0</v>
      </c>
      <c r="F39" s="297">
        <f>L237+L248</f>
        <v>0</v>
      </c>
      <c r="G39" s="297">
        <f>O237+O248</f>
        <v>0</v>
      </c>
      <c r="H39" s="297">
        <f>R237+R248</f>
        <v>0</v>
      </c>
      <c r="I39" s="297">
        <f>U237+U248</f>
        <v>0</v>
      </c>
      <c r="J39" s="297">
        <f>X237+X248</f>
        <v>0</v>
      </c>
      <c r="K39" s="297">
        <f>AA237+AA248</f>
        <v>0</v>
      </c>
      <c r="L39" s="297">
        <f>AD237+AD248</f>
        <v>0</v>
      </c>
      <c r="M39" s="297">
        <f>AG237+AG248</f>
        <v>0</v>
      </c>
      <c r="N39" s="297">
        <f>AJ237+AJ248</f>
        <v>0</v>
      </c>
    </row>
    <row r="40" spans="1:14" x14ac:dyDescent="0.25">
      <c r="A40" s="277"/>
      <c r="B40" s="264" t="s">
        <v>4860</v>
      </c>
      <c r="C40" s="297">
        <f>SUM(C41:C43)</f>
        <v>605123030.5200001</v>
      </c>
      <c r="D40" s="297">
        <f t="shared" ref="D40:N40" si="14">SUM(D41:D43)</f>
        <v>604620413.29999995</v>
      </c>
      <c r="E40" s="297">
        <f t="shared" si="14"/>
        <v>623807372.99000001</v>
      </c>
      <c r="F40" s="297">
        <f t="shared" si="14"/>
        <v>628146959.05999994</v>
      </c>
      <c r="G40" s="297">
        <f t="shared" si="14"/>
        <v>622872753.95000005</v>
      </c>
      <c r="H40" s="297">
        <f t="shared" si="14"/>
        <v>558253970.67000008</v>
      </c>
      <c r="I40" s="297">
        <f t="shared" si="14"/>
        <v>561082497.30000007</v>
      </c>
      <c r="J40" s="297">
        <f t="shared" si="14"/>
        <v>541459445.50999999</v>
      </c>
      <c r="K40" s="297">
        <f t="shared" si="14"/>
        <v>490796040.62</v>
      </c>
      <c r="L40" s="297">
        <f t="shared" si="14"/>
        <v>514976283.84999996</v>
      </c>
      <c r="M40" s="297">
        <f t="shared" si="14"/>
        <v>504692435.98000002</v>
      </c>
      <c r="N40" s="297">
        <f t="shared" si="14"/>
        <v>516056712.84000003</v>
      </c>
    </row>
    <row r="41" spans="1:14" x14ac:dyDescent="0.25">
      <c r="A41" s="277"/>
      <c r="B41" s="264" t="s">
        <v>4861</v>
      </c>
      <c r="C41" s="297">
        <f>C238</f>
        <v>92774976.050000012</v>
      </c>
      <c r="D41" s="297">
        <f>F238</f>
        <v>92037103.900000006</v>
      </c>
      <c r="E41" s="297">
        <f>I238</f>
        <v>103716618.09</v>
      </c>
      <c r="F41" s="297">
        <f>L238</f>
        <v>97021664.859999999</v>
      </c>
      <c r="G41" s="297">
        <f>O238</f>
        <v>84169145.969999999</v>
      </c>
      <c r="H41" s="297">
        <f>R238</f>
        <v>82141736.609999985</v>
      </c>
      <c r="I41" s="297">
        <f>U238</f>
        <v>84244012.429999992</v>
      </c>
      <c r="J41" s="297">
        <f>X238</f>
        <v>75768768.739999995</v>
      </c>
      <c r="K41" s="297">
        <f>AA238</f>
        <v>68116376.819999993</v>
      </c>
      <c r="L41" s="297">
        <f>AD238</f>
        <v>70099072.169999987</v>
      </c>
      <c r="M41" s="297">
        <f>AG238</f>
        <v>70651202.290000007</v>
      </c>
      <c r="N41" s="297">
        <f>AJ238</f>
        <v>71024158.199999988</v>
      </c>
    </row>
    <row r="42" spans="1:14" x14ac:dyDescent="0.25">
      <c r="A42" s="277"/>
      <c r="B42" s="264" t="s">
        <v>4862</v>
      </c>
      <c r="C42" s="297">
        <f>C252+C274+C282+C283+C287</f>
        <v>462381787.60000002</v>
      </c>
      <c r="D42" s="297">
        <f>F252+F274+F282+F283+F287</f>
        <v>462058613.45999998</v>
      </c>
      <c r="E42" s="297">
        <f>I252+I274+I282+I283+I287</f>
        <v>467656123.73000002</v>
      </c>
      <c r="F42" s="297">
        <f>L252+L274+L282+L283+L287</f>
        <v>467394105.33999997</v>
      </c>
      <c r="G42" s="297">
        <f>O252+O274+O282+O283+O287</f>
        <v>472530774.76999998</v>
      </c>
      <c r="H42" s="297">
        <f>R252+R274+R282+R283+R287</f>
        <v>401980184.73000002</v>
      </c>
      <c r="I42" s="297">
        <f>U252+U274+U282+U283+U287</f>
        <v>399398593.59000003</v>
      </c>
      <c r="J42" s="297">
        <f>X252+X274+X282+X283+X287</f>
        <v>393968321.62</v>
      </c>
      <c r="K42" s="297">
        <f>AA252+AA274+AA282+AA283+AA287</f>
        <v>342780218.13999999</v>
      </c>
      <c r="L42" s="297">
        <f>AD252+AD274+AD282+AD283+AD287</f>
        <v>355467137.85000002</v>
      </c>
      <c r="M42" s="297">
        <f>AG252+AG274+AG282+AG283+AG287</f>
        <v>343068976.87</v>
      </c>
      <c r="N42" s="297">
        <f>AJ252+AJ274+AJ282+AJ283+AJ287</f>
        <v>336691422.64000005</v>
      </c>
    </row>
    <row r="43" spans="1:14" x14ac:dyDescent="0.25">
      <c r="A43" s="277"/>
      <c r="B43" s="264" t="s">
        <v>4863</v>
      </c>
      <c r="C43" s="297">
        <f>C278</f>
        <v>49966266.869999997</v>
      </c>
      <c r="D43" s="297">
        <f>F278</f>
        <v>50524695.939999998</v>
      </c>
      <c r="E43" s="297">
        <f>I278</f>
        <v>52434631.170000002</v>
      </c>
      <c r="F43" s="297">
        <f>L278</f>
        <v>63731188.859999999</v>
      </c>
      <c r="G43" s="297">
        <f>O278</f>
        <v>66172833.209999993</v>
      </c>
      <c r="H43" s="297">
        <f>R278</f>
        <v>74132049.329999998</v>
      </c>
      <c r="I43" s="297">
        <f>U278</f>
        <v>77439891.280000001</v>
      </c>
      <c r="J43" s="297">
        <f>X278</f>
        <v>71722355.150000006</v>
      </c>
      <c r="K43" s="297">
        <f>AA278</f>
        <v>79899445.659999996</v>
      </c>
      <c r="L43" s="297">
        <f>AD278</f>
        <v>89410073.829999998</v>
      </c>
      <c r="M43" s="297">
        <f>AG278</f>
        <v>90972256.819999993</v>
      </c>
      <c r="N43" s="297">
        <f>AJ278</f>
        <v>108341132</v>
      </c>
    </row>
    <row r="44" spans="1:14" x14ac:dyDescent="0.25">
      <c r="A44" s="277"/>
      <c r="B44" s="264" t="s">
        <v>4864</v>
      </c>
      <c r="C44" s="297">
        <f>SUM(C45:C46)</f>
        <v>155110.12</v>
      </c>
      <c r="D44" s="297">
        <f t="shared" ref="D44:N44" si="15">SUM(D45:D46)</f>
        <v>155110.12</v>
      </c>
      <c r="E44" s="297">
        <f t="shared" si="15"/>
        <v>155568.44</v>
      </c>
      <c r="F44" s="297">
        <f t="shared" si="15"/>
        <v>156203.09999999998</v>
      </c>
      <c r="G44" s="297">
        <f t="shared" si="15"/>
        <v>156743.56</v>
      </c>
      <c r="H44" s="297">
        <f t="shared" si="15"/>
        <v>157364.79999999999</v>
      </c>
      <c r="I44" s="297">
        <f t="shared" si="15"/>
        <v>157688.71</v>
      </c>
      <c r="J44" s="297">
        <f t="shared" si="15"/>
        <v>157934.09999999998</v>
      </c>
      <c r="K44" s="297">
        <f t="shared" si="15"/>
        <v>158130.29999999999</v>
      </c>
      <c r="L44" s="297">
        <f t="shared" si="15"/>
        <v>158927.75999999998</v>
      </c>
      <c r="M44" s="297">
        <f t="shared" si="15"/>
        <v>158927.75999999998</v>
      </c>
      <c r="N44" s="297">
        <f t="shared" si="15"/>
        <v>159419.71</v>
      </c>
    </row>
    <row r="45" spans="1:14" x14ac:dyDescent="0.25">
      <c r="A45" s="277"/>
      <c r="B45" s="264" t="s">
        <v>4861</v>
      </c>
      <c r="C45" s="297">
        <f>C242</f>
        <v>5044.7700000000004</v>
      </c>
      <c r="D45" s="297">
        <f>F242</f>
        <v>5044.7700000000004</v>
      </c>
      <c r="E45" s="297">
        <f>I242</f>
        <v>5044.7700000000004</v>
      </c>
      <c r="F45" s="297">
        <f>L242</f>
        <v>5044.7700000000004</v>
      </c>
      <c r="G45" s="297">
        <f>O242</f>
        <v>5044.7700000000004</v>
      </c>
      <c r="H45" s="297">
        <f>R242</f>
        <v>5044.7700000000004</v>
      </c>
      <c r="I45" s="297">
        <f>U242</f>
        <v>5044.7700000000004</v>
      </c>
      <c r="J45" s="297">
        <f>X242</f>
        <v>5044.7700000000004</v>
      </c>
      <c r="K45" s="297">
        <f>AA242</f>
        <v>5044.7700000000004</v>
      </c>
      <c r="L45" s="297">
        <f>AD242</f>
        <v>5044.7700000000004</v>
      </c>
      <c r="M45" s="297">
        <f>AG242</f>
        <v>5044.7700000000004</v>
      </c>
      <c r="N45" s="297">
        <f>AJ242</f>
        <v>5044.7700000000004</v>
      </c>
    </row>
    <row r="46" spans="1:14" x14ac:dyDescent="0.25">
      <c r="A46" s="277"/>
      <c r="B46" s="264" t="s">
        <v>4862</v>
      </c>
      <c r="C46" s="297">
        <f>C261-C274</f>
        <v>150065.35</v>
      </c>
      <c r="D46" s="297">
        <f>F261-F274</f>
        <v>150065.35</v>
      </c>
      <c r="E46" s="297">
        <f>I261-I274</f>
        <v>150523.67000000001</v>
      </c>
      <c r="F46" s="297">
        <f>L261-L274</f>
        <v>151158.32999999999</v>
      </c>
      <c r="G46" s="297">
        <f>O261-O274</f>
        <v>151698.79</v>
      </c>
      <c r="H46" s="297">
        <f>R261-R274</f>
        <v>152320.03</v>
      </c>
      <c r="I46" s="297">
        <f>U261-U274</f>
        <v>152643.94</v>
      </c>
      <c r="J46" s="297">
        <f>X261-X274</f>
        <v>152889.32999999999</v>
      </c>
      <c r="K46" s="297">
        <f>AA261-AA274</f>
        <v>153085.53</v>
      </c>
      <c r="L46" s="297">
        <f>AD261-AD274</f>
        <v>153882.99</v>
      </c>
      <c r="M46" s="297">
        <f>AG261-AG274</f>
        <v>153882.99</v>
      </c>
      <c r="N46" s="297">
        <f>AJ261-AJ274</f>
        <v>154374.94</v>
      </c>
    </row>
    <row r="47" spans="1:14" x14ac:dyDescent="0.25">
      <c r="A47" s="277"/>
      <c r="B47" s="264" t="s">
        <v>4865</v>
      </c>
      <c r="C47" s="297">
        <f t="shared" ref="C47:N47" si="16">C48+C49+C53</f>
        <v>627587800.22000015</v>
      </c>
      <c r="D47" s="297">
        <f t="shared" si="16"/>
        <v>644078686.30000007</v>
      </c>
      <c r="E47" s="297">
        <f t="shared" si="16"/>
        <v>623056472.69000006</v>
      </c>
      <c r="F47" s="297">
        <f t="shared" si="16"/>
        <v>588744119.88999999</v>
      </c>
      <c r="G47" s="297">
        <f t="shared" si="16"/>
        <v>629510090.53999996</v>
      </c>
      <c r="H47" s="297">
        <f t="shared" si="16"/>
        <v>653271977.34000003</v>
      </c>
      <c r="I47" s="297">
        <f t="shared" si="16"/>
        <v>631678173.88999999</v>
      </c>
      <c r="J47" s="297">
        <f t="shared" si="16"/>
        <v>606872161.08000004</v>
      </c>
      <c r="K47" s="297">
        <f t="shared" si="16"/>
        <v>591537326.42000008</v>
      </c>
      <c r="L47" s="297">
        <f t="shared" si="16"/>
        <v>560547317.70000005</v>
      </c>
      <c r="M47" s="297">
        <f t="shared" si="16"/>
        <v>550110168.50999999</v>
      </c>
      <c r="N47" s="297">
        <f t="shared" si="16"/>
        <v>505438128.42000002</v>
      </c>
    </row>
    <row r="48" spans="1:14" x14ac:dyDescent="0.25">
      <c r="A48" s="277"/>
      <c r="B48" s="264" t="s">
        <v>4859</v>
      </c>
      <c r="C48" s="297">
        <f>D237+D248</f>
        <v>0</v>
      </c>
      <c r="D48" s="297">
        <f>G237+G248</f>
        <v>0</v>
      </c>
      <c r="E48" s="297">
        <f>J237+J248</f>
        <v>0</v>
      </c>
      <c r="F48" s="297">
        <f>M237+M248</f>
        <v>0</v>
      </c>
      <c r="G48" s="297">
        <f>P237+P248</f>
        <v>0</v>
      </c>
      <c r="H48" s="297">
        <f>S237+S248</f>
        <v>0</v>
      </c>
      <c r="I48" s="297">
        <f>V237+V248</f>
        <v>0</v>
      </c>
      <c r="J48" s="297">
        <f>Y237+Y248</f>
        <v>0</v>
      </c>
      <c r="K48" s="297">
        <f>AB237+AB248</f>
        <v>0</v>
      </c>
      <c r="L48" s="297">
        <f>AE237+AE248</f>
        <v>0</v>
      </c>
      <c r="M48" s="297">
        <f>AH237+AH248</f>
        <v>0</v>
      </c>
      <c r="N48" s="297">
        <f>AK237+AK248</f>
        <v>0</v>
      </c>
    </row>
    <row r="49" spans="1:38" x14ac:dyDescent="0.25">
      <c r="A49" s="277"/>
      <c r="B49" s="264" t="s">
        <v>4866</v>
      </c>
      <c r="C49" s="297">
        <f>SUM(C50:C52)</f>
        <v>618047660.4000001</v>
      </c>
      <c r="D49" s="297">
        <f t="shared" ref="D49:N49" si="17">SUM(D50:D52)</f>
        <v>642213788.8900001</v>
      </c>
      <c r="E49" s="297">
        <f t="shared" si="17"/>
        <v>618455935.9000001</v>
      </c>
      <c r="F49" s="297">
        <f t="shared" si="17"/>
        <v>588102805.23000002</v>
      </c>
      <c r="G49" s="297">
        <f t="shared" si="17"/>
        <v>627204876.04999995</v>
      </c>
      <c r="H49" s="297">
        <f t="shared" si="17"/>
        <v>650263342</v>
      </c>
      <c r="I49" s="297">
        <f t="shared" si="17"/>
        <v>629565774.81999993</v>
      </c>
      <c r="J49" s="297">
        <f t="shared" si="17"/>
        <v>603668612.25</v>
      </c>
      <c r="K49" s="297">
        <f t="shared" si="17"/>
        <v>586702948.82000005</v>
      </c>
      <c r="L49" s="297">
        <f t="shared" si="17"/>
        <v>550805883.10000002</v>
      </c>
      <c r="M49" s="297">
        <f t="shared" si="17"/>
        <v>538308171.70000005</v>
      </c>
      <c r="N49" s="297">
        <f t="shared" si="17"/>
        <v>484653981.50999999</v>
      </c>
    </row>
    <row r="50" spans="1:38" x14ac:dyDescent="0.25">
      <c r="A50" s="277"/>
      <c r="B50" s="264" t="s">
        <v>4861</v>
      </c>
      <c r="C50" s="297">
        <f>D238</f>
        <v>42461646.140000001</v>
      </c>
      <c r="D50" s="297">
        <f>G238</f>
        <v>37442963.760000005</v>
      </c>
      <c r="E50" s="297">
        <f>J238</f>
        <v>42201923.880000003</v>
      </c>
      <c r="F50" s="297">
        <f>M238</f>
        <v>40851458.700000003</v>
      </c>
      <c r="G50" s="297">
        <f>P238</f>
        <v>41960909.199999996</v>
      </c>
      <c r="H50" s="297">
        <f>S238</f>
        <v>44421006.589999996</v>
      </c>
      <c r="I50" s="297">
        <f>V238</f>
        <v>49078091.909999996</v>
      </c>
      <c r="J50" s="297">
        <f>Y238</f>
        <v>50834530.909999996</v>
      </c>
      <c r="K50" s="297">
        <f>AB238</f>
        <v>44143435.460000001</v>
      </c>
      <c r="L50" s="297">
        <f>AE238</f>
        <v>42653156.259999998</v>
      </c>
      <c r="M50" s="297">
        <f>AH238</f>
        <v>40722553.420000002</v>
      </c>
      <c r="N50" s="297">
        <f>AK238</f>
        <v>39703534.030000001</v>
      </c>
    </row>
    <row r="51" spans="1:38" x14ac:dyDescent="0.25">
      <c r="A51" s="277"/>
      <c r="B51" s="264" t="s">
        <v>4862</v>
      </c>
      <c r="C51" s="297">
        <f>D252+D274+D282+D283+D287</f>
        <v>483882034.93000007</v>
      </c>
      <c r="D51" s="297">
        <f>G252+G274+G282+G283+G287</f>
        <v>508916359.44000006</v>
      </c>
      <c r="E51" s="297">
        <f>J252+J274+J282+J283+J287</f>
        <v>489638171.82000005</v>
      </c>
      <c r="F51" s="297">
        <f>M252+M274+M282+M283+M287</f>
        <v>458299173.75</v>
      </c>
      <c r="G51" s="297">
        <f>P252+P274+P282+P283+P287</f>
        <v>474153049.68000001</v>
      </c>
      <c r="H51" s="297">
        <f>S252+S274+S282+S283+S287</f>
        <v>470069448.74000001</v>
      </c>
      <c r="I51" s="297">
        <f>V252+V274+V282+V283+V287</f>
        <v>422032683.12</v>
      </c>
      <c r="J51" s="297">
        <f>Y252+Y274+Y282+Y283+Y287</f>
        <v>394059787.49000001</v>
      </c>
      <c r="K51" s="297">
        <f>AB252+AB274+AB282+AB283+AB287</f>
        <v>378909456.32000005</v>
      </c>
      <c r="L51" s="297">
        <f>AE252+AE274+AE282+AE283+AE287</f>
        <v>349675913.60000002</v>
      </c>
      <c r="M51" s="297">
        <f>AH252+AH274+AH282+AH283+AH287</f>
        <v>338279255.40999997</v>
      </c>
      <c r="N51" s="297">
        <f>AK252+AK274+AK282+AK283+AK287</f>
        <v>318525106.63999999</v>
      </c>
    </row>
    <row r="52" spans="1:38" x14ac:dyDescent="0.25">
      <c r="A52" s="277"/>
      <c r="B52" s="264" t="s">
        <v>4863</v>
      </c>
      <c r="C52" s="297">
        <f>D278</f>
        <v>91703979.329999998</v>
      </c>
      <c r="D52" s="297">
        <f>G278</f>
        <v>95854465.689999998</v>
      </c>
      <c r="E52" s="297">
        <f>J278</f>
        <v>86615840.200000003</v>
      </c>
      <c r="F52" s="297">
        <f>M278</f>
        <v>88952172.780000001</v>
      </c>
      <c r="G52" s="297">
        <f>P278</f>
        <v>111090917.17</v>
      </c>
      <c r="H52" s="297">
        <f>S278</f>
        <v>135772886.66999999</v>
      </c>
      <c r="I52" s="297">
        <f>V278</f>
        <v>158454999.78999999</v>
      </c>
      <c r="J52" s="297">
        <f>Y278</f>
        <v>158774293.84999999</v>
      </c>
      <c r="K52" s="297">
        <f>AB278</f>
        <v>163650057.03999999</v>
      </c>
      <c r="L52" s="297">
        <f>AE278</f>
        <v>158476813.24000001</v>
      </c>
      <c r="M52" s="297">
        <f>AH278</f>
        <v>159306362.87</v>
      </c>
      <c r="N52" s="297">
        <f>AK278</f>
        <v>126425340.84</v>
      </c>
    </row>
    <row r="53" spans="1:38" x14ac:dyDescent="0.25">
      <c r="A53" s="277"/>
      <c r="B53" s="264" t="s">
        <v>4867</v>
      </c>
      <c r="C53" s="297">
        <f>SUM(C54:C55)</f>
        <v>9540139.8200000003</v>
      </c>
      <c r="D53" s="297">
        <f t="shared" ref="D53:N53" si="18">SUM(D54:D55)</f>
        <v>1864897.41</v>
      </c>
      <c r="E53" s="297">
        <f t="shared" si="18"/>
        <v>4600536.79</v>
      </c>
      <c r="F53" s="297">
        <f t="shared" si="18"/>
        <v>641314.66</v>
      </c>
      <c r="G53" s="297">
        <f t="shared" si="18"/>
        <v>2305214.4900000002</v>
      </c>
      <c r="H53" s="297">
        <f t="shared" si="18"/>
        <v>3008635.34</v>
      </c>
      <c r="I53" s="297">
        <f t="shared" si="18"/>
        <v>2112399.0699999998</v>
      </c>
      <c r="J53" s="297">
        <f t="shared" si="18"/>
        <v>3203548.83</v>
      </c>
      <c r="K53" s="297">
        <f t="shared" si="18"/>
        <v>4834377.5999999996</v>
      </c>
      <c r="L53" s="297">
        <f t="shared" si="18"/>
        <v>9741434.5999999996</v>
      </c>
      <c r="M53" s="297">
        <f t="shared" si="18"/>
        <v>11801996.810000001</v>
      </c>
      <c r="N53" s="297">
        <f t="shared" si="18"/>
        <v>20784146.91</v>
      </c>
    </row>
    <row r="54" spans="1:38" x14ac:dyDescent="0.25">
      <c r="A54" s="277"/>
      <c r="B54" s="264" t="s">
        <v>4868</v>
      </c>
      <c r="C54" s="297">
        <f>D242</f>
        <v>9540139.8200000003</v>
      </c>
      <c r="D54" s="297">
        <f>G242</f>
        <v>1864897.41</v>
      </c>
      <c r="E54" s="297">
        <f>J242</f>
        <v>4600536.79</v>
      </c>
      <c r="F54" s="297">
        <f>M242</f>
        <v>641314.66</v>
      </c>
      <c r="G54" s="297">
        <f>P242</f>
        <v>2305214.4900000002</v>
      </c>
      <c r="H54" s="297">
        <f>S242</f>
        <v>3008635.34</v>
      </c>
      <c r="I54" s="297">
        <f>V242</f>
        <v>2112399.0699999998</v>
      </c>
      <c r="J54" s="297">
        <f>Y242</f>
        <v>3203548.83</v>
      </c>
      <c r="K54" s="297">
        <f>AB242</f>
        <v>4834377.5999999996</v>
      </c>
      <c r="L54" s="297">
        <f>AE242</f>
        <v>4741434.5999999996</v>
      </c>
      <c r="M54" s="297">
        <f>AH242</f>
        <v>1801996.81</v>
      </c>
      <c r="N54" s="297">
        <f>AK242</f>
        <v>10784146.91</v>
      </c>
    </row>
    <row r="55" spans="1:38" x14ac:dyDescent="0.25">
      <c r="A55" s="277"/>
      <c r="B55" s="264" t="s">
        <v>4869</v>
      </c>
      <c r="C55" s="297">
        <f>D261-D274</f>
        <v>0</v>
      </c>
      <c r="D55" s="297">
        <f>G261-G274</f>
        <v>0</v>
      </c>
      <c r="E55" s="297">
        <f>J261-J274</f>
        <v>0</v>
      </c>
      <c r="F55" s="297">
        <f>M261-M274</f>
        <v>0</v>
      </c>
      <c r="G55" s="297">
        <f>P261-P274</f>
        <v>0</v>
      </c>
      <c r="H55" s="297">
        <f>S261-S274</f>
        <v>0</v>
      </c>
      <c r="I55" s="297">
        <f>V261-V274</f>
        <v>0</v>
      </c>
      <c r="J55" s="297">
        <f>Y261-Y274</f>
        <v>0</v>
      </c>
      <c r="K55" s="297">
        <f>AB261-AB274</f>
        <v>0</v>
      </c>
      <c r="L55" s="297">
        <f>AE261-AE274</f>
        <v>5000000</v>
      </c>
      <c r="M55" s="297">
        <f>AH261-AH274</f>
        <v>10000000</v>
      </c>
      <c r="N55" s="297">
        <f>AK261-AK274</f>
        <v>10000000</v>
      </c>
    </row>
    <row r="56" spans="1:38" x14ac:dyDescent="0.25">
      <c r="A56" s="277"/>
      <c r="B56" s="376" t="s">
        <v>1509</v>
      </c>
      <c r="C56" s="377">
        <f t="shared" ref="C56:N56" si="19">SUM(C57:C58)</f>
        <v>20734020.68</v>
      </c>
      <c r="D56" s="377">
        <f t="shared" si="19"/>
        <v>0</v>
      </c>
      <c r="E56" s="377">
        <f t="shared" si="19"/>
        <v>33434000</v>
      </c>
      <c r="F56" s="377">
        <f t="shared" si="19"/>
        <v>38919000</v>
      </c>
      <c r="G56" s="377">
        <f t="shared" si="19"/>
        <v>43919000</v>
      </c>
      <c r="H56" s="377">
        <f t="shared" si="19"/>
        <v>28919000</v>
      </c>
      <c r="I56" s="377">
        <f t="shared" si="19"/>
        <v>16985000</v>
      </c>
      <c r="J56" s="377">
        <f t="shared" si="19"/>
        <v>16985000</v>
      </c>
      <c r="K56" s="377">
        <f t="shared" si="19"/>
        <v>17985000</v>
      </c>
      <c r="L56" s="377">
        <f t="shared" si="19"/>
        <v>21985000</v>
      </c>
      <c r="M56" s="377">
        <f t="shared" si="19"/>
        <v>16985000</v>
      </c>
      <c r="N56" s="377">
        <f t="shared" si="19"/>
        <v>28985000</v>
      </c>
    </row>
    <row r="57" spans="1:38" x14ac:dyDescent="0.25">
      <c r="A57" s="277"/>
      <c r="B57" s="264" t="s">
        <v>4870</v>
      </c>
      <c r="C57" s="297">
        <f>C288</f>
        <v>0</v>
      </c>
      <c r="D57" s="297">
        <f>F288</f>
        <v>0</v>
      </c>
      <c r="E57" s="297">
        <f>I288</f>
        <v>0</v>
      </c>
      <c r="F57" s="297">
        <f>L288</f>
        <v>6100000</v>
      </c>
      <c r="G57" s="297">
        <f>O288</f>
        <v>6100000</v>
      </c>
      <c r="H57" s="297">
        <f>R288</f>
        <v>6100000</v>
      </c>
      <c r="I57" s="297">
        <f>U288</f>
        <v>0</v>
      </c>
      <c r="J57" s="297">
        <f>X288</f>
        <v>0</v>
      </c>
      <c r="K57" s="297">
        <f>AA288</f>
        <v>0</v>
      </c>
      <c r="L57" s="297">
        <f>AD288</f>
        <v>0</v>
      </c>
      <c r="M57" s="297">
        <f>AG288</f>
        <v>0</v>
      </c>
      <c r="N57" s="297">
        <f>AJ288</f>
        <v>5000000</v>
      </c>
    </row>
    <row r="58" spans="1:38" x14ac:dyDescent="0.25">
      <c r="A58" s="277"/>
      <c r="B58" s="264" t="s">
        <v>4871</v>
      </c>
      <c r="C58" s="297">
        <f>D288</f>
        <v>20734020.68</v>
      </c>
      <c r="D58" s="297">
        <f>G288</f>
        <v>0</v>
      </c>
      <c r="E58" s="297">
        <f>J288</f>
        <v>33434000</v>
      </c>
      <c r="F58" s="297">
        <f>M288</f>
        <v>32819000</v>
      </c>
      <c r="G58" s="297">
        <f>P288</f>
        <v>37819000</v>
      </c>
      <c r="H58" s="297">
        <f>S288</f>
        <v>22819000</v>
      </c>
      <c r="I58" s="297">
        <f>V288</f>
        <v>16985000</v>
      </c>
      <c r="J58" s="297">
        <f>Y288</f>
        <v>16985000</v>
      </c>
      <c r="K58" s="297">
        <f>AB288</f>
        <v>17985000</v>
      </c>
      <c r="L58" s="297">
        <f>AE288</f>
        <v>21985000</v>
      </c>
      <c r="M58" s="297">
        <f>AH288</f>
        <v>16985000</v>
      </c>
      <c r="N58" s="297">
        <f>AK288</f>
        <v>23985000</v>
      </c>
    </row>
    <row r="59" spans="1:38" s="319" customFormat="1" x14ac:dyDescent="0.25">
      <c r="A59" s="277"/>
      <c r="B59" s="383" t="s">
        <v>5085</v>
      </c>
      <c r="C59" s="384">
        <f>C60+C63</f>
        <v>0</v>
      </c>
      <c r="D59" s="384">
        <f t="shared" ref="D59:N59" si="20">D60+D63</f>
        <v>0</v>
      </c>
      <c r="E59" s="384">
        <f t="shared" si="20"/>
        <v>0</v>
      </c>
      <c r="F59" s="384">
        <f t="shared" si="20"/>
        <v>0</v>
      </c>
      <c r="G59" s="384">
        <f t="shared" si="20"/>
        <v>0</v>
      </c>
      <c r="H59" s="384">
        <f t="shared" si="20"/>
        <v>0</v>
      </c>
      <c r="I59" s="384">
        <f t="shared" si="20"/>
        <v>0</v>
      </c>
      <c r="J59" s="384">
        <f t="shared" si="20"/>
        <v>0</v>
      </c>
      <c r="K59" s="384">
        <f t="shared" si="20"/>
        <v>0</v>
      </c>
      <c r="L59" s="384">
        <f t="shared" si="20"/>
        <v>0</v>
      </c>
      <c r="M59" s="384">
        <f t="shared" si="20"/>
        <v>0</v>
      </c>
      <c r="N59" s="384">
        <f t="shared" si="20"/>
        <v>0</v>
      </c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</row>
    <row r="60" spans="1:38" s="319" customFormat="1" x14ac:dyDescent="0.25">
      <c r="A60" s="277"/>
      <c r="B60" s="386" t="s">
        <v>4873</v>
      </c>
      <c r="C60" s="317">
        <f>SUM(C61:C62)</f>
        <v>0</v>
      </c>
      <c r="D60" s="317">
        <f t="shared" ref="D60:N60" si="21">SUM(D61:D62)</f>
        <v>0</v>
      </c>
      <c r="E60" s="317">
        <f t="shared" si="21"/>
        <v>0</v>
      </c>
      <c r="F60" s="317">
        <f t="shared" si="21"/>
        <v>0</v>
      </c>
      <c r="G60" s="317">
        <f t="shared" si="21"/>
        <v>0</v>
      </c>
      <c r="H60" s="317">
        <f t="shared" si="21"/>
        <v>0</v>
      </c>
      <c r="I60" s="317">
        <f t="shared" si="21"/>
        <v>0</v>
      </c>
      <c r="J60" s="317">
        <f t="shared" si="21"/>
        <v>0</v>
      </c>
      <c r="K60" s="317">
        <f t="shared" si="21"/>
        <v>0</v>
      </c>
      <c r="L60" s="317">
        <f t="shared" si="21"/>
        <v>0</v>
      </c>
      <c r="M60" s="317">
        <f t="shared" si="21"/>
        <v>0</v>
      </c>
      <c r="N60" s="317">
        <f t="shared" si="21"/>
        <v>0</v>
      </c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</row>
    <row r="61" spans="1:38" s="319" customFormat="1" x14ac:dyDescent="0.25">
      <c r="A61" s="277"/>
      <c r="B61" s="387" t="s">
        <v>4853</v>
      </c>
      <c r="C61" s="317">
        <f>C129</f>
        <v>0</v>
      </c>
      <c r="D61" s="317">
        <f>F129</f>
        <v>0</v>
      </c>
      <c r="E61" s="317">
        <f>I129</f>
        <v>0</v>
      </c>
      <c r="F61" s="317">
        <f>L129</f>
        <v>0</v>
      </c>
      <c r="G61" s="317">
        <f>O129</f>
        <v>0</v>
      </c>
      <c r="H61" s="317">
        <f>R129</f>
        <v>0</v>
      </c>
      <c r="I61" s="317">
        <f>U129</f>
        <v>0</v>
      </c>
      <c r="J61" s="317">
        <f>X129</f>
        <v>0</v>
      </c>
      <c r="K61" s="317">
        <f>AA129</f>
        <v>0</v>
      </c>
      <c r="L61" s="317">
        <f>AD129</f>
        <v>0</v>
      </c>
      <c r="M61" s="317">
        <f>AG129</f>
        <v>0</v>
      </c>
      <c r="N61" s="317">
        <f>AJ129</f>
        <v>0</v>
      </c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</row>
    <row r="62" spans="1:38" s="319" customFormat="1" x14ac:dyDescent="0.25">
      <c r="A62" s="277"/>
      <c r="B62" s="387" t="s">
        <v>4854</v>
      </c>
      <c r="C62" s="317">
        <f>D129</f>
        <v>0</v>
      </c>
      <c r="D62" s="317">
        <f>G129</f>
        <v>0</v>
      </c>
      <c r="E62" s="317">
        <f>J129</f>
        <v>0</v>
      </c>
      <c r="F62" s="317">
        <f>M129</f>
        <v>0</v>
      </c>
      <c r="G62" s="317">
        <f>P129</f>
        <v>0</v>
      </c>
      <c r="H62" s="317">
        <f>S129</f>
        <v>0</v>
      </c>
      <c r="I62" s="317">
        <f>V129</f>
        <v>0</v>
      </c>
      <c r="J62" s="317">
        <f>Y129</f>
        <v>0</v>
      </c>
      <c r="K62" s="317">
        <f>AB129</f>
        <v>0</v>
      </c>
      <c r="L62" s="317">
        <f>AE129</f>
        <v>0</v>
      </c>
      <c r="M62" s="317">
        <f>AH129</f>
        <v>0</v>
      </c>
      <c r="N62" s="317">
        <f>AK129</f>
        <v>0</v>
      </c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5"/>
      <c r="AF62" s="385"/>
      <c r="AG62" s="385"/>
      <c r="AH62" s="385"/>
      <c r="AI62" s="385"/>
      <c r="AJ62" s="385"/>
      <c r="AK62" s="385"/>
      <c r="AL62" s="385"/>
    </row>
    <row r="63" spans="1:38" s="319" customFormat="1" x14ac:dyDescent="0.25">
      <c r="A63" s="315"/>
      <c r="B63" s="386" t="s">
        <v>4874</v>
      </c>
      <c r="C63" s="317">
        <f>SUM(C64:C65)</f>
        <v>0</v>
      </c>
      <c r="D63" s="317">
        <f t="shared" ref="D63:N63" si="22">SUM(D64:D65)</f>
        <v>0</v>
      </c>
      <c r="E63" s="317">
        <f t="shared" si="22"/>
        <v>0</v>
      </c>
      <c r="F63" s="317">
        <f t="shared" si="22"/>
        <v>0</v>
      </c>
      <c r="G63" s="317">
        <f t="shared" si="22"/>
        <v>0</v>
      </c>
      <c r="H63" s="317">
        <f t="shared" si="22"/>
        <v>0</v>
      </c>
      <c r="I63" s="317">
        <f t="shared" si="22"/>
        <v>0</v>
      </c>
      <c r="J63" s="317">
        <f t="shared" si="22"/>
        <v>0</v>
      </c>
      <c r="K63" s="317">
        <f t="shared" si="22"/>
        <v>0</v>
      </c>
      <c r="L63" s="317">
        <f t="shared" si="22"/>
        <v>0</v>
      </c>
      <c r="M63" s="317">
        <f t="shared" si="22"/>
        <v>0</v>
      </c>
      <c r="N63" s="317">
        <f t="shared" si="22"/>
        <v>0</v>
      </c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</row>
    <row r="64" spans="1:38" s="319" customFormat="1" x14ac:dyDescent="0.25">
      <c r="A64" s="315"/>
      <c r="B64" s="387" t="s">
        <v>4853</v>
      </c>
      <c r="C64" s="317">
        <f>C200</f>
        <v>0</v>
      </c>
      <c r="D64" s="317">
        <f>F200</f>
        <v>0</v>
      </c>
      <c r="E64" s="317">
        <f>I200</f>
        <v>0</v>
      </c>
      <c r="F64" s="317">
        <f>L200</f>
        <v>0</v>
      </c>
      <c r="G64" s="317">
        <f>O200</f>
        <v>0</v>
      </c>
      <c r="H64" s="317">
        <f>R200</f>
        <v>0</v>
      </c>
      <c r="I64" s="317">
        <f>U200</f>
        <v>0</v>
      </c>
      <c r="J64" s="317">
        <f>X200</f>
        <v>0</v>
      </c>
      <c r="K64" s="317">
        <f>AA200</f>
        <v>0</v>
      </c>
      <c r="L64" s="317">
        <f>AD200</f>
        <v>0</v>
      </c>
      <c r="M64" s="317">
        <f>AG200</f>
        <v>0</v>
      </c>
      <c r="N64" s="317">
        <f>AJ200</f>
        <v>0</v>
      </c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</row>
    <row r="65" spans="1:38" s="319" customFormat="1" x14ac:dyDescent="0.25">
      <c r="A65" s="315"/>
      <c r="B65" s="387" t="s">
        <v>4854</v>
      </c>
      <c r="C65" s="317">
        <f>D200</f>
        <v>0</v>
      </c>
      <c r="D65" s="317">
        <f>G200</f>
        <v>0</v>
      </c>
      <c r="E65" s="317">
        <f>J200</f>
        <v>0</v>
      </c>
      <c r="F65" s="317">
        <f>M200</f>
        <v>0</v>
      </c>
      <c r="G65" s="317">
        <f>P200</f>
        <v>0</v>
      </c>
      <c r="H65" s="317">
        <f>S200</f>
        <v>0</v>
      </c>
      <c r="I65" s="317">
        <f>V200</f>
        <v>0</v>
      </c>
      <c r="J65" s="317">
        <f>Y200</f>
        <v>0</v>
      </c>
      <c r="K65" s="317">
        <f>AB200</f>
        <v>0</v>
      </c>
      <c r="L65" s="317">
        <f>AE200</f>
        <v>0</v>
      </c>
      <c r="M65" s="317">
        <f>AH200</f>
        <v>0</v>
      </c>
      <c r="N65" s="317">
        <f>AK200</f>
        <v>0</v>
      </c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</row>
    <row r="66" spans="1:38" x14ac:dyDescent="0.25">
      <c r="A66" s="277"/>
      <c r="B66" s="376" t="s">
        <v>1511</v>
      </c>
      <c r="C66" s="388">
        <f>SUM(C67:C68)</f>
        <v>30171589.009999998</v>
      </c>
      <c r="D66" s="388">
        <f t="shared" ref="D66:N66" si="23">SUM(D67:D68)</f>
        <v>29499620.729999997</v>
      </c>
      <c r="E66" s="388">
        <f t="shared" si="23"/>
        <v>26334534.949999999</v>
      </c>
      <c r="F66" s="388">
        <f t="shared" si="23"/>
        <v>27847766.5</v>
      </c>
      <c r="G66" s="388">
        <f t="shared" si="23"/>
        <v>27605911.220000003</v>
      </c>
      <c r="H66" s="388">
        <f t="shared" si="23"/>
        <v>29245713.32</v>
      </c>
      <c r="I66" s="388">
        <f t="shared" si="23"/>
        <v>25333778.190000005</v>
      </c>
      <c r="J66" s="388">
        <f t="shared" si="23"/>
        <v>24897251.479999997</v>
      </c>
      <c r="K66" s="388">
        <f t="shared" si="23"/>
        <v>25202852.169999998</v>
      </c>
      <c r="L66" s="388">
        <f t="shared" si="23"/>
        <v>43064238.399999999</v>
      </c>
      <c r="M66" s="388">
        <f t="shared" si="23"/>
        <v>24792194.059999999</v>
      </c>
      <c r="N66" s="388">
        <f t="shared" si="23"/>
        <v>21296141.210000001</v>
      </c>
    </row>
    <row r="67" spans="1:38" x14ac:dyDescent="0.25">
      <c r="A67" s="389"/>
      <c r="B67" s="264" t="s">
        <v>4875</v>
      </c>
      <c r="C67" s="297">
        <f>C325</f>
        <v>21464853.259999998</v>
      </c>
      <c r="D67" s="297">
        <f>F325</f>
        <v>21668312.619999997</v>
      </c>
      <c r="E67" s="297">
        <f>I325</f>
        <v>18328948.289999999</v>
      </c>
      <c r="F67" s="297">
        <f>L325</f>
        <v>20247662.93</v>
      </c>
      <c r="G67" s="297">
        <f>O325</f>
        <v>19452278.350000001</v>
      </c>
      <c r="H67" s="297">
        <f>R325</f>
        <v>21494499.219999999</v>
      </c>
      <c r="I67" s="297">
        <f>U325</f>
        <v>18380038.920000002</v>
      </c>
      <c r="J67" s="297">
        <f>X325</f>
        <v>18553007.599999998</v>
      </c>
      <c r="K67" s="297">
        <f>AA325</f>
        <v>18958730.169999998</v>
      </c>
      <c r="L67" s="297">
        <f>AD325</f>
        <v>34809745.269999996</v>
      </c>
      <c r="M67" s="297">
        <f>AG325</f>
        <v>18809135.559999999</v>
      </c>
      <c r="N67" s="297">
        <f>AJ325</f>
        <v>16054494.699999999</v>
      </c>
    </row>
    <row r="68" spans="1:38" x14ac:dyDescent="0.25">
      <c r="A68" s="389"/>
      <c r="B68" s="264" t="s">
        <v>4865</v>
      </c>
      <c r="C68" s="297">
        <f>D325</f>
        <v>8706735.7499999981</v>
      </c>
      <c r="D68" s="297">
        <f>G325</f>
        <v>7831308.1099999994</v>
      </c>
      <c r="E68" s="297">
        <f>J325</f>
        <v>8005586.6599999992</v>
      </c>
      <c r="F68" s="297">
        <f>M325</f>
        <v>7600103.5700000003</v>
      </c>
      <c r="G68" s="297">
        <f>P325</f>
        <v>8153632.8700000001</v>
      </c>
      <c r="H68" s="297">
        <f>S325</f>
        <v>7751214.0999999996</v>
      </c>
      <c r="I68" s="297">
        <f>V325</f>
        <v>6953739.2700000014</v>
      </c>
      <c r="J68" s="297">
        <f>Y325</f>
        <v>6344243.8799999999</v>
      </c>
      <c r="K68" s="297">
        <f>AB325</f>
        <v>6244121.9999999991</v>
      </c>
      <c r="L68" s="297">
        <f>AE325</f>
        <v>8254493.1299999999</v>
      </c>
      <c r="M68" s="297">
        <f>AH325</f>
        <v>5983058.5</v>
      </c>
      <c r="N68" s="297">
        <f>AK325</f>
        <v>5241646.51</v>
      </c>
    </row>
    <row r="69" spans="1:38" x14ac:dyDescent="0.25">
      <c r="A69" s="277"/>
      <c r="B69" s="376" t="s">
        <v>1517</v>
      </c>
      <c r="C69" s="377">
        <f t="shared" ref="C69:N69" si="24">SUM(C70:C80)</f>
        <v>180583586.80000001</v>
      </c>
      <c r="D69" s="377">
        <f t="shared" si="24"/>
        <v>180603111.20000002</v>
      </c>
      <c r="E69" s="377">
        <f t="shared" si="24"/>
        <v>168855105.76000002</v>
      </c>
      <c r="F69" s="377">
        <f t="shared" si="24"/>
        <v>172975852.97000003</v>
      </c>
      <c r="G69" s="377">
        <f t="shared" si="24"/>
        <v>176639111.57999998</v>
      </c>
      <c r="H69" s="377">
        <f t="shared" si="24"/>
        <v>178999778.69999999</v>
      </c>
      <c r="I69" s="377">
        <f t="shared" si="24"/>
        <v>181576243.91</v>
      </c>
      <c r="J69" s="377">
        <f t="shared" si="24"/>
        <v>182994137.22999996</v>
      </c>
      <c r="K69" s="377">
        <f t="shared" si="24"/>
        <v>183890125.62</v>
      </c>
      <c r="L69" s="377">
        <f t="shared" si="24"/>
        <v>185153200.15000001</v>
      </c>
      <c r="M69" s="377">
        <f t="shared" si="24"/>
        <v>187227563.81999996</v>
      </c>
      <c r="N69" s="377">
        <f t="shared" si="24"/>
        <v>188482722.64000002</v>
      </c>
    </row>
    <row r="70" spans="1:38" x14ac:dyDescent="0.25">
      <c r="A70" s="277"/>
      <c r="B70" s="390" t="s">
        <v>4876</v>
      </c>
      <c r="C70" s="391">
        <f>E411+E416</f>
        <v>19100000</v>
      </c>
      <c r="D70" s="391">
        <f>H411+H416</f>
        <v>19100000</v>
      </c>
      <c r="E70" s="391">
        <f>K411+K416</f>
        <v>19100000</v>
      </c>
      <c r="F70" s="391">
        <f>N411+N416</f>
        <v>19100000</v>
      </c>
      <c r="G70" s="391">
        <f>Q411+Q416</f>
        <v>19100000</v>
      </c>
      <c r="H70" s="391">
        <f>T411+T416</f>
        <v>19100000</v>
      </c>
      <c r="I70" s="391">
        <f>W411+W416</f>
        <v>19100000</v>
      </c>
      <c r="J70" s="391">
        <f>Z411+Z416</f>
        <v>19100000</v>
      </c>
      <c r="K70" s="391">
        <f>AC411+AC416</f>
        <v>19100000</v>
      </c>
      <c r="L70" s="391">
        <f>AF411+AF416</f>
        <v>19100000</v>
      </c>
      <c r="M70" s="391">
        <f>AI411+AI416</f>
        <v>19100000</v>
      </c>
      <c r="N70" s="391">
        <f>AL411+AL416</f>
        <v>19100000</v>
      </c>
    </row>
    <row r="71" spans="1:38" x14ac:dyDescent="0.25">
      <c r="A71" s="277"/>
      <c r="B71" s="264" t="s">
        <v>4877</v>
      </c>
      <c r="C71" s="297">
        <f>E417</f>
        <v>0</v>
      </c>
      <c r="D71" s="297">
        <f>H417</f>
        <v>0</v>
      </c>
      <c r="E71" s="297">
        <f>K417</f>
        <v>0</v>
      </c>
      <c r="F71" s="297">
        <f>N417</f>
        <v>0</v>
      </c>
      <c r="G71" s="297">
        <f>Q417</f>
        <v>0</v>
      </c>
      <c r="H71" s="297">
        <f>T417</f>
        <v>0</v>
      </c>
      <c r="I71" s="297">
        <f>W417</f>
        <v>0</v>
      </c>
      <c r="J71" s="297">
        <f>Z417</f>
        <v>0</v>
      </c>
      <c r="K71" s="297">
        <f>AC417</f>
        <v>0</v>
      </c>
      <c r="L71" s="297">
        <f>AF417</f>
        <v>0</v>
      </c>
      <c r="M71" s="297">
        <f>AI417</f>
        <v>0</v>
      </c>
      <c r="N71" s="297">
        <f>AL417</f>
        <v>0</v>
      </c>
    </row>
    <row r="72" spans="1:38" x14ac:dyDescent="0.25">
      <c r="A72" s="277"/>
      <c r="B72" s="392" t="s">
        <v>4878</v>
      </c>
      <c r="C72" s="297">
        <f>E418+E422-C73</f>
        <v>3608320.7800000012</v>
      </c>
      <c r="D72" s="297">
        <f>H418+H422-D73</f>
        <v>3539790.6499999985</v>
      </c>
      <c r="E72" s="297">
        <f>K418+K422-E73</f>
        <v>3539790.6499999985</v>
      </c>
      <c r="F72" s="297">
        <f>N418+N422-F73</f>
        <v>3539790.6499999985</v>
      </c>
      <c r="G72" s="297">
        <f>Q418+Q422-G73</f>
        <v>3735847.9800000004</v>
      </c>
      <c r="H72" s="297">
        <f>T418+T422-H73</f>
        <v>3735847.9800000004</v>
      </c>
      <c r="I72" s="297">
        <f>W418+W422-I73</f>
        <v>3735847.9800000004</v>
      </c>
      <c r="J72" s="297">
        <f>Z418+Z422-J73</f>
        <v>3735847.9800000004</v>
      </c>
      <c r="K72" s="297">
        <f>AC418+AC422-K73</f>
        <v>4827763.2399999984</v>
      </c>
      <c r="L72" s="297">
        <f>AF418+AF422-L73</f>
        <v>5753321.4899999984</v>
      </c>
      <c r="M72" s="297">
        <f>AI418+AI422-M73</f>
        <v>6430497.6500000022</v>
      </c>
      <c r="N72" s="297">
        <f>AL418+AL422-N73</f>
        <v>6444137.7100000009</v>
      </c>
    </row>
    <row r="73" spans="1:38" x14ac:dyDescent="0.25">
      <c r="A73" s="277"/>
      <c r="B73" s="393" t="s">
        <v>4879</v>
      </c>
      <c r="C73" s="391">
        <f>E428</f>
        <v>18435069.91</v>
      </c>
      <c r="D73" s="391">
        <f>H428</f>
        <v>18435069.91</v>
      </c>
      <c r="E73" s="391">
        <f>K428</f>
        <v>18435069.91</v>
      </c>
      <c r="F73" s="391">
        <f>N428</f>
        <v>18435069.91</v>
      </c>
      <c r="G73" s="391">
        <f>Q428</f>
        <v>18435069.91</v>
      </c>
      <c r="H73" s="391">
        <f>T428</f>
        <v>18435069.91</v>
      </c>
      <c r="I73" s="391">
        <f>W428</f>
        <v>18435069.91</v>
      </c>
      <c r="J73" s="391">
        <f>Z428</f>
        <v>18435069.91</v>
      </c>
      <c r="K73" s="391">
        <f>AC428</f>
        <v>18435069.91</v>
      </c>
      <c r="L73" s="391">
        <f>AF428</f>
        <v>18435069.91</v>
      </c>
      <c r="M73" s="391">
        <f>AI428</f>
        <v>18435069.91</v>
      </c>
      <c r="N73" s="391">
        <f>AL428</f>
        <v>18435069.91</v>
      </c>
    </row>
    <row r="74" spans="1:38" x14ac:dyDescent="0.25">
      <c r="A74" s="277"/>
      <c r="B74" s="298" t="s">
        <v>4880</v>
      </c>
      <c r="C74" s="394">
        <f>E429</f>
        <v>0</v>
      </c>
      <c r="D74" s="394">
        <f>H429</f>
        <v>0</v>
      </c>
      <c r="E74" s="394">
        <f>K429</f>
        <v>0</v>
      </c>
      <c r="F74" s="394">
        <f>N429</f>
        <v>0</v>
      </c>
      <c r="G74" s="394">
        <f>Q429</f>
        <v>0</v>
      </c>
      <c r="H74" s="394">
        <f>T429</f>
        <v>0</v>
      </c>
      <c r="I74" s="394">
        <f>W429</f>
        <v>0</v>
      </c>
      <c r="J74" s="394">
        <f>Z429</f>
        <v>0</v>
      </c>
      <c r="K74" s="394">
        <f>AC429</f>
        <v>0</v>
      </c>
      <c r="L74" s="394">
        <f>AF429</f>
        <v>0</v>
      </c>
      <c r="M74" s="394">
        <f>AI429</f>
        <v>0</v>
      </c>
      <c r="N74" s="394">
        <f>AL429</f>
        <v>0</v>
      </c>
    </row>
    <row r="75" spans="1:38" x14ac:dyDescent="0.25">
      <c r="A75" s="277"/>
      <c r="B75" s="298" t="s">
        <v>4881</v>
      </c>
      <c r="C75" s="394">
        <f>E430</f>
        <v>0</v>
      </c>
      <c r="D75" s="394">
        <f>H430</f>
        <v>0</v>
      </c>
      <c r="E75" s="394">
        <f>K430</f>
        <v>0</v>
      </c>
      <c r="F75" s="394">
        <f>N430</f>
        <v>0</v>
      </c>
      <c r="G75" s="394">
        <f>Q430</f>
        <v>0</v>
      </c>
      <c r="H75" s="394">
        <f>T430</f>
        <v>0</v>
      </c>
      <c r="I75" s="394">
        <f>W430</f>
        <v>0</v>
      </c>
      <c r="J75" s="394">
        <f>Z430</f>
        <v>0</v>
      </c>
      <c r="K75" s="394">
        <f>AC430</f>
        <v>0</v>
      </c>
      <c r="L75" s="394">
        <f>AF430</f>
        <v>0</v>
      </c>
      <c r="M75" s="394">
        <f>AI430</f>
        <v>0</v>
      </c>
      <c r="N75" s="394">
        <f>AL430</f>
        <v>0</v>
      </c>
    </row>
    <row r="76" spans="1:38" x14ac:dyDescent="0.25">
      <c r="A76" s="277"/>
      <c r="B76" s="264" t="s">
        <v>4882</v>
      </c>
      <c r="C76" s="297">
        <f>E431</f>
        <v>135345132.08000001</v>
      </c>
      <c r="D76" s="297">
        <f>H431</f>
        <v>135413662.21000001</v>
      </c>
      <c r="E76" s="297">
        <f>K431</f>
        <v>135413662.21000001</v>
      </c>
      <c r="F76" s="297">
        <f>N431</f>
        <v>135413662.21000001</v>
      </c>
      <c r="G76" s="297">
        <f>Q431</f>
        <v>135217604.88</v>
      </c>
      <c r="H76" s="297">
        <f>T431</f>
        <v>135217604.88</v>
      </c>
      <c r="I76" s="297">
        <f>W431</f>
        <v>135217604.88</v>
      </c>
      <c r="J76" s="297">
        <f>Z431</f>
        <v>135217604.88</v>
      </c>
      <c r="K76" s="297">
        <f>AC431</f>
        <v>134125689.62</v>
      </c>
      <c r="L76" s="297">
        <f>AF431</f>
        <v>133200131.37</v>
      </c>
      <c r="M76" s="297">
        <f>AI431</f>
        <v>132522955.20999999</v>
      </c>
      <c r="N76" s="297">
        <f>AL431</f>
        <v>132509315.15000001</v>
      </c>
    </row>
    <row r="77" spans="1:38" x14ac:dyDescent="0.25">
      <c r="A77" s="277"/>
      <c r="B77" s="298" t="s">
        <v>4883</v>
      </c>
      <c r="C77" s="297">
        <f>E435</f>
        <v>0</v>
      </c>
      <c r="D77" s="297">
        <f>H435</f>
        <v>0</v>
      </c>
      <c r="E77" s="297">
        <f>K435</f>
        <v>0</v>
      </c>
      <c r="F77" s="297">
        <f>N435</f>
        <v>0</v>
      </c>
      <c r="G77" s="297">
        <f>Q435</f>
        <v>0</v>
      </c>
      <c r="H77" s="297">
        <f>T435</f>
        <v>0</v>
      </c>
      <c r="I77" s="297">
        <f>W435</f>
        <v>0</v>
      </c>
      <c r="J77" s="297">
        <f>Z435</f>
        <v>0</v>
      </c>
      <c r="K77" s="297">
        <f>AC435</f>
        <v>0</v>
      </c>
      <c r="L77" s="297">
        <f>AF435</f>
        <v>0</v>
      </c>
      <c r="M77" s="297">
        <f>AI435</f>
        <v>0</v>
      </c>
      <c r="N77" s="297">
        <f>AL435</f>
        <v>0</v>
      </c>
    </row>
    <row r="78" spans="1:38" x14ac:dyDescent="0.25">
      <c r="A78" s="277"/>
      <c r="B78" s="264" t="s">
        <v>4884</v>
      </c>
      <c r="C78" s="297">
        <f>E436</f>
        <v>4158154.03</v>
      </c>
      <c r="D78" s="297">
        <f>H436</f>
        <v>3673270.47</v>
      </c>
      <c r="E78" s="297">
        <f>K436</f>
        <v>-8428759.4100000001</v>
      </c>
      <c r="F78" s="297">
        <f>N436</f>
        <v>-4264504.95</v>
      </c>
      <c r="G78" s="297">
        <f>Q436</f>
        <v>-546080.29</v>
      </c>
      <c r="H78" s="297">
        <f>T436</f>
        <v>1341781.33</v>
      </c>
      <c r="I78" s="297">
        <f>W436</f>
        <v>3142429.99</v>
      </c>
      <c r="J78" s="297">
        <f>Z436</f>
        <v>4912088.7300000004</v>
      </c>
      <c r="K78" s="297">
        <f>AC436</f>
        <v>4560316.84</v>
      </c>
      <c r="L78" s="297">
        <f>AF436</f>
        <v>5210103.49</v>
      </c>
      <c r="M78" s="297">
        <f>AI436</f>
        <v>6673416.9199999999</v>
      </c>
      <c r="N78" s="297">
        <f>AL436</f>
        <v>7901860.8200000003</v>
      </c>
    </row>
    <row r="79" spans="1:38" x14ac:dyDescent="0.25">
      <c r="A79" s="277"/>
      <c r="B79" s="264" t="s">
        <v>4885</v>
      </c>
      <c r="C79" s="297">
        <f>E432</f>
        <v>-63090</v>
      </c>
      <c r="D79" s="297">
        <f>H432</f>
        <v>441317.96</v>
      </c>
      <c r="E79" s="297">
        <f>K432</f>
        <v>795342.4</v>
      </c>
      <c r="F79" s="297">
        <f>N432</f>
        <v>751835.15</v>
      </c>
      <c r="G79" s="297">
        <f>Q432</f>
        <v>696669.1</v>
      </c>
      <c r="H79" s="297">
        <f>T432</f>
        <v>1169474.6000000001</v>
      </c>
      <c r="I79" s="297">
        <f>W432</f>
        <v>1945291.1500000001</v>
      </c>
      <c r="J79" s="297">
        <f>Z432</f>
        <v>1593525.73</v>
      </c>
      <c r="K79" s="297">
        <f>AC432</f>
        <v>2841286.01</v>
      </c>
      <c r="L79" s="297">
        <f>AF432</f>
        <v>3454573.8899999997</v>
      </c>
      <c r="M79" s="297">
        <f>AI432</f>
        <v>4065624.13</v>
      </c>
      <c r="N79" s="297">
        <f>AL432</f>
        <v>4092339.05</v>
      </c>
    </row>
    <row r="80" spans="1:38" x14ac:dyDescent="0.25">
      <c r="A80" s="277"/>
      <c r="B80" s="395" t="s">
        <v>4886</v>
      </c>
      <c r="C80" s="297">
        <f>E437</f>
        <v>0</v>
      </c>
      <c r="D80" s="297">
        <f>H437</f>
        <v>0</v>
      </c>
      <c r="E80" s="297">
        <f>K437</f>
        <v>0</v>
      </c>
      <c r="F80" s="297">
        <f>N437</f>
        <v>0</v>
      </c>
      <c r="G80" s="297">
        <f>Q437</f>
        <v>0</v>
      </c>
      <c r="H80" s="297">
        <f>T437</f>
        <v>0</v>
      </c>
      <c r="I80" s="297">
        <f>W437</f>
        <v>0</v>
      </c>
      <c r="J80" s="297">
        <f>Z437</f>
        <v>0</v>
      </c>
      <c r="K80" s="297">
        <f>AC437</f>
        <v>0</v>
      </c>
      <c r="L80" s="297">
        <f>AF437</f>
        <v>0</v>
      </c>
      <c r="M80" s="297">
        <f>AI437</f>
        <v>0</v>
      </c>
      <c r="N80" s="297">
        <f>AL437</f>
        <v>0</v>
      </c>
    </row>
    <row r="81" spans="1:38" x14ac:dyDescent="0.25">
      <c r="A81" s="277"/>
      <c r="B81" s="382" t="s">
        <v>4887</v>
      </c>
      <c r="C81" s="274">
        <f>C37+C56+C66+C69</f>
        <v>1464355137.3500001</v>
      </c>
      <c r="D81" s="274">
        <f>D37+D56+D66+D69</f>
        <v>1458956941.6500001</v>
      </c>
      <c r="E81" s="274">
        <f>E37+E56+E66+E69</f>
        <v>1475643054.8300002</v>
      </c>
      <c r="F81" s="274">
        <f>F37+F56+F66+F69</f>
        <v>1456789901.52</v>
      </c>
      <c r="G81" s="274">
        <f>G37+G56+G66+G69</f>
        <v>1500703610.8499999</v>
      </c>
      <c r="H81" s="274">
        <f t="shared" ref="H81:N81" si="25">H37+H56+H66+H69</f>
        <v>1448847804.8299999</v>
      </c>
      <c r="I81" s="274">
        <f t="shared" si="25"/>
        <v>1416813382.0000002</v>
      </c>
      <c r="J81" s="274">
        <f t="shared" si="25"/>
        <v>1373365929.4000001</v>
      </c>
      <c r="K81" s="274">
        <f t="shared" si="25"/>
        <v>1309569475.1300001</v>
      </c>
      <c r="L81" s="274">
        <f t="shared" si="25"/>
        <v>1325884967.8600001</v>
      </c>
      <c r="M81" s="274">
        <f t="shared" si="25"/>
        <v>1283966290.1299999</v>
      </c>
      <c r="N81" s="274">
        <f t="shared" si="25"/>
        <v>1260418124.8200002</v>
      </c>
    </row>
    <row r="82" spans="1:38" x14ac:dyDescent="0.25">
      <c r="A82" s="277"/>
      <c r="B82" s="278"/>
      <c r="C82" s="297">
        <f t="shared" ref="C82:N82" si="26">C36-C81</f>
        <v>-1.0000228881835938E-2</v>
      </c>
      <c r="D82" s="297">
        <f t="shared" si="26"/>
        <v>9.9999904632568359E-3</v>
      </c>
      <c r="E82" s="297">
        <f t="shared" si="26"/>
        <v>-1.0000228881835938E-2</v>
      </c>
      <c r="F82" s="297">
        <f t="shared" si="26"/>
        <v>0</v>
      </c>
      <c r="G82" s="297">
        <f t="shared" si="26"/>
        <v>0</v>
      </c>
      <c r="H82" s="297">
        <f t="shared" si="26"/>
        <v>-0.25999975204467773</v>
      </c>
      <c r="I82" s="297">
        <f t="shared" si="26"/>
        <v>0</v>
      </c>
      <c r="J82" s="297">
        <f t="shared" si="26"/>
        <v>0</v>
      </c>
      <c r="K82" s="297">
        <f t="shared" si="26"/>
        <v>-0.1100001335144043</v>
      </c>
      <c r="L82" s="297">
        <f t="shared" si="26"/>
        <v>0</v>
      </c>
      <c r="M82" s="297">
        <f t="shared" si="26"/>
        <v>-0.10999965667724609</v>
      </c>
      <c r="N82" s="297">
        <f t="shared" si="26"/>
        <v>9.9997520446777344E-3</v>
      </c>
    </row>
    <row r="83" spans="1:38" x14ac:dyDescent="0.25">
      <c r="A83" s="277"/>
      <c r="B83" s="278"/>
      <c r="C83" s="320"/>
      <c r="D83" s="320"/>
      <c r="E83" s="320"/>
      <c r="F83" s="320"/>
      <c r="G83" s="320"/>
    </row>
    <row r="84" spans="1:38" x14ac:dyDescent="0.25">
      <c r="A84" s="277"/>
      <c r="B84" s="278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</row>
    <row r="85" spans="1:38" x14ac:dyDescent="0.25">
      <c r="A85" s="277"/>
      <c r="B85" s="278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</row>
    <row r="86" spans="1:38" x14ac:dyDescent="0.25">
      <c r="A86" s="277"/>
      <c r="B86" s="278"/>
    </row>
    <row r="87" spans="1:38" s="403" customFormat="1" ht="12" x14ac:dyDescent="0.3">
      <c r="A87" s="402"/>
      <c r="B87" s="404" t="s">
        <v>5086</v>
      </c>
      <c r="C87" s="1063">
        <v>43831</v>
      </c>
      <c r="D87" s="1064"/>
      <c r="E87" s="1064"/>
      <c r="F87" s="1063">
        <v>43862</v>
      </c>
      <c r="G87" s="1064"/>
      <c r="H87" s="1064"/>
      <c r="I87" s="1063">
        <v>43891</v>
      </c>
      <c r="J87" s="1064"/>
      <c r="K87" s="1064"/>
      <c r="L87" s="1063">
        <v>43922</v>
      </c>
      <c r="M87" s="1064"/>
      <c r="N87" s="1064"/>
      <c r="O87" s="1063">
        <v>43952</v>
      </c>
      <c r="P87" s="1064"/>
      <c r="Q87" s="1064"/>
      <c r="R87" s="1063">
        <v>43983</v>
      </c>
      <c r="S87" s="1064"/>
      <c r="T87" s="1064"/>
      <c r="U87" s="1063">
        <v>44013</v>
      </c>
      <c r="V87" s="1064"/>
      <c r="W87" s="1064"/>
      <c r="X87" s="1063">
        <v>44044</v>
      </c>
      <c r="Y87" s="1064"/>
      <c r="Z87" s="1064"/>
      <c r="AA87" s="1063">
        <v>44075</v>
      </c>
      <c r="AB87" s="1064"/>
      <c r="AC87" s="1064"/>
      <c r="AD87" s="1063">
        <v>44105</v>
      </c>
      <c r="AE87" s="1064"/>
      <c r="AF87" s="1064"/>
      <c r="AG87" s="1063">
        <v>44136</v>
      </c>
      <c r="AH87" s="1064"/>
      <c r="AI87" s="1064"/>
      <c r="AJ87" s="1063">
        <v>44166</v>
      </c>
      <c r="AK87" s="1064"/>
      <c r="AL87" s="1064"/>
    </row>
    <row r="88" spans="1:38" x14ac:dyDescent="0.25">
      <c r="A88" s="285"/>
      <c r="B88" s="398"/>
      <c r="C88" s="399" t="s">
        <v>4889</v>
      </c>
      <c r="D88" s="399" t="s">
        <v>4890</v>
      </c>
      <c r="E88" s="400" t="s">
        <v>4891</v>
      </c>
      <c r="F88" s="399" t="s">
        <v>4889</v>
      </c>
      <c r="G88" s="399" t="s">
        <v>4890</v>
      </c>
      <c r="H88" s="400" t="s">
        <v>4891</v>
      </c>
      <c r="I88" s="399" t="s">
        <v>4889</v>
      </c>
      <c r="J88" s="399" t="s">
        <v>4890</v>
      </c>
      <c r="K88" s="400" t="s">
        <v>4891</v>
      </c>
      <c r="L88" s="399" t="s">
        <v>4889</v>
      </c>
      <c r="M88" s="399" t="s">
        <v>4890</v>
      </c>
      <c r="N88" s="400" t="s">
        <v>4891</v>
      </c>
      <c r="O88" s="399" t="s">
        <v>4889</v>
      </c>
      <c r="P88" s="399" t="s">
        <v>4890</v>
      </c>
      <c r="Q88" s="400" t="s">
        <v>4891</v>
      </c>
      <c r="R88" s="399" t="s">
        <v>4889</v>
      </c>
      <c r="S88" s="399" t="s">
        <v>4890</v>
      </c>
      <c r="T88" s="400" t="s">
        <v>4891</v>
      </c>
      <c r="U88" s="399" t="s">
        <v>4889</v>
      </c>
      <c r="V88" s="399" t="s">
        <v>4890</v>
      </c>
      <c r="W88" s="400" t="s">
        <v>4891</v>
      </c>
      <c r="X88" s="399" t="s">
        <v>4889</v>
      </c>
      <c r="Y88" s="399" t="s">
        <v>4890</v>
      </c>
      <c r="Z88" s="400" t="s">
        <v>4891</v>
      </c>
      <c r="AA88" s="399" t="s">
        <v>4889</v>
      </c>
      <c r="AB88" s="399" t="s">
        <v>4890</v>
      </c>
      <c r="AC88" s="400" t="s">
        <v>4891</v>
      </c>
      <c r="AD88" s="399" t="s">
        <v>4889</v>
      </c>
      <c r="AE88" s="399" t="s">
        <v>4890</v>
      </c>
      <c r="AF88" s="400" t="s">
        <v>4891</v>
      </c>
      <c r="AG88" s="399" t="s">
        <v>4889</v>
      </c>
      <c r="AH88" s="399" t="s">
        <v>4890</v>
      </c>
      <c r="AI88" s="400" t="s">
        <v>4891</v>
      </c>
      <c r="AJ88" s="399" t="s">
        <v>4889</v>
      </c>
      <c r="AK88" s="399" t="s">
        <v>4890</v>
      </c>
      <c r="AL88" s="400" t="s">
        <v>4891</v>
      </c>
    </row>
    <row r="89" spans="1:38" x14ac:dyDescent="0.25">
      <c r="A89" s="284"/>
      <c r="B89" s="285" t="s">
        <v>4892</v>
      </c>
      <c r="C89" s="286">
        <f t="shared" ref="C89:AL89" si="27">C90+C102+C116+C125+C134+C138+C151</f>
        <v>831215300.25999999</v>
      </c>
      <c r="D89" s="286">
        <f t="shared" si="27"/>
        <v>633139837.07999992</v>
      </c>
      <c r="E89" s="286">
        <f t="shared" si="27"/>
        <v>1464355137.3399999</v>
      </c>
      <c r="F89" s="286">
        <f t="shared" si="27"/>
        <v>847828377.63</v>
      </c>
      <c r="G89" s="286">
        <f t="shared" si="27"/>
        <v>611128564.02999997</v>
      </c>
      <c r="H89" s="286">
        <f t="shared" si="27"/>
        <v>1458956941.6599998</v>
      </c>
      <c r="I89" s="286">
        <f t="shared" si="27"/>
        <v>853049967.43999994</v>
      </c>
      <c r="J89" s="286">
        <f t="shared" si="27"/>
        <v>622593087.38</v>
      </c>
      <c r="K89" s="286">
        <f t="shared" si="27"/>
        <v>1475643054.8199999</v>
      </c>
      <c r="L89" s="286">
        <f t="shared" si="27"/>
        <v>871206206.43999994</v>
      </c>
      <c r="M89" s="286">
        <f t="shared" si="27"/>
        <v>585583695.07999992</v>
      </c>
      <c r="N89" s="286">
        <f t="shared" si="27"/>
        <v>1456789901.5200002</v>
      </c>
      <c r="O89" s="286">
        <f t="shared" si="27"/>
        <v>828798465.37999988</v>
      </c>
      <c r="P89" s="286">
        <f t="shared" si="27"/>
        <v>671905145.47000003</v>
      </c>
      <c r="Q89" s="286">
        <f t="shared" si="27"/>
        <v>1500703610.8499999</v>
      </c>
      <c r="R89" s="286">
        <f t="shared" si="27"/>
        <v>848812217.59000003</v>
      </c>
      <c r="S89" s="286">
        <f t="shared" si="27"/>
        <v>600035586.98000002</v>
      </c>
      <c r="T89" s="286">
        <f t="shared" si="27"/>
        <v>1448847804.5700002</v>
      </c>
      <c r="U89" s="286">
        <f t="shared" si="27"/>
        <v>855604720.50999999</v>
      </c>
      <c r="V89" s="286">
        <f t="shared" si="27"/>
        <v>561208661.49000001</v>
      </c>
      <c r="W89" s="286">
        <f t="shared" si="27"/>
        <v>1416813382</v>
      </c>
      <c r="X89" s="286">
        <f t="shared" si="27"/>
        <v>857015808.94999993</v>
      </c>
      <c r="Y89" s="286">
        <f t="shared" si="27"/>
        <v>516350120.44999999</v>
      </c>
      <c r="Z89" s="286">
        <f t="shared" si="27"/>
        <v>1373365929.3999999</v>
      </c>
      <c r="AA89" s="286">
        <f t="shared" si="27"/>
        <v>888486439.39999998</v>
      </c>
      <c r="AB89" s="286">
        <f t="shared" si="27"/>
        <v>421083035.62</v>
      </c>
      <c r="AC89" s="286">
        <f t="shared" si="27"/>
        <v>1309569475.02</v>
      </c>
      <c r="AD89" s="286">
        <f t="shared" si="27"/>
        <v>902427575.25999987</v>
      </c>
      <c r="AE89" s="286">
        <f t="shared" si="27"/>
        <v>423457392.60000002</v>
      </c>
      <c r="AF89" s="286">
        <f t="shared" si="27"/>
        <v>1325884967.8599999</v>
      </c>
      <c r="AG89" s="286">
        <f t="shared" si="27"/>
        <v>863670504.49000001</v>
      </c>
      <c r="AH89" s="286">
        <f t="shared" si="27"/>
        <v>420295785.53000003</v>
      </c>
      <c r="AI89" s="286">
        <f>AI90+AI102+AI116+AI125+AI134+AI138+AI151</f>
        <v>1283966290.02</v>
      </c>
      <c r="AJ89" s="286">
        <f t="shared" si="27"/>
        <v>842215172.42999995</v>
      </c>
      <c r="AK89" s="286">
        <f t="shared" si="27"/>
        <v>418202952.39999992</v>
      </c>
      <c r="AL89" s="286">
        <f t="shared" si="27"/>
        <v>1260418124.8299999</v>
      </c>
    </row>
    <row r="90" spans="1:38" x14ac:dyDescent="0.25">
      <c r="A90" s="287"/>
      <c r="B90" s="288" t="s">
        <v>4893</v>
      </c>
      <c r="C90" s="289">
        <f t="shared" ref="C90:AL90" si="28">C91+C98</f>
        <v>9220317.7000000011</v>
      </c>
      <c r="D90" s="289">
        <f t="shared" si="28"/>
        <v>0</v>
      </c>
      <c r="E90" s="289">
        <f t="shared" si="28"/>
        <v>9220317.7000000011</v>
      </c>
      <c r="F90" s="289">
        <f t="shared" si="28"/>
        <v>7386626.6900000004</v>
      </c>
      <c r="G90" s="289">
        <f t="shared" si="28"/>
        <v>0</v>
      </c>
      <c r="H90" s="289">
        <f t="shared" si="28"/>
        <v>7386626.6900000004</v>
      </c>
      <c r="I90" s="289">
        <f t="shared" si="28"/>
        <v>4845099.0600000005</v>
      </c>
      <c r="J90" s="289">
        <f t="shared" si="28"/>
        <v>0</v>
      </c>
      <c r="K90" s="289">
        <f t="shared" si="28"/>
        <v>4845099.0600000005</v>
      </c>
      <c r="L90" s="289">
        <f t="shared" si="28"/>
        <v>6538651.5100000016</v>
      </c>
      <c r="M90" s="289">
        <f t="shared" si="28"/>
        <v>0</v>
      </c>
      <c r="N90" s="289">
        <f t="shared" si="28"/>
        <v>6538651.5100000016</v>
      </c>
      <c r="O90" s="289">
        <f t="shared" si="28"/>
        <v>6542459.0299999993</v>
      </c>
      <c r="P90" s="289">
        <f t="shared" si="28"/>
        <v>0</v>
      </c>
      <c r="Q90" s="289">
        <f t="shared" si="28"/>
        <v>6542459.0299999993</v>
      </c>
      <c r="R90" s="289">
        <f t="shared" si="28"/>
        <v>6294432.1900000004</v>
      </c>
      <c r="S90" s="289">
        <f t="shared" si="28"/>
        <v>0</v>
      </c>
      <c r="T90" s="289">
        <f t="shared" si="28"/>
        <v>6294432.1900000004</v>
      </c>
      <c r="U90" s="289">
        <f t="shared" si="28"/>
        <v>7064215.4399999995</v>
      </c>
      <c r="V90" s="289">
        <f t="shared" si="28"/>
        <v>0</v>
      </c>
      <c r="W90" s="289">
        <f t="shared" si="28"/>
        <v>7064215.4399999995</v>
      </c>
      <c r="X90" s="289">
        <f t="shared" si="28"/>
        <v>5526292.8799999999</v>
      </c>
      <c r="Y90" s="289">
        <f t="shared" si="28"/>
        <v>0</v>
      </c>
      <c r="Z90" s="289">
        <f t="shared" si="28"/>
        <v>5526292.8799999999</v>
      </c>
      <c r="AA90" s="289">
        <f t="shared" si="28"/>
        <v>5849815.8800000008</v>
      </c>
      <c r="AB90" s="289">
        <f t="shared" si="28"/>
        <v>0</v>
      </c>
      <c r="AC90" s="289">
        <f t="shared" si="28"/>
        <v>5849815.8800000008</v>
      </c>
      <c r="AD90" s="289">
        <f t="shared" si="28"/>
        <v>12145022.82</v>
      </c>
      <c r="AE90" s="289">
        <f t="shared" si="28"/>
        <v>0</v>
      </c>
      <c r="AF90" s="289">
        <f t="shared" si="28"/>
        <v>12145022.82</v>
      </c>
      <c r="AG90" s="289">
        <f t="shared" si="28"/>
        <v>7444424.9600000009</v>
      </c>
      <c r="AH90" s="289">
        <f t="shared" si="28"/>
        <v>0</v>
      </c>
      <c r="AI90" s="289">
        <f t="shared" si="28"/>
        <v>7444424.9600000009</v>
      </c>
      <c r="AJ90" s="289">
        <f t="shared" si="28"/>
        <v>5404221.6500000013</v>
      </c>
      <c r="AK90" s="289">
        <f t="shared" si="28"/>
        <v>0</v>
      </c>
      <c r="AL90" s="289">
        <f t="shared" si="28"/>
        <v>5404221.6500000013</v>
      </c>
    </row>
    <row r="91" spans="1:38" x14ac:dyDescent="0.25">
      <c r="A91" s="290"/>
      <c r="B91" s="291" t="s">
        <v>1496</v>
      </c>
      <c r="C91" s="292">
        <f t="shared" ref="C91:AL91" si="29">C92+C95+C96+C97</f>
        <v>5289203.7200000007</v>
      </c>
      <c r="D91" s="292">
        <f t="shared" si="29"/>
        <v>0</v>
      </c>
      <c r="E91" s="292">
        <f t="shared" si="29"/>
        <v>5289203.7200000007</v>
      </c>
      <c r="F91" s="292">
        <f t="shared" si="29"/>
        <v>4517734.57</v>
      </c>
      <c r="G91" s="292">
        <f t="shared" si="29"/>
        <v>0</v>
      </c>
      <c r="H91" s="292">
        <f t="shared" si="29"/>
        <v>4517734.57</v>
      </c>
      <c r="I91" s="292">
        <f t="shared" si="29"/>
        <v>3930763.31</v>
      </c>
      <c r="J91" s="292">
        <f t="shared" si="29"/>
        <v>0</v>
      </c>
      <c r="K91" s="292">
        <f t="shared" si="29"/>
        <v>3930763.31</v>
      </c>
      <c r="L91" s="292">
        <f t="shared" si="29"/>
        <v>3799695.0200000009</v>
      </c>
      <c r="M91" s="292">
        <f t="shared" si="29"/>
        <v>0</v>
      </c>
      <c r="N91" s="292">
        <f t="shared" si="29"/>
        <v>3799695.0200000009</v>
      </c>
      <c r="O91" s="292">
        <f t="shared" si="29"/>
        <v>3775226.28</v>
      </c>
      <c r="P91" s="292">
        <f t="shared" si="29"/>
        <v>0</v>
      </c>
      <c r="Q91" s="292">
        <f t="shared" si="29"/>
        <v>3775226.28</v>
      </c>
      <c r="R91" s="292">
        <f t="shared" si="29"/>
        <v>4314875.82</v>
      </c>
      <c r="S91" s="292">
        <f t="shared" si="29"/>
        <v>0</v>
      </c>
      <c r="T91" s="292">
        <f t="shared" si="29"/>
        <v>4314875.82</v>
      </c>
      <c r="U91" s="292">
        <f t="shared" si="29"/>
        <v>4613349.51</v>
      </c>
      <c r="V91" s="292">
        <f t="shared" si="29"/>
        <v>0</v>
      </c>
      <c r="W91" s="292">
        <f t="shared" si="29"/>
        <v>4613349.51</v>
      </c>
      <c r="X91" s="292">
        <f t="shared" si="29"/>
        <v>4673442.63</v>
      </c>
      <c r="Y91" s="292">
        <f t="shared" si="29"/>
        <v>0</v>
      </c>
      <c r="Z91" s="292">
        <f t="shared" si="29"/>
        <v>4673442.63</v>
      </c>
      <c r="AA91" s="292">
        <f t="shared" si="29"/>
        <v>4381413.2200000007</v>
      </c>
      <c r="AB91" s="292">
        <f t="shared" si="29"/>
        <v>0</v>
      </c>
      <c r="AC91" s="292">
        <f t="shared" si="29"/>
        <v>4381413.2200000007</v>
      </c>
      <c r="AD91" s="292">
        <f t="shared" si="29"/>
        <v>4093176.92</v>
      </c>
      <c r="AE91" s="292">
        <f t="shared" si="29"/>
        <v>0</v>
      </c>
      <c r="AF91" s="292">
        <f t="shared" si="29"/>
        <v>4093176.92</v>
      </c>
      <c r="AG91" s="292">
        <f t="shared" si="29"/>
        <v>5219763.49</v>
      </c>
      <c r="AH91" s="292">
        <f t="shared" si="29"/>
        <v>0</v>
      </c>
      <c r="AI91" s="292">
        <f t="shared" si="29"/>
        <v>5219763.49</v>
      </c>
      <c r="AJ91" s="292">
        <f t="shared" si="29"/>
        <v>4524781.5200000014</v>
      </c>
      <c r="AK91" s="292">
        <f t="shared" si="29"/>
        <v>0</v>
      </c>
      <c r="AL91" s="292">
        <f t="shared" si="29"/>
        <v>4524781.5200000014</v>
      </c>
    </row>
    <row r="92" spans="1:38" x14ac:dyDescent="0.25">
      <c r="A92" s="293"/>
      <c r="B92" s="294" t="s">
        <v>4894</v>
      </c>
      <c r="C92" s="295">
        <f t="shared" ref="C92:T92" si="30">SUM(C93:C94)</f>
        <v>5289203.7200000007</v>
      </c>
      <c r="D92" s="295">
        <f t="shared" si="30"/>
        <v>0</v>
      </c>
      <c r="E92" s="295">
        <f t="shared" si="30"/>
        <v>5289203.7200000007</v>
      </c>
      <c r="F92" s="295">
        <f t="shared" si="30"/>
        <v>4517734.57</v>
      </c>
      <c r="G92" s="295">
        <f t="shared" si="30"/>
        <v>0</v>
      </c>
      <c r="H92" s="295">
        <f t="shared" si="30"/>
        <v>4517734.57</v>
      </c>
      <c r="I92" s="295">
        <f t="shared" si="30"/>
        <v>3930763.31</v>
      </c>
      <c r="J92" s="295">
        <f t="shared" si="30"/>
        <v>0</v>
      </c>
      <c r="K92" s="295">
        <f t="shared" si="30"/>
        <v>3930763.31</v>
      </c>
      <c r="L92" s="295">
        <f t="shared" si="30"/>
        <v>3799695.0200000009</v>
      </c>
      <c r="M92" s="295">
        <f t="shared" si="30"/>
        <v>0</v>
      </c>
      <c r="N92" s="295">
        <f t="shared" si="30"/>
        <v>3799695.0200000009</v>
      </c>
      <c r="O92" s="295">
        <f t="shared" si="30"/>
        <v>3775226.28</v>
      </c>
      <c r="P92" s="295">
        <f t="shared" si="30"/>
        <v>0</v>
      </c>
      <c r="Q92" s="295">
        <f t="shared" si="30"/>
        <v>3775226.28</v>
      </c>
      <c r="R92" s="295">
        <f t="shared" si="30"/>
        <v>4314875.82</v>
      </c>
      <c r="S92" s="295">
        <f t="shared" si="30"/>
        <v>0</v>
      </c>
      <c r="T92" s="295">
        <f t="shared" si="30"/>
        <v>4314875.82</v>
      </c>
      <c r="U92" s="295">
        <f t="shared" ref="U92:AL92" si="31">SUM(U93:U94)</f>
        <v>4613349.51</v>
      </c>
      <c r="V92" s="295">
        <f t="shared" si="31"/>
        <v>0</v>
      </c>
      <c r="W92" s="295">
        <f t="shared" si="31"/>
        <v>4613349.51</v>
      </c>
      <c r="X92" s="295">
        <f t="shared" si="31"/>
        <v>4673442.63</v>
      </c>
      <c r="Y92" s="295">
        <f t="shared" si="31"/>
        <v>0</v>
      </c>
      <c r="Z92" s="295">
        <f t="shared" si="31"/>
        <v>4673442.63</v>
      </c>
      <c r="AA92" s="295">
        <f t="shared" si="31"/>
        <v>4381413.2200000007</v>
      </c>
      <c r="AB92" s="295">
        <f t="shared" si="31"/>
        <v>0</v>
      </c>
      <c r="AC92" s="295">
        <f t="shared" si="31"/>
        <v>4381413.2200000007</v>
      </c>
      <c r="AD92" s="295">
        <f t="shared" si="31"/>
        <v>4093176.92</v>
      </c>
      <c r="AE92" s="295">
        <f t="shared" si="31"/>
        <v>0</v>
      </c>
      <c r="AF92" s="295">
        <f t="shared" si="31"/>
        <v>4093176.92</v>
      </c>
      <c r="AG92" s="295">
        <f t="shared" si="31"/>
        <v>5219763.49</v>
      </c>
      <c r="AH92" s="295">
        <f t="shared" si="31"/>
        <v>0</v>
      </c>
      <c r="AI92" s="295">
        <f t="shared" si="31"/>
        <v>5219763.49</v>
      </c>
      <c r="AJ92" s="295">
        <f t="shared" si="31"/>
        <v>4524781.5200000014</v>
      </c>
      <c r="AK92" s="295">
        <f t="shared" si="31"/>
        <v>0</v>
      </c>
      <c r="AL92" s="295">
        <f t="shared" si="31"/>
        <v>4524781.5200000014</v>
      </c>
    </row>
    <row r="93" spans="1:38" x14ac:dyDescent="0.25">
      <c r="A93" s="277">
        <v>111110</v>
      </c>
      <c r="B93" s="296" t="s">
        <v>4895</v>
      </c>
      <c r="C93" s="297">
        <f t="shared" ref="C93:AL97" si="32">C443</f>
        <v>0</v>
      </c>
      <c r="D93" s="297">
        <f t="shared" si="32"/>
        <v>0</v>
      </c>
      <c r="E93" s="297">
        <f t="shared" si="32"/>
        <v>0</v>
      </c>
      <c r="F93" s="297">
        <f t="shared" si="32"/>
        <v>0</v>
      </c>
      <c r="G93" s="297">
        <f t="shared" si="32"/>
        <v>0</v>
      </c>
      <c r="H93" s="297">
        <f t="shared" si="32"/>
        <v>0</v>
      </c>
      <c r="I93" s="297">
        <f t="shared" si="32"/>
        <v>0</v>
      </c>
      <c r="J93" s="297">
        <f t="shared" si="32"/>
        <v>0</v>
      </c>
      <c r="K93" s="297">
        <f t="shared" si="32"/>
        <v>0</v>
      </c>
      <c r="L93" s="297">
        <f t="shared" si="32"/>
        <v>0</v>
      </c>
      <c r="M93" s="297">
        <f t="shared" si="32"/>
        <v>0</v>
      </c>
      <c r="N93" s="297">
        <f t="shared" si="32"/>
        <v>0</v>
      </c>
      <c r="O93" s="297">
        <f t="shared" si="32"/>
        <v>0</v>
      </c>
      <c r="P93" s="297">
        <f t="shared" si="32"/>
        <v>0</v>
      </c>
      <c r="Q93" s="297">
        <f t="shared" si="32"/>
        <v>0</v>
      </c>
      <c r="R93" s="297">
        <f t="shared" si="32"/>
        <v>0</v>
      </c>
      <c r="S93" s="297">
        <f t="shared" si="32"/>
        <v>0</v>
      </c>
      <c r="T93" s="297">
        <f t="shared" si="32"/>
        <v>0</v>
      </c>
      <c r="U93" s="297">
        <f t="shared" si="32"/>
        <v>0</v>
      </c>
      <c r="V93" s="297">
        <f t="shared" si="32"/>
        <v>0</v>
      </c>
      <c r="W93" s="297">
        <f t="shared" si="32"/>
        <v>0</v>
      </c>
      <c r="X93" s="297">
        <f t="shared" si="32"/>
        <v>0</v>
      </c>
      <c r="Y93" s="297">
        <f t="shared" si="32"/>
        <v>0</v>
      </c>
      <c r="Z93" s="297">
        <f t="shared" si="32"/>
        <v>0</v>
      </c>
      <c r="AA93" s="297">
        <f t="shared" si="32"/>
        <v>0</v>
      </c>
      <c r="AB93" s="297">
        <f t="shared" si="32"/>
        <v>0</v>
      </c>
      <c r="AC93" s="297">
        <f t="shared" si="32"/>
        <v>0</v>
      </c>
      <c r="AD93" s="297">
        <f t="shared" si="32"/>
        <v>0</v>
      </c>
      <c r="AE93" s="297">
        <f t="shared" si="32"/>
        <v>0</v>
      </c>
      <c r="AF93" s="297">
        <f t="shared" si="32"/>
        <v>0</v>
      </c>
      <c r="AG93" s="297">
        <f t="shared" si="32"/>
        <v>0</v>
      </c>
      <c r="AH93" s="297">
        <f t="shared" si="32"/>
        <v>0</v>
      </c>
      <c r="AI93" s="297">
        <f t="shared" si="32"/>
        <v>0</v>
      </c>
      <c r="AJ93" s="297">
        <f t="shared" si="32"/>
        <v>0</v>
      </c>
      <c r="AK93" s="297">
        <f t="shared" si="32"/>
        <v>0</v>
      </c>
      <c r="AL93" s="297">
        <f t="shared" si="32"/>
        <v>0</v>
      </c>
    </row>
    <row r="94" spans="1:38" x14ac:dyDescent="0.25">
      <c r="A94" s="277">
        <v>111120</v>
      </c>
      <c r="B94" s="296" t="s">
        <v>4896</v>
      </c>
      <c r="C94" s="297">
        <f t="shared" si="32"/>
        <v>5289203.7200000007</v>
      </c>
      <c r="D94" s="297">
        <f t="shared" si="32"/>
        <v>0</v>
      </c>
      <c r="E94" s="297">
        <f t="shared" si="32"/>
        <v>5289203.7200000007</v>
      </c>
      <c r="F94" s="297">
        <f t="shared" si="32"/>
        <v>4517734.57</v>
      </c>
      <c r="G94" s="297">
        <f t="shared" si="32"/>
        <v>0</v>
      </c>
      <c r="H94" s="297">
        <f t="shared" si="32"/>
        <v>4517734.57</v>
      </c>
      <c r="I94" s="297">
        <f t="shared" si="32"/>
        <v>3930763.31</v>
      </c>
      <c r="J94" s="297">
        <f t="shared" si="32"/>
        <v>0</v>
      </c>
      <c r="K94" s="297">
        <f t="shared" si="32"/>
        <v>3930763.31</v>
      </c>
      <c r="L94" s="297">
        <f t="shared" si="32"/>
        <v>3799695.0200000009</v>
      </c>
      <c r="M94" s="297">
        <f t="shared" si="32"/>
        <v>0</v>
      </c>
      <c r="N94" s="297">
        <f t="shared" si="32"/>
        <v>3799695.0200000009</v>
      </c>
      <c r="O94" s="297">
        <f t="shared" si="32"/>
        <v>3775226.28</v>
      </c>
      <c r="P94" s="297">
        <f t="shared" si="32"/>
        <v>0</v>
      </c>
      <c r="Q94" s="297">
        <f t="shared" si="32"/>
        <v>3775226.28</v>
      </c>
      <c r="R94" s="297">
        <f t="shared" si="32"/>
        <v>4314875.82</v>
      </c>
      <c r="S94" s="297">
        <f t="shared" si="32"/>
        <v>0</v>
      </c>
      <c r="T94" s="297">
        <f t="shared" si="32"/>
        <v>4314875.82</v>
      </c>
      <c r="U94" s="297">
        <f t="shared" si="32"/>
        <v>4613349.51</v>
      </c>
      <c r="V94" s="297">
        <f t="shared" si="32"/>
        <v>0</v>
      </c>
      <c r="W94" s="297">
        <f t="shared" si="32"/>
        <v>4613349.51</v>
      </c>
      <c r="X94" s="297">
        <f t="shared" si="32"/>
        <v>4673442.63</v>
      </c>
      <c r="Y94" s="297">
        <f t="shared" si="32"/>
        <v>0</v>
      </c>
      <c r="Z94" s="297">
        <f t="shared" si="32"/>
        <v>4673442.63</v>
      </c>
      <c r="AA94" s="297">
        <f t="shared" si="32"/>
        <v>4381413.2200000007</v>
      </c>
      <c r="AB94" s="297">
        <f t="shared" si="32"/>
        <v>0</v>
      </c>
      <c r="AC94" s="297">
        <f t="shared" si="32"/>
        <v>4381413.2200000007</v>
      </c>
      <c r="AD94" s="297">
        <f t="shared" si="32"/>
        <v>4093176.92</v>
      </c>
      <c r="AE94" s="297">
        <f t="shared" si="32"/>
        <v>0</v>
      </c>
      <c r="AF94" s="297">
        <f t="shared" si="32"/>
        <v>4093176.92</v>
      </c>
      <c r="AG94" s="297">
        <f t="shared" si="32"/>
        <v>5219763.49</v>
      </c>
      <c r="AH94" s="297">
        <f t="shared" si="32"/>
        <v>0</v>
      </c>
      <c r="AI94" s="297">
        <f t="shared" si="32"/>
        <v>5219763.49</v>
      </c>
      <c r="AJ94" s="297">
        <f t="shared" si="32"/>
        <v>4524781.5200000014</v>
      </c>
      <c r="AK94" s="297">
        <f t="shared" si="32"/>
        <v>0</v>
      </c>
      <c r="AL94" s="297">
        <f t="shared" si="32"/>
        <v>4524781.5200000014</v>
      </c>
    </row>
    <row r="95" spans="1:38" x14ac:dyDescent="0.25">
      <c r="A95" s="277">
        <v>111200</v>
      </c>
      <c r="B95" s="298" t="s">
        <v>4897</v>
      </c>
      <c r="C95" s="297">
        <f t="shared" si="32"/>
        <v>0</v>
      </c>
      <c r="D95" s="297">
        <f t="shared" si="32"/>
        <v>0</v>
      </c>
      <c r="E95" s="297">
        <f t="shared" si="32"/>
        <v>0</v>
      </c>
      <c r="F95" s="297">
        <f t="shared" si="32"/>
        <v>0</v>
      </c>
      <c r="G95" s="297">
        <f t="shared" si="32"/>
        <v>0</v>
      </c>
      <c r="H95" s="297">
        <f t="shared" si="32"/>
        <v>0</v>
      </c>
      <c r="I95" s="297">
        <f t="shared" si="32"/>
        <v>0</v>
      </c>
      <c r="J95" s="297">
        <f t="shared" si="32"/>
        <v>0</v>
      </c>
      <c r="K95" s="297">
        <f t="shared" si="32"/>
        <v>0</v>
      </c>
      <c r="L95" s="297">
        <f t="shared" si="32"/>
        <v>0</v>
      </c>
      <c r="M95" s="297">
        <f t="shared" si="32"/>
        <v>0</v>
      </c>
      <c r="N95" s="297">
        <f t="shared" si="32"/>
        <v>0</v>
      </c>
      <c r="O95" s="297">
        <f t="shared" si="32"/>
        <v>0</v>
      </c>
      <c r="P95" s="297">
        <f t="shared" si="32"/>
        <v>0</v>
      </c>
      <c r="Q95" s="297">
        <f t="shared" si="32"/>
        <v>0</v>
      </c>
      <c r="R95" s="297">
        <f t="shared" si="32"/>
        <v>0</v>
      </c>
      <c r="S95" s="297">
        <f t="shared" si="32"/>
        <v>0</v>
      </c>
      <c r="T95" s="297">
        <f t="shared" si="32"/>
        <v>0</v>
      </c>
      <c r="U95" s="297">
        <f t="shared" si="32"/>
        <v>0</v>
      </c>
      <c r="V95" s="297">
        <f t="shared" si="32"/>
        <v>0</v>
      </c>
      <c r="W95" s="297">
        <f t="shared" si="32"/>
        <v>0</v>
      </c>
      <c r="X95" s="297">
        <f t="shared" si="32"/>
        <v>0</v>
      </c>
      <c r="Y95" s="297">
        <f t="shared" si="32"/>
        <v>0</v>
      </c>
      <c r="Z95" s="297">
        <f t="shared" si="32"/>
        <v>0</v>
      </c>
      <c r="AA95" s="297">
        <f t="shared" si="32"/>
        <v>0</v>
      </c>
      <c r="AB95" s="297">
        <f t="shared" si="32"/>
        <v>0</v>
      </c>
      <c r="AC95" s="297">
        <f t="shared" si="32"/>
        <v>0</v>
      </c>
      <c r="AD95" s="297">
        <f t="shared" si="32"/>
        <v>0</v>
      </c>
      <c r="AE95" s="297">
        <f t="shared" si="32"/>
        <v>0</v>
      </c>
      <c r="AF95" s="297">
        <f t="shared" si="32"/>
        <v>0</v>
      </c>
      <c r="AG95" s="297">
        <f t="shared" si="32"/>
        <v>0</v>
      </c>
      <c r="AH95" s="297">
        <f t="shared" si="32"/>
        <v>0</v>
      </c>
      <c r="AI95" s="297">
        <f t="shared" si="32"/>
        <v>0</v>
      </c>
      <c r="AJ95" s="297">
        <f t="shared" si="32"/>
        <v>0</v>
      </c>
      <c r="AK95" s="297">
        <f t="shared" si="32"/>
        <v>0</v>
      </c>
      <c r="AL95" s="297">
        <f t="shared" si="32"/>
        <v>0</v>
      </c>
    </row>
    <row r="96" spans="1:38" x14ac:dyDescent="0.25">
      <c r="A96" s="277">
        <v>111300</v>
      </c>
      <c r="B96" s="298" t="s">
        <v>4898</v>
      </c>
      <c r="C96" s="297">
        <f t="shared" si="32"/>
        <v>0</v>
      </c>
      <c r="D96" s="297">
        <f t="shared" si="32"/>
        <v>0</v>
      </c>
      <c r="E96" s="297">
        <f t="shared" si="32"/>
        <v>0</v>
      </c>
      <c r="F96" s="297">
        <f t="shared" si="32"/>
        <v>0</v>
      </c>
      <c r="G96" s="297">
        <f t="shared" si="32"/>
        <v>0</v>
      </c>
      <c r="H96" s="297">
        <f t="shared" si="32"/>
        <v>0</v>
      </c>
      <c r="I96" s="297">
        <f t="shared" si="32"/>
        <v>0</v>
      </c>
      <c r="J96" s="297">
        <f t="shared" si="32"/>
        <v>0</v>
      </c>
      <c r="K96" s="297">
        <f t="shared" si="32"/>
        <v>0</v>
      </c>
      <c r="L96" s="297">
        <f t="shared" si="32"/>
        <v>0</v>
      </c>
      <c r="M96" s="297">
        <f t="shared" si="32"/>
        <v>0</v>
      </c>
      <c r="N96" s="297">
        <f t="shared" si="32"/>
        <v>0</v>
      </c>
      <c r="O96" s="297">
        <f t="shared" si="32"/>
        <v>0</v>
      </c>
      <c r="P96" s="297">
        <f t="shared" si="32"/>
        <v>0</v>
      </c>
      <c r="Q96" s="297">
        <f t="shared" si="32"/>
        <v>0</v>
      </c>
      <c r="R96" s="297">
        <f t="shared" si="32"/>
        <v>0</v>
      </c>
      <c r="S96" s="297">
        <f t="shared" si="32"/>
        <v>0</v>
      </c>
      <c r="T96" s="297">
        <f t="shared" si="32"/>
        <v>0</v>
      </c>
      <c r="U96" s="297">
        <f t="shared" si="32"/>
        <v>0</v>
      </c>
      <c r="V96" s="297">
        <f t="shared" si="32"/>
        <v>0</v>
      </c>
      <c r="W96" s="297">
        <f t="shared" si="32"/>
        <v>0</v>
      </c>
      <c r="X96" s="297">
        <f t="shared" si="32"/>
        <v>0</v>
      </c>
      <c r="Y96" s="297">
        <f t="shared" si="32"/>
        <v>0</v>
      </c>
      <c r="Z96" s="297">
        <f t="shared" si="32"/>
        <v>0</v>
      </c>
      <c r="AA96" s="297">
        <f t="shared" si="32"/>
        <v>0</v>
      </c>
      <c r="AB96" s="297">
        <f t="shared" si="32"/>
        <v>0</v>
      </c>
      <c r="AC96" s="297">
        <f t="shared" si="32"/>
        <v>0</v>
      </c>
      <c r="AD96" s="297">
        <f t="shared" si="32"/>
        <v>0</v>
      </c>
      <c r="AE96" s="297">
        <f t="shared" si="32"/>
        <v>0</v>
      </c>
      <c r="AF96" s="297">
        <f t="shared" si="32"/>
        <v>0</v>
      </c>
      <c r="AG96" s="297">
        <f t="shared" si="32"/>
        <v>0</v>
      </c>
      <c r="AH96" s="297">
        <f t="shared" si="32"/>
        <v>0</v>
      </c>
      <c r="AI96" s="297">
        <f t="shared" si="32"/>
        <v>0</v>
      </c>
      <c r="AJ96" s="297">
        <f t="shared" si="32"/>
        <v>0</v>
      </c>
      <c r="AK96" s="297">
        <f t="shared" si="32"/>
        <v>0</v>
      </c>
      <c r="AL96" s="297">
        <f t="shared" si="32"/>
        <v>0</v>
      </c>
    </row>
    <row r="97" spans="1:38" x14ac:dyDescent="0.25">
      <c r="A97" s="277">
        <v>111400</v>
      </c>
      <c r="B97" s="298" t="s">
        <v>4899</v>
      </c>
      <c r="C97" s="297">
        <f t="shared" si="32"/>
        <v>0</v>
      </c>
      <c r="D97" s="297">
        <f t="shared" si="32"/>
        <v>0</v>
      </c>
      <c r="E97" s="297">
        <f t="shared" si="32"/>
        <v>0</v>
      </c>
      <c r="F97" s="297">
        <f t="shared" si="32"/>
        <v>0</v>
      </c>
      <c r="G97" s="297">
        <f t="shared" si="32"/>
        <v>0</v>
      </c>
      <c r="H97" s="297">
        <f t="shared" si="32"/>
        <v>0</v>
      </c>
      <c r="I97" s="297">
        <f t="shared" si="32"/>
        <v>0</v>
      </c>
      <c r="J97" s="297">
        <f t="shared" si="32"/>
        <v>0</v>
      </c>
      <c r="K97" s="297">
        <f t="shared" si="32"/>
        <v>0</v>
      </c>
      <c r="L97" s="297">
        <f t="shared" si="32"/>
        <v>0</v>
      </c>
      <c r="M97" s="297">
        <f t="shared" si="32"/>
        <v>0</v>
      </c>
      <c r="N97" s="297">
        <f t="shared" si="32"/>
        <v>0</v>
      </c>
      <c r="O97" s="297">
        <f t="shared" si="32"/>
        <v>0</v>
      </c>
      <c r="P97" s="297">
        <f t="shared" si="32"/>
        <v>0</v>
      </c>
      <c r="Q97" s="297">
        <f t="shared" si="32"/>
        <v>0</v>
      </c>
      <c r="R97" s="297">
        <f t="shared" si="32"/>
        <v>0</v>
      </c>
      <c r="S97" s="297">
        <f t="shared" si="32"/>
        <v>0</v>
      </c>
      <c r="T97" s="297">
        <f t="shared" si="32"/>
        <v>0</v>
      </c>
      <c r="U97" s="297">
        <f t="shared" si="32"/>
        <v>0</v>
      </c>
      <c r="V97" s="297">
        <f t="shared" si="32"/>
        <v>0</v>
      </c>
      <c r="W97" s="297">
        <f t="shared" si="32"/>
        <v>0</v>
      </c>
      <c r="X97" s="297">
        <f t="shared" si="32"/>
        <v>0</v>
      </c>
      <c r="Y97" s="297">
        <f t="shared" si="32"/>
        <v>0</v>
      </c>
      <c r="Z97" s="297">
        <f t="shared" si="32"/>
        <v>0</v>
      </c>
      <c r="AA97" s="297">
        <f t="shared" si="32"/>
        <v>0</v>
      </c>
      <c r="AB97" s="297">
        <f t="shared" si="32"/>
        <v>0</v>
      </c>
      <c r="AC97" s="297">
        <f t="shared" si="32"/>
        <v>0</v>
      </c>
      <c r="AD97" s="297">
        <f t="shared" si="32"/>
        <v>0</v>
      </c>
      <c r="AE97" s="297">
        <f t="shared" si="32"/>
        <v>0</v>
      </c>
      <c r="AF97" s="297">
        <f t="shared" si="32"/>
        <v>0</v>
      </c>
      <c r="AG97" s="297">
        <f t="shared" si="32"/>
        <v>0</v>
      </c>
      <c r="AH97" s="297">
        <f t="shared" si="32"/>
        <v>0</v>
      </c>
      <c r="AI97" s="297">
        <f t="shared" si="32"/>
        <v>0</v>
      </c>
      <c r="AJ97" s="297">
        <f t="shared" si="32"/>
        <v>0</v>
      </c>
      <c r="AK97" s="297">
        <f t="shared" si="32"/>
        <v>0</v>
      </c>
      <c r="AL97" s="297">
        <f t="shared" si="32"/>
        <v>0</v>
      </c>
    </row>
    <row r="98" spans="1:38" x14ac:dyDescent="0.25">
      <c r="A98" s="299"/>
      <c r="B98" s="300" t="s">
        <v>1497</v>
      </c>
      <c r="C98" s="295">
        <f t="shared" ref="C98:AL98" si="33">SUM(C99:C101)</f>
        <v>3931113.98</v>
      </c>
      <c r="D98" s="295">
        <f t="shared" si="33"/>
        <v>0</v>
      </c>
      <c r="E98" s="295">
        <f t="shared" si="33"/>
        <v>3931113.98</v>
      </c>
      <c r="F98" s="295">
        <f t="shared" si="33"/>
        <v>2868892.12</v>
      </c>
      <c r="G98" s="295">
        <f t="shared" si="33"/>
        <v>0</v>
      </c>
      <c r="H98" s="295">
        <f t="shared" si="33"/>
        <v>2868892.12</v>
      </c>
      <c r="I98" s="295">
        <f t="shared" si="33"/>
        <v>914335.75</v>
      </c>
      <c r="J98" s="295">
        <f t="shared" si="33"/>
        <v>0</v>
      </c>
      <c r="K98" s="295">
        <f t="shared" si="33"/>
        <v>914335.75</v>
      </c>
      <c r="L98" s="295">
        <f t="shared" si="33"/>
        <v>2738956.49</v>
      </c>
      <c r="M98" s="295">
        <f t="shared" si="33"/>
        <v>0</v>
      </c>
      <c r="N98" s="295">
        <f t="shared" si="33"/>
        <v>2738956.49</v>
      </c>
      <c r="O98" s="295">
        <f t="shared" si="33"/>
        <v>2767232.75</v>
      </c>
      <c r="P98" s="295">
        <f t="shared" si="33"/>
        <v>0</v>
      </c>
      <c r="Q98" s="295">
        <f t="shared" si="33"/>
        <v>2767232.75</v>
      </c>
      <c r="R98" s="295">
        <f t="shared" si="33"/>
        <v>1979556.37</v>
      </c>
      <c r="S98" s="295">
        <f t="shared" si="33"/>
        <v>0</v>
      </c>
      <c r="T98" s="295">
        <f t="shared" si="33"/>
        <v>1979556.37</v>
      </c>
      <c r="U98" s="295">
        <f t="shared" si="33"/>
        <v>2450865.9300000002</v>
      </c>
      <c r="V98" s="295">
        <f t="shared" si="33"/>
        <v>0</v>
      </c>
      <c r="W98" s="295">
        <f t="shared" si="33"/>
        <v>2450865.9300000002</v>
      </c>
      <c r="X98" s="295">
        <f t="shared" si="33"/>
        <v>852850.25</v>
      </c>
      <c r="Y98" s="295">
        <f t="shared" si="33"/>
        <v>0</v>
      </c>
      <c r="Z98" s="295">
        <f t="shared" si="33"/>
        <v>852850.25</v>
      </c>
      <c r="AA98" s="295">
        <f t="shared" si="33"/>
        <v>1468402.66</v>
      </c>
      <c r="AB98" s="295">
        <f t="shared" si="33"/>
        <v>0</v>
      </c>
      <c r="AC98" s="295">
        <f t="shared" si="33"/>
        <v>1468402.66</v>
      </c>
      <c r="AD98" s="295">
        <f t="shared" si="33"/>
        <v>8051845.9000000004</v>
      </c>
      <c r="AE98" s="295">
        <f t="shared" si="33"/>
        <v>0</v>
      </c>
      <c r="AF98" s="295">
        <f t="shared" si="33"/>
        <v>8051845.9000000004</v>
      </c>
      <c r="AG98" s="295">
        <f t="shared" si="33"/>
        <v>2224661.4700000002</v>
      </c>
      <c r="AH98" s="295">
        <f t="shared" si="33"/>
        <v>0</v>
      </c>
      <c r="AI98" s="295">
        <f t="shared" si="33"/>
        <v>2224661.4700000002</v>
      </c>
      <c r="AJ98" s="295">
        <f t="shared" si="33"/>
        <v>879440.13</v>
      </c>
      <c r="AK98" s="295">
        <f t="shared" si="33"/>
        <v>0</v>
      </c>
      <c r="AL98" s="295">
        <f t="shared" si="33"/>
        <v>879440.13</v>
      </c>
    </row>
    <row r="99" spans="1:38" x14ac:dyDescent="0.25">
      <c r="A99" s="277">
        <v>112100</v>
      </c>
      <c r="B99" s="298" t="s">
        <v>4900</v>
      </c>
      <c r="C99" s="297">
        <f t="shared" ref="C99:AL101" si="34">C448</f>
        <v>0</v>
      </c>
      <c r="D99" s="297">
        <f t="shared" si="34"/>
        <v>0</v>
      </c>
      <c r="E99" s="297">
        <f t="shared" si="34"/>
        <v>0</v>
      </c>
      <c r="F99" s="297">
        <f t="shared" si="34"/>
        <v>0</v>
      </c>
      <c r="G99" s="297">
        <f t="shared" si="34"/>
        <v>0</v>
      </c>
      <c r="H99" s="297">
        <f t="shared" si="34"/>
        <v>0</v>
      </c>
      <c r="I99" s="297">
        <f t="shared" si="34"/>
        <v>0</v>
      </c>
      <c r="J99" s="297">
        <f t="shared" si="34"/>
        <v>0</v>
      </c>
      <c r="K99" s="297">
        <f t="shared" si="34"/>
        <v>0</v>
      </c>
      <c r="L99" s="297">
        <f t="shared" si="34"/>
        <v>0</v>
      </c>
      <c r="M99" s="297">
        <f t="shared" si="34"/>
        <v>0</v>
      </c>
      <c r="N99" s="297">
        <f t="shared" si="34"/>
        <v>0</v>
      </c>
      <c r="O99" s="297">
        <f t="shared" si="34"/>
        <v>0</v>
      </c>
      <c r="P99" s="297">
        <f t="shared" si="34"/>
        <v>0</v>
      </c>
      <c r="Q99" s="297">
        <f t="shared" si="34"/>
        <v>0</v>
      </c>
      <c r="R99" s="297">
        <f t="shared" si="34"/>
        <v>0</v>
      </c>
      <c r="S99" s="297">
        <f t="shared" si="34"/>
        <v>0</v>
      </c>
      <c r="T99" s="297">
        <f t="shared" si="34"/>
        <v>0</v>
      </c>
      <c r="U99" s="297">
        <f t="shared" si="34"/>
        <v>0</v>
      </c>
      <c r="V99" s="297">
        <f t="shared" si="34"/>
        <v>0</v>
      </c>
      <c r="W99" s="297">
        <f t="shared" si="34"/>
        <v>0</v>
      </c>
      <c r="X99" s="297">
        <f t="shared" si="34"/>
        <v>0</v>
      </c>
      <c r="Y99" s="297">
        <f t="shared" si="34"/>
        <v>0</v>
      </c>
      <c r="Z99" s="297">
        <f t="shared" si="34"/>
        <v>0</v>
      </c>
      <c r="AA99" s="297">
        <f t="shared" si="34"/>
        <v>0</v>
      </c>
      <c r="AB99" s="297">
        <f t="shared" si="34"/>
        <v>0</v>
      </c>
      <c r="AC99" s="297">
        <f t="shared" si="34"/>
        <v>0</v>
      </c>
      <c r="AD99" s="297">
        <f t="shared" si="34"/>
        <v>0</v>
      </c>
      <c r="AE99" s="297">
        <f t="shared" si="34"/>
        <v>0</v>
      </c>
      <c r="AF99" s="297">
        <f t="shared" si="34"/>
        <v>0</v>
      </c>
      <c r="AG99" s="297">
        <f t="shared" si="34"/>
        <v>0</v>
      </c>
      <c r="AH99" s="297">
        <f t="shared" si="34"/>
        <v>0</v>
      </c>
      <c r="AI99" s="297">
        <f t="shared" si="34"/>
        <v>0</v>
      </c>
      <c r="AJ99" s="297">
        <f t="shared" si="34"/>
        <v>0</v>
      </c>
      <c r="AK99" s="297">
        <f t="shared" si="34"/>
        <v>0</v>
      </c>
      <c r="AL99" s="297">
        <f t="shared" si="34"/>
        <v>0</v>
      </c>
    </row>
    <row r="100" spans="1:38" x14ac:dyDescent="0.25">
      <c r="A100" s="277">
        <v>112200</v>
      </c>
      <c r="B100" s="298" t="s">
        <v>4901</v>
      </c>
      <c r="C100" s="297">
        <f t="shared" si="34"/>
        <v>3931113.98</v>
      </c>
      <c r="D100" s="297">
        <f t="shared" si="34"/>
        <v>0</v>
      </c>
      <c r="E100" s="297">
        <f t="shared" si="34"/>
        <v>3931113.98</v>
      </c>
      <c r="F100" s="297">
        <f t="shared" si="34"/>
        <v>2868892.12</v>
      </c>
      <c r="G100" s="297">
        <f t="shared" si="34"/>
        <v>0</v>
      </c>
      <c r="H100" s="297">
        <f t="shared" si="34"/>
        <v>2868892.12</v>
      </c>
      <c r="I100" s="297">
        <f t="shared" si="34"/>
        <v>914335.75</v>
      </c>
      <c r="J100" s="297">
        <f t="shared" si="34"/>
        <v>0</v>
      </c>
      <c r="K100" s="297">
        <f t="shared" si="34"/>
        <v>914335.75</v>
      </c>
      <c r="L100" s="297">
        <f t="shared" si="34"/>
        <v>2738956.49</v>
      </c>
      <c r="M100" s="297">
        <f t="shared" si="34"/>
        <v>0</v>
      </c>
      <c r="N100" s="297">
        <f t="shared" si="34"/>
        <v>2738956.49</v>
      </c>
      <c r="O100" s="297">
        <f t="shared" si="34"/>
        <v>2767232.75</v>
      </c>
      <c r="P100" s="297">
        <f t="shared" si="34"/>
        <v>0</v>
      </c>
      <c r="Q100" s="297">
        <f t="shared" si="34"/>
        <v>2767232.75</v>
      </c>
      <c r="R100" s="297">
        <f t="shared" si="34"/>
        <v>1979556.37</v>
      </c>
      <c r="S100" s="297">
        <f t="shared" si="34"/>
        <v>0</v>
      </c>
      <c r="T100" s="297">
        <f t="shared" si="34"/>
        <v>1979556.37</v>
      </c>
      <c r="U100" s="297">
        <f t="shared" si="34"/>
        <v>2450865.9300000002</v>
      </c>
      <c r="V100" s="297">
        <f t="shared" si="34"/>
        <v>0</v>
      </c>
      <c r="W100" s="297">
        <f t="shared" si="34"/>
        <v>2450865.9300000002</v>
      </c>
      <c r="X100" s="297">
        <f t="shared" si="34"/>
        <v>852850.25</v>
      </c>
      <c r="Y100" s="297">
        <f t="shared" si="34"/>
        <v>0</v>
      </c>
      <c r="Z100" s="297">
        <f t="shared" si="34"/>
        <v>852850.25</v>
      </c>
      <c r="AA100" s="297">
        <f t="shared" si="34"/>
        <v>1468402.66</v>
      </c>
      <c r="AB100" s="297">
        <f t="shared" si="34"/>
        <v>0</v>
      </c>
      <c r="AC100" s="297">
        <f t="shared" si="34"/>
        <v>1468402.66</v>
      </c>
      <c r="AD100" s="297">
        <f t="shared" si="34"/>
        <v>8051845.9000000004</v>
      </c>
      <c r="AE100" s="297">
        <f t="shared" si="34"/>
        <v>0</v>
      </c>
      <c r="AF100" s="297">
        <f t="shared" si="34"/>
        <v>8051845.9000000004</v>
      </c>
      <c r="AG100" s="297">
        <f t="shared" si="34"/>
        <v>2224661.4700000002</v>
      </c>
      <c r="AH100" s="297">
        <f t="shared" si="34"/>
        <v>0</v>
      </c>
      <c r="AI100" s="297">
        <f t="shared" si="34"/>
        <v>2224661.4700000002</v>
      </c>
      <c r="AJ100" s="297">
        <f t="shared" si="34"/>
        <v>879440.13</v>
      </c>
      <c r="AK100" s="297">
        <f t="shared" si="34"/>
        <v>0</v>
      </c>
      <c r="AL100" s="297">
        <f t="shared" si="34"/>
        <v>879440.13</v>
      </c>
    </row>
    <row r="101" spans="1:38" x14ac:dyDescent="0.25">
      <c r="A101" s="277">
        <v>112900</v>
      </c>
      <c r="B101" s="298" t="s">
        <v>4902</v>
      </c>
      <c r="C101" s="297">
        <f t="shared" si="34"/>
        <v>0</v>
      </c>
      <c r="D101" s="297">
        <f t="shared" si="34"/>
        <v>0</v>
      </c>
      <c r="E101" s="297">
        <f t="shared" si="34"/>
        <v>0</v>
      </c>
      <c r="F101" s="297">
        <f t="shared" si="34"/>
        <v>0</v>
      </c>
      <c r="G101" s="297">
        <f t="shared" si="34"/>
        <v>0</v>
      </c>
      <c r="H101" s="297">
        <f t="shared" si="34"/>
        <v>0</v>
      </c>
      <c r="I101" s="297">
        <f t="shared" si="34"/>
        <v>0</v>
      </c>
      <c r="J101" s="297">
        <f t="shared" si="34"/>
        <v>0</v>
      </c>
      <c r="K101" s="297">
        <f t="shared" si="34"/>
        <v>0</v>
      </c>
      <c r="L101" s="297">
        <f t="shared" si="34"/>
        <v>0</v>
      </c>
      <c r="M101" s="297">
        <f t="shared" si="34"/>
        <v>0</v>
      </c>
      <c r="N101" s="297">
        <f t="shared" si="34"/>
        <v>0</v>
      </c>
      <c r="O101" s="297">
        <f t="shared" si="34"/>
        <v>0</v>
      </c>
      <c r="P101" s="297">
        <f t="shared" si="34"/>
        <v>0</v>
      </c>
      <c r="Q101" s="297">
        <f t="shared" si="34"/>
        <v>0</v>
      </c>
      <c r="R101" s="297">
        <f t="shared" si="34"/>
        <v>0</v>
      </c>
      <c r="S101" s="297">
        <f t="shared" si="34"/>
        <v>0</v>
      </c>
      <c r="T101" s="297">
        <f t="shared" si="34"/>
        <v>0</v>
      </c>
      <c r="U101" s="297">
        <f t="shared" si="34"/>
        <v>0</v>
      </c>
      <c r="V101" s="297">
        <f t="shared" si="34"/>
        <v>0</v>
      </c>
      <c r="W101" s="297">
        <f t="shared" si="34"/>
        <v>0</v>
      </c>
      <c r="X101" s="297">
        <f t="shared" si="34"/>
        <v>0</v>
      </c>
      <c r="Y101" s="297">
        <f t="shared" si="34"/>
        <v>0</v>
      </c>
      <c r="Z101" s="297">
        <f t="shared" si="34"/>
        <v>0</v>
      </c>
      <c r="AA101" s="297">
        <f t="shared" si="34"/>
        <v>0</v>
      </c>
      <c r="AB101" s="297">
        <f t="shared" si="34"/>
        <v>0</v>
      </c>
      <c r="AC101" s="297">
        <f t="shared" si="34"/>
        <v>0</v>
      </c>
      <c r="AD101" s="297">
        <f t="shared" si="34"/>
        <v>0</v>
      </c>
      <c r="AE101" s="297">
        <f t="shared" si="34"/>
        <v>0</v>
      </c>
      <c r="AF101" s="297">
        <f t="shared" si="34"/>
        <v>0</v>
      </c>
      <c r="AG101" s="297">
        <f t="shared" si="34"/>
        <v>0</v>
      </c>
      <c r="AH101" s="297">
        <f t="shared" si="34"/>
        <v>0</v>
      </c>
      <c r="AI101" s="297">
        <f t="shared" si="34"/>
        <v>0</v>
      </c>
      <c r="AJ101" s="297">
        <f t="shared" si="34"/>
        <v>0</v>
      </c>
      <c r="AK101" s="297">
        <f t="shared" si="34"/>
        <v>0</v>
      </c>
      <c r="AL101" s="297">
        <f t="shared" si="34"/>
        <v>0</v>
      </c>
    </row>
    <row r="102" spans="1:38" x14ac:dyDescent="0.25">
      <c r="A102" s="287"/>
      <c r="B102" s="288" t="s">
        <v>4903</v>
      </c>
      <c r="C102" s="301">
        <f t="shared" ref="C102:AL102" si="35">C103+C106+C115</f>
        <v>116742345.64</v>
      </c>
      <c r="D102" s="301">
        <f t="shared" si="35"/>
        <v>188454139.13</v>
      </c>
      <c r="E102" s="301">
        <f t="shared" si="35"/>
        <v>305196484.76999998</v>
      </c>
      <c r="F102" s="301">
        <f t="shared" si="35"/>
        <v>117058051.88</v>
      </c>
      <c r="G102" s="301">
        <f t="shared" si="35"/>
        <v>158744128.67000002</v>
      </c>
      <c r="H102" s="301">
        <f t="shared" si="35"/>
        <v>275802180.55000007</v>
      </c>
      <c r="I102" s="301">
        <f t="shared" si="35"/>
        <v>114827258.17</v>
      </c>
      <c r="J102" s="301">
        <f t="shared" si="35"/>
        <v>150125208.74000001</v>
      </c>
      <c r="K102" s="301">
        <f t="shared" si="35"/>
        <v>264952466.91</v>
      </c>
      <c r="L102" s="301">
        <f t="shared" si="35"/>
        <v>122435901.73999998</v>
      </c>
      <c r="M102" s="301">
        <f t="shared" si="35"/>
        <v>137128134.67000002</v>
      </c>
      <c r="N102" s="301">
        <f t="shared" si="35"/>
        <v>259564036.41</v>
      </c>
      <c r="O102" s="301">
        <f t="shared" si="35"/>
        <v>122474567.87</v>
      </c>
      <c r="P102" s="301">
        <f t="shared" si="35"/>
        <v>196887749.06999999</v>
      </c>
      <c r="Q102" s="301">
        <f t="shared" si="35"/>
        <v>319362316.94</v>
      </c>
      <c r="R102" s="301">
        <f t="shared" si="35"/>
        <v>128249229.06999999</v>
      </c>
      <c r="S102" s="301">
        <f t="shared" si="35"/>
        <v>201159407.72</v>
      </c>
      <c r="T102" s="301">
        <f t="shared" si="35"/>
        <v>329408636.79000002</v>
      </c>
      <c r="U102" s="301">
        <f t="shared" si="35"/>
        <v>131853005.59</v>
      </c>
      <c r="V102" s="301">
        <f t="shared" si="35"/>
        <v>143636428.65000001</v>
      </c>
      <c r="W102" s="301">
        <f t="shared" si="35"/>
        <v>275489434.24000001</v>
      </c>
      <c r="X102" s="301">
        <f t="shared" si="35"/>
        <v>131054660.18000001</v>
      </c>
      <c r="Y102" s="301">
        <f t="shared" si="35"/>
        <v>128462268.21000001</v>
      </c>
      <c r="Z102" s="301">
        <f t="shared" si="35"/>
        <v>259516928.39000002</v>
      </c>
      <c r="AA102" s="301">
        <f t="shared" si="35"/>
        <v>130894092.16</v>
      </c>
      <c r="AB102" s="301">
        <f t="shared" si="35"/>
        <v>44899502.260000005</v>
      </c>
      <c r="AC102" s="301">
        <f t="shared" si="35"/>
        <v>175793594.42000002</v>
      </c>
      <c r="AD102" s="301">
        <f t="shared" si="35"/>
        <v>118718141.10000001</v>
      </c>
      <c r="AE102" s="301">
        <f t="shared" si="35"/>
        <v>62270258.469999999</v>
      </c>
      <c r="AF102" s="301">
        <f t="shared" si="35"/>
        <v>180988399.57000002</v>
      </c>
      <c r="AG102" s="301">
        <f t="shared" si="35"/>
        <v>104250925.34999999</v>
      </c>
      <c r="AH102" s="301">
        <f t="shared" si="35"/>
        <v>66503333.649999999</v>
      </c>
      <c r="AI102" s="301">
        <f t="shared" si="35"/>
        <v>170754259</v>
      </c>
      <c r="AJ102" s="301">
        <f t="shared" si="35"/>
        <v>107775886.02999999</v>
      </c>
      <c r="AK102" s="301">
        <f t="shared" si="35"/>
        <v>77649080.609999999</v>
      </c>
      <c r="AL102" s="301">
        <f t="shared" si="35"/>
        <v>185424966.64000002</v>
      </c>
    </row>
    <row r="103" spans="1:38" x14ac:dyDescent="0.25">
      <c r="A103" s="285"/>
      <c r="B103" s="302" t="s">
        <v>4904</v>
      </c>
      <c r="C103" s="297">
        <f t="shared" ref="C103:AF103" si="36">SUM(C104:C105)+C453</f>
        <v>78516435.989999995</v>
      </c>
      <c r="D103" s="297">
        <f t="shared" si="36"/>
        <v>188454139.13</v>
      </c>
      <c r="E103" s="297">
        <f t="shared" si="36"/>
        <v>266970575.12</v>
      </c>
      <c r="F103" s="297">
        <f t="shared" si="36"/>
        <v>78827415.030000001</v>
      </c>
      <c r="G103" s="297">
        <f t="shared" si="36"/>
        <v>158744128.67000002</v>
      </c>
      <c r="H103" s="297">
        <f t="shared" si="36"/>
        <v>237571543.70000002</v>
      </c>
      <c r="I103" s="297">
        <f t="shared" si="36"/>
        <v>66587182.920000002</v>
      </c>
      <c r="J103" s="297">
        <f t="shared" si="36"/>
        <v>150125208.74000001</v>
      </c>
      <c r="K103" s="297">
        <f t="shared" si="36"/>
        <v>216712391.66</v>
      </c>
      <c r="L103" s="297">
        <f t="shared" si="36"/>
        <v>64195678.889999993</v>
      </c>
      <c r="M103" s="297">
        <f t="shared" si="36"/>
        <v>137128134.67000002</v>
      </c>
      <c r="N103" s="297">
        <f t="shared" si="36"/>
        <v>201323813.56</v>
      </c>
      <c r="O103" s="297">
        <f t="shared" si="36"/>
        <v>64229480.730000004</v>
      </c>
      <c r="P103" s="297">
        <f t="shared" si="36"/>
        <v>196887749.06999999</v>
      </c>
      <c r="Q103" s="297">
        <f t="shared" si="36"/>
        <v>261117229.80000001</v>
      </c>
      <c r="R103" s="297">
        <f t="shared" si="36"/>
        <v>71089721.420000002</v>
      </c>
      <c r="S103" s="297">
        <f t="shared" si="36"/>
        <v>201159407.72</v>
      </c>
      <c r="T103" s="297">
        <f t="shared" si="36"/>
        <v>272249129.13999999</v>
      </c>
      <c r="U103" s="297">
        <f t="shared" si="36"/>
        <v>69676871.159999996</v>
      </c>
      <c r="V103" s="297">
        <f t="shared" si="36"/>
        <v>143636428.65000001</v>
      </c>
      <c r="W103" s="297">
        <f t="shared" si="36"/>
        <v>213313299.81</v>
      </c>
      <c r="X103" s="297">
        <f t="shared" si="36"/>
        <v>68876301.780000001</v>
      </c>
      <c r="Y103" s="297">
        <f t="shared" si="36"/>
        <v>128462268.21000001</v>
      </c>
      <c r="Z103" s="297">
        <f t="shared" si="36"/>
        <v>197338569.99000001</v>
      </c>
      <c r="AA103" s="297">
        <f t="shared" si="36"/>
        <v>68706632.229999989</v>
      </c>
      <c r="AB103" s="297">
        <f t="shared" si="36"/>
        <v>44899502.260000005</v>
      </c>
      <c r="AC103" s="297">
        <f t="shared" si="36"/>
        <v>113606134.49000001</v>
      </c>
      <c r="AD103" s="297">
        <f t="shared" si="36"/>
        <v>66539218.590000004</v>
      </c>
      <c r="AE103" s="297">
        <f t="shared" si="36"/>
        <v>62270258.469999999</v>
      </c>
      <c r="AF103" s="297">
        <f t="shared" si="36"/>
        <v>128809477.06</v>
      </c>
      <c r="AG103" s="297">
        <f t="shared" ref="AG103:AL103" si="37">SUM(AG104:AG105)+AG453</f>
        <v>67067752.640000001</v>
      </c>
      <c r="AH103" s="297">
        <f t="shared" si="37"/>
        <v>66503333.649999999</v>
      </c>
      <c r="AI103" s="297">
        <f t="shared" si="37"/>
        <v>133571086.28999999</v>
      </c>
      <c r="AJ103" s="297">
        <f t="shared" si="37"/>
        <v>72029295.030000001</v>
      </c>
      <c r="AK103" s="297">
        <f t="shared" si="37"/>
        <v>77649080.609999999</v>
      </c>
      <c r="AL103" s="297">
        <f t="shared" si="37"/>
        <v>149678375.64000002</v>
      </c>
    </row>
    <row r="104" spans="1:38" x14ac:dyDescent="0.25">
      <c r="A104" s="303">
        <v>121010</v>
      </c>
      <c r="B104" s="304" t="s">
        <v>909</v>
      </c>
      <c r="C104" s="297">
        <f t="shared" ref="C104:AL105" si="38">C451</f>
        <v>77511154.379999995</v>
      </c>
      <c r="D104" s="297">
        <f t="shared" si="38"/>
        <v>169600263.97</v>
      </c>
      <c r="E104" s="297">
        <f t="shared" si="38"/>
        <v>247111418.34999999</v>
      </c>
      <c r="F104" s="297">
        <f t="shared" si="38"/>
        <v>78705071.930000007</v>
      </c>
      <c r="G104" s="297">
        <f t="shared" si="38"/>
        <v>157307680.81</v>
      </c>
      <c r="H104" s="297">
        <f t="shared" si="38"/>
        <v>236012752.74000001</v>
      </c>
      <c r="I104" s="297">
        <f t="shared" si="38"/>
        <v>66584237.539999999</v>
      </c>
      <c r="J104" s="297">
        <f t="shared" si="38"/>
        <v>148852659.59</v>
      </c>
      <c r="K104" s="297">
        <f t="shared" si="38"/>
        <v>215436897.13</v>
      </c>
      <c r="L104" s="297">
        <f t="shared" si="38"/>
        <v>63196165.729999997</v>
      </c>
      <c r="M104" s="297">
        <f t="shared" si="38"/>
        <v>134661972.74000001</v>
      </c>
      <c r="N104" s="297">
        <f t="shared" si="38"/>
        <v>197858138.47</v>
      </c>
      <c r="O104" s="297">
        <f t="shared" si="38"/>
        <v>64186576.240000002</v>
      </c>
      <c r="P104" s="297">
        <f t="shared" si="38"/>
        <v>196772198.63</v>
      </c>
      <c r="Q104" s="297">
        <f t="shared" si="38"/>
        <v>260958774.87</v>
      </c>
      <c r="R104" s="297">
        <f t="shared" si="38"/>
        <v>69271712.799999997</v>
      </c>
      <c r="S104" s="297">
        <f t="shared" si="38"/>
        <v>201030359.25</v>
      </c>
      <c r="T104" s="297">
        <f t="shared" si="38"/>
        <v>270302072.05000001</v>
      </c>
      <c r="U104" s="297">
        <f t="shared" si="38"/>
        <v>69676255.939999998</v>
      </c>
      <c r="V104" s="297">
        <f t="shared" si="38"/>
        <v>141531940.34</v>
      </c>
      <c r="W104" s="297">
        <f t="shared" si="38"/>
        <v>211208196.28</v>
      </c>
      <c r="X104" s="297">
        <f t="shared" si="38"/>
        <v>68643541.969999999</v>
      </c>
      <c r="Y104" s="297">
        <f t="shared" si="38"/>
        <v>124514811.03</v>
      </c>
      <c r="Z104" s="297">
        <f t="shared" si="38"/>
        <v>193158353</v>
      </c>
      <c r="AA104" s="297">
        <f t="shared" si="38"/>
        <v>67906430.569999993</v>
      </c>
      <c r="AB104" s="297">
        <f t="shared" si="38"/>
        <v>44717876.630000003</v>
      </c>
      <c r="AC104" s="297">
        <f t="shared" si="38"/>
        <v>112624307.2</v>
      </c>
      <c r="AD104" s="297">
        <f t="shared" si="38"/>
        <v>66539218.590000004</v>
      </c>
      <c r="AE104" s="297">
        <f t="shared" si="38"/>
        <v>61962627.829999998</v>
      </c>
      <c r="AF104" s="297">
        <f t="shared" si="38"/>
        <v>128501846.42</v>
      </c>
      <c r="AG104" s="297">
        <f t="shared" si="38"/>
        <v>66957326.969999999</v>
      </c>
      <c r="AH104" s="297">
        <f t="shared" si="38"/>
        <v>66473168.740000002</v>
      </c>
      <c r="AI104" s="297">
        <f t="shared" si="38"/>
        <v>133430495.70999999</v>
      </c>
      <c r="AJ104" s="297">
        <f t="shared" si="38"/>
        <v>69343744.370000005</v>
      </c>
      <c r="AK104" s="297">
        <f t="shared" si="38"/>
        <v>77623771.489999995</v>
      </c>
      <c r="AL104" s="297">
        <f t="shared" si="38"/>
        <v>146967515.86000001</v>
      </c>
    </row>
    <row r="105" spans="1:38" x14ac:dyDescent="0.25">
      <c r="A105" s="303">
        <v>121020</v>
      </c>
      <c r="B105" s="304" t="s">
        <v>910</v>
      </c>
      <c r="C105" s="297">
        <f t="shared" si="38"/>
        <v>1005281.61</v>
      </c>
      <c r="D105" s="297">
        <f t="shared" si="38"/>
        <v>18853875.16</v>
      </c>
      <c r="E105" s="297">
        <f t="shared" si="38"/>
        <v>19859156.77</v>
      </c>
      <c r="F105" s="297">
        <f t="shared" si="38"/>
        <v>122343.1</v>
      </c>
      <c r="G105" s="297">
        <f t="shared" si="38"/>
        <v>1436447.86</v>
      </c>
      <c r="H105" s="297">
        <f t="shared" si="38"/>
        <v>1558790.96</v>
      </c>
      <c r="I105" s="297">
        <f t="shared" si="38"/>
        <v>2945.38</v>
      </c>
      <c r="J105" s="297">
        <f t="shared" si="38"/>
        <v>1272549.1499999999</v>
      </c>
      <c r="K105" s="297">
        <f t="shared" si="38"/>
        <v>1275494.53</v>
      </c>
      <c r="L105" s="297">
        <f t="shared" si="38"/>
        <v>999513.16</v>
      </c>
      <c r="M105" s="297">
        <f t="shared" si="38"/>
        <v>2466161.9300000002</v>
      </c>
      <c r="N105" s="297">
        <f t="shared" si="38"/>
        <v>3465675.09</v>
      </c>
      <c r="O105" s="297">
        <f t="shared" si="38"/>
        <v>42904.49</v>
      </c>
      <c r="P105" s="297">
        <f t="shared" si="38"/>
        <v>115550.44</v>
      </c>
      <c r="Q105" s="297">
        <f t="shared" si="38"/>
        <v>158454.93</v>
      </c>
      <c r="R105" s="297">
        <f t="shared" si="38"/>
        <v>1818008.62</v>
      </c>
      <c r="S105" s="297">
        <f t="shared" si="38"/>
        <v>129048.47</v>
      </c>
      <c r="T105" s="297">
        <f t="shared" si="38"/>
        <v>1947057.09</v>
      </c>
      <c r="U105" s="297">
        <f t="shared" si="38"/>
        <v>615.22</v>
      </c>
      <c r="V105" s="297">
        <f t="shared" si="38"/>
        <v>2104488.31</v>
      </c>
      <c r="W105" s="297">
        <f t="shared" si="38"/>
        <v>2105103.5299999998</v>
      </c>
      <c r="X105" s="297">
        <f t="shared" si="38"/>
        <v>232759.81</v>
      </c>
      <c r="Y105" s="297">
        <f t="shared" si="38"/>
        <v>3947457.18</v>
      </c>
      <c r="Z105" s="297">
        <f t="shared" si="38"/>
        <v>4180216.99</v>
      </c>
      <c r="AA105" s="297">
        <f t="shared" si="38"/>
        <v>800201.66</v>
      </c>
      <c r="AB105" s="297">
        <f t="shared" si="38"/>
        <v>181625.63</v>
      </c>
      <c r="AC105" s="297">
        <f t="shared" si="38"/>
        <v>981827.29</v>
      </c>
      <c r="AD105" s="297">
        <f t="shared" si="38"/>
        <v>0</v>
      </c>
      <c r="AE105" s="297">
        <f t="shared" si="38"/>
        <v>307630.64</v>
      </c>
      <c r="AF105" s="297">
        <f t="shared" si="38"/>
        <v>307630.64</v>
      </c>
      <c r="AG105" s="297">
        <f t="shared" si="38"/>
        <v>110425.67</v>
      </c>
      <c r="AH105" s="297">
        <f t="shared" si="38"/>
        <v>30164.91</v>
      </c>
      <c r="AI105" s="297">
        <f t="shared" si="38"/>
        <v>140590.57999999999</v>
      </c>
      <c r="AJ105" s="297">
        <f t="shared" si="38"/>
        <v>2685550.66</v>
      </c>
      <c r="AK105" s="297">
        <f t="shared" si="38"/>
        <v>25309.119999999999</v>
      </c>
      <c r="AL105" s="297">
        <f t="shared" si="38"/>
        <v>2710859.78</v>
      </c>
    </row>
    <row r="106" spans="1:38" x14ac:dyDescent="0.25">
      <c r="A106" s="285"/>
      <c r="B106" s="302" t="s">
        <v>4905</v>
      </c>
      <c r="C106" s="297">
        <f t="shared" ref="C106:AL106" si="39">C107+C111+C460</f>
        <v>38250000</v>
      </c>
      <c r="D106" s="297">
        <f t="shared" si="39"/>
        <v>0</v>
      </c>
      <c r="E106" s="297">
        <f t="shared" si="39"/>
        <v>38250000</v>
      </c>
      <c r="F106" s="297">
        <f t="shared" si="39"/>
        <v>38250000</v>
      </c>
      <c r="G106" s="297">
        <f t="shared" si="39"/>
        <v>0</v>
      </c>
      <c r="H106" s="297">
        <f t="shared" si="39"/>
        <v>38250000</v>
      </c>
      <c r="I106" s="297">
        <f t="shared" si="39"/>
        <v>48250000</v>
      </c>
      <c r="J106" s="297">
        <f t="shared" si="39"/>
        <v>0</v>
      </c>
      <c r="K106" s="297">
        <f t="shared" si="39"/>
        <v>48250000</v>
      </c>
      <c r="L106" s="297">
        <f t="shared" si="39"/>
        <v>58250000</v>
      </c>
      <c r="M106" s="297">
        <f t="shared" si="39"/>
        <v>0</v>
      </c>
      <c r="N106" s="297">
        <f t="shared" si="39"/>
        <v>58250000</v>
      </c>
      <c r="O106" s="297">
        <f t="shared" si="39"/>
        <v>58250000</v>
      </c>
      <c r="P106" s="297">
        <f t="shared" si="39"/>
        <v>0</v>
      </c>
      <c r="Q106" s="297">
        <f t="shared" si="39"/>
        <v>58250000</v>
      </c>
      <c r="R106" s="297">
        <f t="shared" si="39"/>
        <v>57187459.93</v>
      </c>
      <c r="S106" s="297">
        <f t="shared" si="39"/>
        <v>0</v>
      </c>
      <c r="T106" s="297">
        <f t="shared" si="39"/>
        <v>57187459.93</v>
      </c>
      <c r="U106" s="297">
        <f t="shared" si="39"/>
        <v>62187459.93</v>
      </c>
      <c r="V106" s="297">
        <f t="shared" si="39"/>
        <v>0</v>
      </c>
      <c r="W106" s="297">
        <f t="shared" si="39"/>
        <v>62187459.93</v>
      </c>
      <c r="X106" s="297">
        <f t="shared" si="39"/>
        <v>62187459.93</v>
      </c>
      <c r="Y106" s="297">
        <f t="shared" si="39"/>
        <v>0</v>
      </c>
      <c r="Z106" s="297">
        <f t="shared" si="39"/>
        <v>62187459.93</v>
      </c>
      <c r="AA106" s="297">
        <f t="shared" si="39"/>
        <v>62187459.93</v>
      </c>
      <c r="AB106" s="297">
        <f t="shared" si="39"/>
        <v>0</v>
      </c>
      <c r="AC106" s="297">
        <f t="shared" si="39"/>
        <v>62187459.93</v>
      </c>
      <c r="AD106" s="297">
        <f t="shared" si="39"/>
        <v>52187459.93</v>
      </c>
      <c r="AE106" s="297">
        <f t="shared" si="39"/>
        <v>0</v>
      </c>
      <c r="AF106" s="297">
        <f t="shared" si="39"/>
        <v>52187459.93</v>
      </c>
      <c r="AG106" s="297">
        <f t="shared" si="39"/>
        <v>37187459.93</v>
      </c>
      <c r="AH106" s="297">
        <f t="shared" si="39"/>
        <v>0</v>
      </c>
      <c r="AI106" s="297">
        <f t="shared" si="39"/>
        <v>37187459.93</v>
      </c>
      <c r="AJ106" s="297">
        <f t="shared" si="39"/>
        <v>35770793.259999998</v>
      </c>
      <c r="AK106" s="297">
        <f t="shared" si="39"/>
        <v>0</v>
      </c>
      <c r="AL106" s="297">
        <f t="shared" si="39"/>
        <v>35770793.259999998</v>
      </c>
    </row>
    <row r="107" spans="1:38" x14ac:dyDescent="0.25">
      <c r="A107" s="303"/>
      <c r="B107" s="305" t="s">
        <v>909</v>
      </c>
      <c r="C107" s="297">
        <f t="shared" ref="C107:T107" si="40">SUM(C108:C110)</f>
        <v>38250000</v>
      </c>
      <c r="D107" s="297">
        <f t="shared" si="40"/>
        <v>0</v>
      </c>
      <c r="E107" s="297">
        <f t="shared" si="40"/>
        <v>38250000</v>
      </c>
      <c r="F107" s="297">
        <f t="shared" si="40"/>
        <v>38250000</v>
      </c>
      <c r="G107" s="297">
        <f t="shared" si="40"/>
        <v>0</v>
      </c>
      <c r="H107" s="297">
        <f t="shared" si="40"/>
        <v>38250000</v>
      </c>
      <c r="I107" s="297">
        <f t="shared" si="40"/>
        <v>48250000</v>
      </c>
      <c r="J107" s="297">
        <f t="shared" si="40"/>
        <v>0</v>
      </c>
      <c r="K107" s="297">
        <f t="shared" si="40"/>
        <v>48250000</v>
      </c>
      <c r="L107" s="297">
        <f t="shared" si="40"/>
        <v>58250000</v>
      </c>
      <c r="M107" s="297">
        <f t="shared" si="40"/>
        <v>0</v>
      </c>
      <c r="N107" s="297">
        <f t="shared" si="40"/>
        <v>58250000</v>
      </c>
      <c r="O107" s="297">
        <f t="shared" si="40"/>
        <v>58250000</v>
      </c>
      <c r="P107" s="297">
        <f t="shared" si="40"/>
        <v>0</v>
      </c>
      <c r="Q107" s="297">
        <f t="shared" si="40"/>
        <v>58250000</v>
      </c>
      <c r="R107" s="297">
        <f t="shared" si="40"/>
        <v>57187459.93</v>
      </c>
      <c r="S107" s="297">
        <f t="shared" si="40"/>
        <v>0</v>
      </c>
      <c r="T107" s="297">
        <f t="shared" si="40"/>
        <v>57187459.93</v>
      </c>
      <c r="U107" s="297">
        <f t="shared" ref="U107:AL107" si="41">SUM(U108:U110)</f>
        <v>62187459.93</v>
      </c>
      <c r="V107" s="297">
        <f t="shared" si="41"/>
        <v>0</v>
      </c>
      <c r="W107" s="297">
        <f t="shared" si="41"/>
        <v>62187459.93</v>
      </c>
      <c r="X107" s="297">
        <f t="shared" si="41"/>
        <v>62187459.93</v>
      </c>
      <c r="Y107" s="297">
        <f t="shared" si="41"/>
        <v>0</v>
      </c>
      <c r="Z107" s="297">
        <f t="shared" si="41"/>
        <v>62187459.93</v>
      </c>
      <c r="AA107" s="297">
        <f t="shared" si="41"/>
        <v>62187459.93</v>
      </c>
      <c r="AB107" s="297">
        <f t="shared" si="41"/>
        <v>0</v>
      </c>
      <c r="AC107" s="297">
        <f t="shared" si="41"/>
        <v>62187459.93</v>
      </c>
      <c r="AD107" s="297">
        <f t="shared" si="41"/>
        <v>52187459.93</v>
      </c>
      <c r="AE107" s="297">
        <f t="shared" si="41"/>
        <v>0</v>
      </c>
      <c r="AF107" s="297">
        <f t="shared" si="41"/>
        <v>52187459.93</v>
      </c>
      <c r="AG107" s="297">
        <f t="shared" si="41"/>
        <v>37187459.93</v>
      </c>
      <c r="AH107" s="297">
        <f t="shared" si="41"/>
        <v>0</v>
      </c>
      <c r="AI107" s="297">
        <f t="shared" si="41"/>
        <v>37187459.93</v>
      </c>
      <c r="AJ107" s="297">
        <f t="shared" si="41"/>
        <v>35770793.259999998</v>
      </c>
      <c r="AK107" s="297">
        <f t="shared" si="41"/>
        <v>0</v>
      </c>
      <c r="AL107" s="297">
        <f t="shared" si="41"/>
        <v>35770793.259999998</v>
      </c>
    </row>
    <row r="108" spans="1:38" x14ac:dyDescent="0.25">
      <c r="A108" s="303">
        <v>122011</v>
      </c>
      <c r="B108" s="306" t="s">
        <v>4906</v>
      </c>
      <c r="C108" s="307">
        <f t="shared" ref="C108:AL110" si="42">C454</f>
        <v>38250000</v>
      </c>
      <c r="D108" s="307">
        <f t="shared" si="42"/>
        <v>0</v>
      </c>
      <c r="E108" s="307">
        <f t="shared" si="42"/>
        <v>38250000</v>
      </c>
      <c r="F108" s="307">
        <f t="shared" si="42"/>
        <v>38250000</v>
      </c>
      <c r="G108" s="307">
        <f t="shared" si="42"/>
        <v>0</v>
      </c>
      <c r="H108" s="307">
        <f t="shared" si="42"/>
        <v>38250000</v>
      </c>
      <c r="I108" s="307">
        <f t="shared" si="42"/>
        <v>48250000</v>
      </c>
      <c r="J108" s="307">
        <f t="shared" si="42"/>
        <v>0</v>
      </c>
      <c r="K108" s="307">
        <f t="shared" si="42"/>
        <v>48250000</v>
      </c>
      <c r="L108" s="307">
        <f t="shared" si="42"/>
        <v>58250000</v>
      </c>
      <c r="M108" s="307">
        <f t="shared" si="42"/>
        <v>0</v>
      </c>
      <c r="N108" s="307">
        <f t="shared" si="42"/>
        <v>58250000</v>
      </c>
      <c r="O108" s="307">
        <f t="shared" si="42"/>
        <v>58250000</v>
      </c>
      <c r="P108" s="307">
        <f t="shared" si="42"/>
        <v>0</v>
      </c>
      <c r="Q108" s="307">
        <f t="shared" si="42"/>
        <v>58250000</v>
      </c>
      <c r="R108" s="307">
        <f t="shared" si="42"/>
        <v>57187459.93</v>
      </c>
      <c r="S108" s="307">
        <f t="shared" si="42"/>
        <v>0</v>
      </c>
      <c r="T108" s="307">
        <f t="shared" si="42"/>
        <v>57187459.93</v>
      </c>
      <c r="U108" s="307">
        <f t="shared" si="42"/>
        <v>62187459.93</v>
      </c>
      <c r="V108" s="307">
        <f t="shared" si="42"/>
        <v>0</v>
      </c>
      <c r="W108" s="307">
        <f t="shared" si="42"/>
        <v>62187459.93</v>
      </c>
      <c r="X108" s="307">
        <f t="shared" si="42"/>
        <v>62187459.93</v>
      </c>
      <c r="Y108" s="307">
        <f t="shared" si="42"/>
        <v>0</v>
      </c>
      <c r="Z108" s="307">
        <f t="shared" si="42"/>
        <v>62187459.93</v>
      </c>
      <c r="AA108" s="307">
        <f t="shared" si="42"/>
        <v>62187459.93</v>
      </c>
      <c r="AB108" s="307">
        <f t="shared" si="42"/>
        <v>0</v>
      </c>
      <c r="AC108" s="307">
        <f t="shared" si="42"/>
        <v>62187459.93</v>
      </c>
      <c r="AD108" s="307">
        <f t="shared" si="42"/>
        <v>52187459.93</v>
      </c>
      <c r="AE108" s="307">
        <f t="shared" si="42"/>
        <v>0</v>
      </c>
      <c r="AF108" s="307">
        <f t="shared" si="42"/>
        <v>52187459.93</v>
      </c>
      <c r="AG108" s="307">
        <f t="shared" si="42"/>
        <v>37187459.93</v>
      </c>
      <c r="AH108" s="307">
        <f t="shared" si="42"/>
        <v>0</v>
      </c>
      <c r="AI108" s="307">
        <f t="shared" si="42"/>
        <v>37187459.93</v>
      </c>
      <c r="AJ108" s="307">
        <f t="shared" si="42"/>
        <v>35770793.259999998</v>
      </c>
      <c r="AK108" s="307">
        <f t="shared" si="42"/>
        <v>0</v>
      </c>
      <c r="AL108" s="307">
        <f t="shared" si="42"/>
        <v>35770793.259999998</v>
      </c>
    </row>
    <row r="109" spans="1:38" x14ac:dyDescent="0.25">
      <c r="A109" s="303">
        <v>122012</v>
      </c>
      <c r="B109" s="306" t="s">
        <v>4907</v>
      </c>
      <c r="C109" s="307">
        <f t="shared" si="42"/>
        <v>0</v>
      </c>
      <c r="D109" s="307">
        <f t="shared" si="42"/>
        <v>0</v>
      </c>
      <c r="E109" s="307">
        <f t="shared" si="42"/>
        <v>0</v>
      </c>
      <c r="F109" s="307">
        <f t="shared" si="42"/>
        <v>0</v>
      </c>
      <c r="G109" s="307">
        <f t="shared" si="42"/>
        <v>0</v>
      </c>
      <c r="H109" s="307">
        <f t="shared" si="42"/>
        <v>0</v>
      </c>
      <c r="I109" s="307">
        <f t="shared" si="42"/>
        <v>0</v>
      </c>
      <c r="J109" s="307">
        <f t="shared" si="42"/>
        <v>0</v>
      </c>
      <c r="K109" s="307">
        <f t="shared" si="42"/>
        <v>0</v>
      </c>
      <c r="L109" s="307">
        <f t="shared" si="42"/>
        <v>0</v>
      </c>
      <c r="M109" s="307">
        <f t="shared" si="42"/>
        <v>0</v>
      </c>
      <c r="N109" s="307">
        <f t="shared" si="42"/>
        <v>0</v>
      </c>
      <c r="O109" s="307">
        <f t="shared" si="42"/>
        <v>0</v>
      </c>
      <c r="P109" s="307">
        <f t="shared" si="42"/>
        <v>0</v>
      </c>
      <c r="Q109" s="307">
        <f t="shared" si="42"/>
        <v>0</v>
      </c>
      <c r="R109" s="307">
        <f t="shared" si="42"/>
        <v>0</v>
      </c>
      <c r="S109" s="307">
        <f t="shared" si="42"/>
        <v>0</v>
      </c>
      <c r="T109" s="307">
        <f t="shared" si="42"/>
        <v>0</v>
      </c>
      <c r="U109" s="307">
        <f t="shared" si="42"/>
        <v>0</v>
      </c>
      <c r="V109" s="307">
        <f t="shared" si="42"/>
        <v>0</v>
      </c>
      <c r="W109" s="307">
        <f t="shared" si="42"/>
        <v>0</v>
      </c>
      <c r="X109" s="307">
        <f t="shared" si="42"/>
        <v>0</v>
      </c>
      <c r="Y109" s="307">
        <f t="shared" si="42"/>
        <v>0</v>
      </c>
      <c r="Z109" s="307">
        <f t="shared" si="42"/>
        <v>0</v>
      </c>
      <c r="AA109" s="307">
        <f t="shared" si="42"/>
        <v>0</v>
      </c>
      <c r="AB109" s="307">
        <f t="shared" si="42"/>
        <v>0</v>
      </c>
      <c r="AC109" s="307">
        <f t="shared" si="42"/>
        <v>0</v>
      </c>
      <c r="AD109" s="307">
        <f t="shared" si="42"/>
        <v>0</v>
      </c>
      <c r="AE109" s="307">
        <f t="shared" si="42"/>
        <v>0</v>
      </c>
      <c r="AF109" s="307">
        <f t="shared" si="42"/>
        <v>0</v>
      </c>
      <c r="AG109" s="307">
        <f t="shared" si="42"/>
        <v>0</v>
      </c>
      <c r="AH109" s="307">
        <f t="shared" si="42"/>
        <v>0</v>
      </c>
      <c r="AI109" s="307">
        <f t="shared" si="42"/>
        <v>0</v>
      </c>
      <c r="AJ109" s="307">
        <f t="shared" si="42"/>
        <v>0</v>
      </c>
      <c r="AK109" s="307">
        <f t="shared" si="42"/>
        <v>0</v>
      </c>
      <c r="AL109" s="307">
        <f t="shared" si="42"/>
        <v>0</v>
      </c>
    </row>
    <row r="110" spans="1:38" x14ac:dyDescent="0.25">
      <c r="A110" s="303">
        <v>122013</v>
      </c>
      <c r="B110" s="306" t="s">
        <v>4908</v>
      </c>
      <c r="C110" s="307">
        <f t="shared" si="42"/>
        <v>0</v>
      </c>
      <c r="D110" s="307">
        <f t="shared" si="42"/>
        <v>0</v>
      </c>
      <c r="E110" s="307">
        <f t="shared" si="42"/>
        <v>0</v>
      </c>
      <c r="F110" s="307">
        <f t="shared" si="42"/>
        <v>0</v>
      </c>
      <c r="G110" s="307">
        <f t="shared" si="42"/>
        <v>0</v>
      </c>
      <c r="H110" s="307">
        <f t="shared" si="42"/>
        <v>0</v>
      </c>
      <c r="I110" s="307">
        <f t="shared" si="42"/>
        <v>0</v>
      </c>
      <c r="J110" s="307">
        <f t="shared" si="42"/>
        <v>0</v>
      </c>
      <c r="K110" s="307">
        <f t="shared" si="42"/>
        <v>0</v>
      </c>
      <c r="L110" s="307">
        <f t="shared" si="42"/>
        <v>0</v>
      </c>
      <c r="M110" s="307">
        <f t="shared" si="42"/>
        <v>0</v>
      </c>
      <c r="N110" s="307">
        <f t="shared" si="42"/>
        <v>0</v>
      </c>
      <c r="O110" s="307">
        <f t="shared" si="42"/>
        <v>0</v>
      </c>
      <c r="P110" s="307">
        <f t="shared" si="42"/>
        <v>0</v>
      </c>
      <c r="Q110" s="307">
        <f t="shared" si="42"/>
        <v>0</v>
      </c>
      <c r="R110" s="307">
        <f t="shared" si="42"/>
        <v>0</v>
      </c>
      <c r="S110" s="307">
        <f t="shared" si="42"/>
        <v>0</v>
      </c>
      <c r="T110" s="307">
        <f t="shared" si="42"/>
        <v>0</v>
      </c>
      <c r="U110" s="307">
        <f t="shared" si="42"/>
        <v>0</v>
      </c>
      <c r="V110" s="307">
        <f t="shared" si="42"/>
        <v>0</v>
      </c>
      <c r="W110" s="307">
        <f t="shared" si="42"/>
        <v>0</v>
      </c>
      <c r="X110" s="307">
        <f t="shared" si="42"/>
        <v>0</v>
      </c>
      <c r="Y110" s="307">
        <f t="shared" si="42"/>
        <v>0</v>
      </c>
      <c r="Z110" s="307">
        <f t="shared" si="42"/>
        <v>0</v>
      </c>
      <c r="AA110" s="307">
        <f t="shared" si="42"/>
        <v>0</v>
      </c>
      <c r="AB110" s="307">
        <f t="shared" si="42"/>
        <v>0</v>
      </c>
      <c r="AC110" s="307">
        <f t="shared" si="42"/>
        <v>0</v>
      </c>
      <c r="AD110" s="307">
        <f t="shared" si="42"/>
        <v>0</v>
      </c>
      <c r="AE110" s="307">
        <f t="shared" si="42"/>
        <v>0</v>
      </c>
      <c r="AF110" s="307">
        <f t="shared" si="42"/>
        <v>0</v>
      </c>
      <c r="AG110" s="307">
        <f t="shared" si="42"/>
        <v>0</v>
      </c>
      <c r="AH110" s="307">
        <f t="shared" si="42"/>
        <v>0</v>
      </c>
      <c r="AI110" s="307">
        <f t="shared" si="42"/>
        <v>0</v>
      </c>
      <c r="AJ110" s="307">
        <f t="shared" si="42"/>
        <v>0</v>
      </c>
      <c r="AK110" s="307">
        <f t="shared" si="42"/>
        <v>0</v>
      </c>
      <c r="AL110" s="307">
        <f t="shared" si="42"/>
        <v>0</v>
      </c>
    </row>
    <row r="111" spans="1:38" x14ac:dyDescent="0.25">
      <c r="A111" s="308"/>
      <c r="B111" s="305" t="s">
        <v>1009</v>
      </c>
      <c r="C111" s="297">
        <f t="shared" ref="C111:AL111" si="43">SUM(C112:C114)</f>
        <v>0</v>
      </c>
      <c r="D111" s="297">
        <f t="shared" si="43"/>
        <v>0</v>
      </c>
      <c r="E111" s="297">
        <f t="shared" si="43"/>
        <v>0</v>
      </c>
      <c r="F111" s="297">
        <f t="shared" si="43"/>
        <v>0</v>
      </c>
      <c r="G111" s="297">
        <f t="shared" si="43"/>
        <v>0</v>
      </c>
      <c r="H111" s="297">
        <f t="shared" si="43"/>
        <v>0</v>
      </c>
      <c r="I111" s="297">
        <f t="shared" si="43"/>
        <v>0</v>
      </c>
      <c r="J111" s="297">
        <f t="shared" si="43"/>
        <v>0</v>
      </c>
      <c r="K111" s="297">
        <f t="shared" si="43"/>
        <v>0</v>
      </c>
      <c r="L111" s="297">
        <f t="shared" si="43"/>
        <v>0</v>
      </c>
      <c r="M111" s="297">
        <f t="shared" si="43"/>
        <v>0</v>
      </c>
      <c r="N111" s="297">
        <f t="shared" si="43"/>
        <v>0</v>
      </c>
      <c r="O111" s="297">
        <f t="shared" si="43"/>
        <v>0</v>
      </c>
      <c r="P111" s="297">
        <f t="shared" si="43"/>
        <v>0</v>
      </c>
      <c r="Q111" s="297">
        <f t="shared" si="43"/>
        <v>0</v>
      </c>
      <c r="R111" s="297">
        <f t="shared" si="43"/>
        <v>0</v>
      </c>
      <c r="S111" s="297">
        <f t="shared" si="43"/>
        <v>0</v>
      </c>
      <c r="T111" s="297">
        <f t="shared" si="43"/>
        <v>0</v>
      </c>
      <c r="U111" s="297">
        <f t="shared" si="43"/>
        <v>0</v>
      </c>
      <c r="V111" s="297">
        <f t="shared" si="43"/>
        <v>0</v>
      </c>
      <c r="W111" s="297">
        <f t="shared" si="43"/>
        <v>0</v>
      </c>
      <c r="X111" s="297">
        <f t="shared" si="43"/>
        <v>0</v>
      </c>
      <c r="Y111" s="297">
        <f t="shared" si="43"/>
        <v>0</v>
      </c>
      <c r="Z111" s="297">
        <f t="shared" si="43"/>
        <v>0</v>
      </c>
      <c r="AA111" s="297">
        <f t="shared" si="43"/>
        <v>0</v>
      </c>
      <c r="AB111" s="297">
        <f t="shared" si="43"/>
        <v>0</v>
      </c>
      <c r="AC111" s="297">
        <f t="shared" si="43"/>
        <v>0</v>
      </c>
      <c r="AD111" s="297">
        <f t="shared" si="43"/>
        <v>0</v>
      </c>
      <c r="AE111" s="297">
        <f t="shared" si="43"/>
        <v>0</v>
      </c>
      <c r="AF111" s="297">
        <f t="shared" si="43"/>
        <v>0</v>
      </c>
      <c r="AG111" s="297">
        <f t="shared" si="43"/>
        <v>0</v>
      </c>
      <c r="AH111" s="297">
        <f t="shared" si="43"/>
        <v>0</v>
      </c>
      <c r="AI111" s="297">
        <f t="shared" si="43"/>
        <v>0</v>
      </c>
      <c r="AJ111" s="297">
        <f t="shared" si="43"/>
        <v>0</v>
      </c>
      <c r="AK111" s="297">
        <f t="shared" si="43"/>
        <v>0</v>
      </c>
      <c r="AL111" s="297">
        <f t="shared" si="43"/>
        <v>0</v>
      </c>
    </row>
    <row r="112" spans="1:38" x14ac:dyDescent="0.25">
      <c r="A112" s="303">
        <v>122021</v>
      </c>
      <c r="B112" s="306" t="s">
        <v>4906</v>
      </c>
      <c r="C112" s="297">
        <f t="shared" ref="C112:AL114" si="44">C457</f>
        <v>0</v>
      </c>
      <c r="D112" s="297">
        <f t="shared" si="44"/>
        <v>0</v>
      </c>
      <c r="E112" s="297">
        <f t="shared" si="44"/>
        <v>0</v>
      </c>
      <c r="F112" s="297">
        <f t="shared" si="44"/>
        <v>0</v>
      </c>
      <c r="G112" s="297">
        <f t="shared" si="44"/>
        <v>0</v>
      </c>
      <c r="H112" s="297">
        <f t="shared" si="44"/>
        <v>0</v>
      </c>
      <c r="I112" s="297">
        <f t="shared" si="44"/>
        <v>0</v>
      </c>
      <c r="J112" s="297">
        <f t="shared" si="44"/>
        <v>0</v>
      </c>
      <c r="K112" s="297">
        <f t="shared" si="44"/>
        <v>0</v>
      </c>
      <c r="L112" s="297">
        <f t="shared" si="44"/>
        <v>0</v>
      </c>
      <c r="M112" s="297">
        <f t="shared" si="44"/>
        <v>0</v>
      </c>
      <c r="N112" s="297">
        <f t="shared" si="44"/>
        <v>0</v>
      </c>
      <c r="O112" s="297">
        <f t="shared" si="44"/>
        <v>0</v>
      </c>
      <c r="P112" s="297">
        <f t="shared" si="44"/>
        <v>0</v>
      </c>
      <c r="Q112" s="297">
        <f t="shared" si="44"/>
        <v>0</v>
      </c>
      <c r="R112" s="297">
        <f t="shared" si="44"/>
        <v>0</v>
      </c>
      <c r="S112" s="297">
        <f t="shared" si="44"/>
        <v>0</v>
      </c>
      <c r="T112" s="297">
        <f t="shared" si="44"/>
        <v>0</v>
      </c>
      <c r="U112" s="297">
        <f t="shared" si="44"/>
        <v>0</v>
      </c>
      <c r="V112" s="297">
        <f t="shared" si="44"/>
        <v>0</v>
      </c>
      <c r="W112" s="297">
        <f t="shared" si="44"/>
        <v>0</v>
      </c>
      <c r="X112" s="297">
        <f t="shared" si="44"/>
        <v>0</v>
      </c>
      <c r="Y112" s="297">
        <f t="shared" si="44"/>
        <v>0</v>
      </c>
      <c r="Z112" s="297">
        <f t="shared" si="44"/>
        <v>0</v>
      </c>
      <c r="AA112" s="297">
        <f t="shared" si="44"/>
        <v>0</v>
      </c>
      <c r="AB112" s="297">
        <f t="shared" si="44"/>
        <v>0</v>
      </c>
      <c r="AC112" s="297">
        <f t="shared" si="44"/>
        <v>0</v>
      </c>
      <c r="AD112" s="297">
        <f t="shared" si="44"/>
        <v>0</v>
      </c>
      <c r="AE112" s="297">
        <f t="shared" si="44"/>
        <v>0</v>
      </c>
      <c r="AF112" s="297">
        <f t="shared" si="44"/>
        <v>0</v>
      </c>
      <c r="AG112" s="297">
        <f t="shared" si="44"/>
        <v>0</v>
      </c>
      <c r="AH112" s="297">
        <f t="shared" si="44"/>
        <v>0</v>
      </c>
      <c r="AI112" s="297">
        <f t="shared" si="44"/>
        <v>0</v>
      </c>
      <c r="AJ112" s="297">
        <f t="shared" si="44"/>
        <v>0</v>
      </c>
      <c r="AK112" s="297">
        <f t="shared" si="44"/>
        <v>0</v>
      </c>
      <c r="AL112" s="297">
        <f t="shared" si="44"/>
        <v>0</v>
      </c>
    </row>
    <row r="113" spans="1:38" x14ac:dyDescent="0.25">
      <c r="A113" s="303">
        <v>122022</v>
      </c>
      <c r="B113" s="306" t="s">
        <v>4907</v>
      </c>
      <c r="C113" s="297">
        <f t="shared" si="44"/>
        <v>0</v>
      </c>
      <c r="D113" s="297">
        <f t="shared" si="44"/>
        <v>0</v>
      </c>
      <c r="E113" s="297">
        <f t="shared" si="44"/>
        <v>0</v>
      </c>
      <c r="F113" s="297">
        <f t="shared" si="44"/>
        <v>0</v>
      </c>
      <c r="G113" s="297">
        <f t="shared" si="44"/>
        <v>0</v>
      </c>
      <c r="H113" s="297">
        <f t="shared" si="44"/>
        <v>0</v>
      </c>
      <c r="I113" s="297">
        <f t="shared" si="44"/>
        <v>0</v>
      </c>
      <c r="J113" s="297">
        <f t="shared" si="44"/>
        <v>0</v>
      </c>
      <c r="K113" s="297">
        <f t="shared" si="44"/>
        <v>0</v>
      </c>
      <c r="L113" s="297">
        <f t="shared" si="44"/>
        <v>0</v>
      </c>
      <c r="M113" s="297">
        <f t="shared" si="44"/>
        <v>0</v>
      </c>
      <c r="N113" s="297">
        <f t="shared" si="44"/>
        <v>0</v>
      </c>
      <c r="O113" s="297">
        <f t="shared" si="44"/>
        <v>0</v>
      </c>
      <c r="P113" s="297">
        <f t="shared" si="44"/>
        <v>0</v>
      </c>
      <c r="Q113" s="297">
        <f t="shared" si="44"/>
        <v>0</v>
      </c>
      <c r="R113" s="297">
        <f t="shared" si="44"/>
        <v>0</v>
      </c>
      <c r="S113" s="297">
        <f t="shared" si="44"/>
        <v>0</v>
      </c>
      <c r="T113" s="297">
        <f t="shared" si="44"/>
        <v>0</v>
      </c>
      <c r="U113" s="297">
        <f t="shared" si="44"/>
        <v>0</v>
      </c>
      <c r="V113" s="297">
        <f t="shared" si="44"/>
        <v>0</v>
      </c>
      <c r="W113" s="297">
        <f t="shared" si="44"/>
        <v>0</v>
      </c>
      <c r="X113" s="297">
        <f t="shared" si="44"/>
        <v>0</v>
      </c>
      <c r="Y113" s="297">
        <f t="shared" si="44"/>
        <v>0</v>
      </c>
      <c r="Z113" s="297">
        <f t="shared" si="44"/>
        <v>0</v>
      </c>
      <c r="AA113" s="297">
        <f t="shared" si="44"/>
        <v>0</v>
      </c>
      <c r="AB113" s="297">
        <f t="shared" si="44"/>
        <v>0</v>
      </c>
      <c r="AC113" s="297">
        <f t="shared" si="44"/>
        <v>0</v>
      </c>
      <c r="AD113" s="297">
        <f t="shared" si="44"/>
        <v>0</v>
      </c>
      <c r="AE113" s="297">
        <f t="shared" si="44"/>
        <v>0</v>
      </c>
      <c r="AF113" s="297">
        <f t="shared" si="44"/>
        <v>0</v>
      </c>
      <c r="AG113" s="297">
        <f t="shared" si="44"/>
        <v>0</v>
      </c>
      <c r="AH113" s="297">
        <f t="shared" si="44"/>
        <v>0</v>
      </c>
      <c r="AI113" s="297">
        <f t="shared" si="44"/>
        <v>0</v>
      </c>
      <c r="AJ113" s="297">
        <f t="shared" si="44"/>
        <v>0</v>
      </c>
      <c r="AK113" s="297">
        <f t="shared" si="44"/>
        <v>0</v>
      </c>
      <c r="AL113" s="297">
        <f t="shared" si="44"/>
        <v>0</v>
      </c>
    </row>
    <row r="114" spans="1:38" x14ac:dyDescent="0.25">
      <c r="A114" s="303">
        <v>122023</v>
      </c>
      <c r="B114" s="306" t="s">
        <v>4908</v>
      </c>
      <c r="C114" s="297">
        <f t="shared" si="44"/>
        <v>0</v>
      </c>
      <c r="D114" s="297">
        <f t="shared" si="44"/>
        <v>0</v>
      </c>
      <c r="E114" s="297">
        <f t="shared" si="44"/>
        <v>0</v>
      </c>
      <c r="F114" s="297">
        <f t="shared" si="44"/>
        <v>0</v>
      </c>
      <c r="G114" s="297">
        <f t="shared" si="44"/>
        <v>0</v>
      </c>
      <c r="H114" s="297">
        <f t="shared" si="44"/>
        <v>0</v>
      </c>
      <c r="I114" s="297">
        <f t="shared" si="44"/>
        <v>0</v>
      </c>
      <c r="J114" s="297">
        <f t="shared" si="44"/>
        <v>0</v>
      </c>
      <c r="K114" s="297">
        <f t="shared" si="44"/>
        <v>0</v>
      </c>
      <c r="L114" s="297">
        <f t="shared" si="44"/>
        <v>0</v>
      </c>
      <c r="M114" s="297">
        <f t="shared" si="44"/>
        <v>0</v>
      </c>
      <c r="N114" s="297">
        <f t="shared" si="44"/>
        <v>0</v>
      </c>
      <c r="O114" s="297">
        <f t="shared" si="44"/>
        <v>0</v>
      </c>
      <c r="P114" s="297">
        <f t="shared" si="44"/>
        <v>0</v>
      </c>
      <c r="Q114" s="297">
        <f t="shared" si="44"/>
        <v>0</v>
      </c>
      <c r="R114" s="297">
        <f t="shared" si="44"/>
        <v>0</v>
      </c>
      <c r="S114" s="297">
        <f t="shared" si="44"/>
        <v>0</v>
      </c>
      <c r="T114" s="297">
        <f t="shared" si="44"/>
        <v>0</v>
      </c>
      <c r="U114" s="297">
        <f t="shared" si="44"/>
        <v>0</v>
      </c>
      <c r="V114" s="297">
        <f t="shared" si="44"/>
        <v>0</v>
      </c>
      <c r="W114" s="297">
        <f t="shared" si="44"/>
        <v>0</v>
      </c>
      <c r="X114" s="297">
        <f t="shared" si="44"/>
        <v>0</v>
      </c>
      <c r="Y114" s="297">
        <f t="shared" si="44"/>
        <v>0</v>
      </c>
      <c r="Z114" s="297">
        <f t="shared" si="44"/>
        <v>0</v>
      </c>
      <c r="AA114" s="297">
        <f t="shared" si="44"/>
        <v>0</v>
      </c>
      <c r="AB114" s="297">
        <f t="shared" si="44"/>
        <v>0</v>
      </c>
      <c r="AC114" s="297">
        <f t="shared" si="44"/>
        <v>0</v>
      </c>
      <c r="AD114" s="297">
        <f t="shared" si="44"/>
        <v>0</v>
      </c>
      <c r="AE114" s="297">
        <f t="shared" si="44"/>
        <v>0</v>
      </c>
      <c r="AF114" s="297">
        <f t="shared" si="44"/>
        <v>0</v>
      </c>
      <c r="AG114" s="297">
        <f t="shared" si="44"/>
        <v>0</v>
      </c>
      <c r="AH114" s="297">
        <f t="shared" si="44"/>
        <v>0</v>
      </c>
      <c r="AI114" s="297">
        <f t="shared" si="44"/>
        <v>0</v>
      </c>
      <c r="AJ114" s="297">
        <f t="shared" si="44"/>
        <v>0</v>
      </c>
      <c r="AK114" s="297">
        <f t="shared" si="44"/>
        <v>0</v>
      </c>
      <c r="AL114" s="297">
        <f t="shared" si="44"/>
        <v>0</v>
      </c>
    </row>
    <row r="115" spans="1:38" x14ac:dyDescent="0.25">
      <c r="A115" s="285">
        <v>123000</v>
      </c>
      <c r="B115" s="302" t="s">
        <v>4909</v>
      </c>
      <c r="C115" s="297">
        <f t="shared" ref="C115:AL115" si="45">C461</f>
        <v>-24090.35</v>
      </c>
      <c r="D115" s="297">
        <f t="shared" si="45"/>
        <v>0</v>
      </c>
      <c r="E115" s="297">
        <f t="shared" si="45"/>
        <v>-24090.35</v>
      </c>
      <c r="F115" s="297">
        <f t="shared" si="45"/>
        <v>-19363.150000000001</v>
      </c>
      <c r="G115" s="297">
        <f t="shared" si="45"/>
        <v>0</v>
      </c>
      <c r="H115" s="297">
        <f t="shared" si="45"/>
        <v>-19363.150000000001</v>
      </c>
      <c r="I115" s="297">
        <f t="shared" si="45"/>
        <v>-9924.75</v>
      </c>
      <c r="J115" s="297">
        <f t="shared" si="45"/>
        <v>0</v>
      </c>
      <c r="K115" s="297">
        <f t="shared" si="45"/>
        <v>-9924.75</v>
      </c>
      <c r="L115" s="297">
        <f t="shared" si="45"/>
        <v>-9777.15</v>
      </c>
      <c r="M115" s="297">
        <f t="shared" si="45"/>
        <v>0</v>
      </c>
      <c r="N115" s="297">
        <f t="shared" si="45"/>
        <v>-9777.15</v>
      </c>
      <c r="O115" s="297">
        <f t="shared" si="45"/>
        <v>-4912.8599999999997</v>
      </c>
      <c r="P115" s="297">
        <f t="shared" si="45"/>
        <v>0</v>
      </c>
      <c r="Q115" s="297">
        <f t="shared" si="45"/>
        <v>-4912.8599999999997</v>
      </c>
      <c r="R115" s="297">
        <f t="shared" si="45"/>
        <v>-27952.28</v>
      </c>
      <c r="S115" s="297">
        <f t="shared" si="45"/>
        <v>0</v>
      </c>
      <c r="T115" s="297">
        <f t="shared" si="45"/>
        <v>-27952.28</v>
      </c>
      <c r="U115" s="297">
        <f t="shared" si="45"/>
        <v>-11325.5</v>
      </c>
      <c r="V115" s="297">
        <f t="shared" si="45"/>
        <v>0</v>
      </c>
      <c r="W115" s="297">
        <f t="shared" si="45"/>
        <v>-11325.5</v>
      </c>
      <c r="X115" s="297">
        <f t="shared" si="45"/>
        <v>-9101.5300000000007</v>
      </c>
      <c r="Y115" s="297">
        <f t="shared" si="45"/>
        <v>0</v>
      </c>
      <c r="Z115" s="297">
        <f t="shared" si="45"/>
        <v>-9101.5300000000007</v>
      </c>
      <c r="AA115" s="297">
        <f t="shared" si="45"/>
        <v>0</v>
      </c>
      <c r="AB115" s="297">
        <f t="shared" si="45"/>
        <v>0</v>
      </c>
      <c r="AC115" s="297">
        <f t="shared" si="45"/>
        <v>0</v>
      </c>
      <c r="AD115" s="297">
        <f t="shared" si="45"/>
        <v>-8537.42</v>
      </c>
      <c r="AE115" s="297">
        <f t="shared" si="45"/>
        <v>0</v>
      </c>
      <c r="AF115" s="297">
        <f t="shared" si="45"/>
        <v>-8537.42</v>
      </c>
      <c r="AG115" s="297">
        <f t="shared" si="45"/>
        <v>-4287.22</v>
      </c>
      <c r="AH115" s="297">
        <f t="shared" si="45"/>
        <v>0</v>
      </c>
      <c r="AI115" s="297">
        <f t="shared" si="45"/>
        <v>-4287.22</v>
      </c>
      <c r="AJ115" s="297">
        <f t="shared" si="45"/>
        <v>-24202.26</v>
      </c>
      <c r="AK115" s="297">
        <f t="shared" si="45"/>
        <v>0</v>
      </c>
      <c r="AL115" s="297">
        <f t="shared" si="45"/>
        <v>-24202.26</v>
      </c>
    </row>
    <row r="116" spans="1:38" x14ac:dyDescent="0.25">
      <c r="A116" s="287"/>
      <c r="B116" s="288" t="s">
        <v>4910</v>
      </c>
      <c r="C116" s="301">
        <f t="shared" ref="C116:AL116" si="46">C117+C121</f>
        <v>494272196.26999998</v>
      </c>
      <c r="D116" s="301">
        <f t="shared" si="46"/>
        <v>299411037.62</v>
      </c>
      <c r="E116" s="301">
        <f t="shared" si="46"/>
        <v>793683233.88999999</v>
      </c>
      <c r="F116" s="301">
        <f t="shared" si="46"/>
        <v>496538596.22999996</v>
      </c>
      <c r="G116" s="301">
        <f t="shared" si="46"/>
        <v>303652880.73999995</v>
      </c>
      <c r="H116" s="301">
        <f t="shared" si="46"/>
        <v>800191476.96999991</v>
      </c>
      <c r="I116" s="301">
        <f t="shared" si="46"/>
        <v>500777344</v>
      </c>
      <c r="J116" s="301">
        <f t="shared" si="46"/>
        <v>332709130.05999994</v>
      </c>
      <c r="K116" s="301">
        <f t="shared" si="46"/>
        <v>833486474.06000006</v>
      </c>
      <c r="L116" s="301">
        <f t="shared" si="46"/>
        <v>510450041.93000001</v>
      </c>
      <c r="M116" s="301">
        <f t="shared" si="46"/>
        <v>304829219.02999997</v>
      </c>
      <c r="N116" s="301">
        <f t="shared" si="46"/>
        <v>815279260.96000004</v>
      </c>
      <c r="O116" s="301">
        <f t="shared" si="46"/>
        <v>506453481.89999998</v>
      </c>
      <c r="P116" s="301">
        <f t="shared" si="46"/>
        <v>286978109.68000001</v>
      </c>
      <c r="Q116" s="301">
        <f t="shared" si="46"/>
        <v>793431591.57999992</v>
      </c>
      <c r="R116" s="301">
        <f t="shared" si="46"/>
        <v>489210100.10000002</v>
      </c>
      <c r="S116" s="301">
        <f t="shared" si="46"/>
        <v>237100359.31</v>
      </c>
      <c r="T116" s="301">
        <f t="shared" si="46"/>
        <v>726310459.41000009</v>
      </c>
      <c r="U116" s="301">
        <f t="shared" si="46"/>
        <v>476329339.70999998</v>
      </c>
      <c r="V116" s="301">
        <f t="shared" si="46"/>
        <v>235915285.11999997</v>
      </c>
      <c r="W116" s="301">
        <f t="shared" si="46"/>
        <v>712244624.83000004</v>
      </c>
      <c r="X116" s="301">
        <f t="shared" si="46"/>
        <v>469979205.56</v>
      </c>
      <c r="Y116" s="301">
        <f t="shared" si="46"/>
        <v>210291843.52000001</v>
      </c>
      <c r="Z116" s="301">
        <f t="shared" si="46"/>
        <v>680271049.07999992</v>
      </c>
      <c r="AA116" s="301">
        <f t="shared" si="46"/>
        <v>471474452.21999997</v>
      </c>
      <c r="AB116" s="301">
        <f t="shared" si="46"/>
        <v>207823320.25999999</v>
      </c>
      <c r="AC116" s="301">
        <f t="shared" si="46"/>
        <v>679297772.48000002</v>
      </c>
      <c r="AD116" s="301">
        <f t="shared" si="46"/>
        <v>466889134.14999998</v>
      </c>
      <c r="AE116" s="301">
        <f t="shared" si="46"/>
        <v>204530071.62</v>
      </c>
      <c r="AF116" s="301">
        <f t="shared" si="46"/>
        <v>671419205.76999998</v>
      </c>
      <c r="AG116" s="301">
        <f t="shared" si="46"/>
        <v>456305393.81</v>
      </c>
      <c r="AH116" s="301">
        <f t="shared" si="46"/>
        <v>201772918.93000001</v>
      </c>
      <c r="AI116" s="301">
        <f t="shared" si="46"/>
        <v>658078312.74000001</v>
      </c>
      <c r="AJ116" s="301">
        <f t="shared" si="46"/>
        <v>443014108.13</v>
      </c>
      <c r="AK116" s="301">
        <f t="shared" si="46"/>
        <v>187283855.91999999</v>
      </c>
      <c r="AL116" s="301">
        <f t="shared" si="46"/>
        <v>630297964.04999995</v>
      </c>
    </row>
    <row r="117" spans="1:38" x14ac:dyDescent="0.25">
      <c r="A117" s="299"/>
      <c r="B117" s="309" t="s">
        <v>4911</v>
      </c>
      <c r="C117" s="295">
        <f t="shared" ref="C117:AL117" si="47">SUM(C118:C120)</f>
        <v>512708325.79999995</v>
      </c>
      <c r="D117" s="295">
        <f t="shared" si="47"/>
        <v>299411037.62</v>
      </c>
      <c r="E117" s="295">
        <f t="shared" si="47"/>
        <v>812119363.41999996</v>
      </c>
      <c r="F117" s="295">
        <f t="shared" si="47"/>
        <v>515772213.84999996</v>
      </c>
      <c r="G117" s="295">
        <f t="shared" si="47"/>
        <v>303652880.73999995</v>
      </c>
      <c r="H117" s="295">
        <f t="shared" si="47"/>
        <v>819425094.58999991</v>
      </c>
      <c r="I117" s="295">
        <f t="shared" si="47"/>
        <v>520784845.74000001</v>
      </c>
      <c r="J117" s="295">
        <f t="shared" si="47"/>
        <v>332709130.05999994</v>
      </c>
      <c r="K117" s="295">
        <f t="shared" si="47"/>
        <v>853493975.80000007</v>
      </c>
      <c r="L117" s="295">
        <f t="shared" si="47"/>
        <v>531709372.43000001</v>
      </c>
      <c r="M117" s="295">
        <f t="shared" si="47"/>
        <v>304829219.02999997</v>
      </c>
      <c r="N117" s="295">
        <f t="shared" si="47"/>
        <v>836538591.46000004</v>
      </c>
      <c r="O117" s="295">
        <f t="shared" si="47"/>
        <v>528853374.87</v>
      </c>
      <c r="P117" s="295">
        <f t="shared" si="47"/>
        <v>286978109.68000001</v>
      </c>
      <c r="Q117" s="295">
        <f t="shared" si="47"/>
        <v>815831484.54999995</v>
      </c>
      <c r="R117" s="295">
        <f t="shared" si="47"/>
        <v>511681313.5</v>
      </c>
      <c r="S117" s="295">
        <f t="shared" si="47"/>
        <v>237100359.31</v>
      </c>
      <c r="T117" s="295">
        <f t="shared" si="47"/>
        <v>748781672.81000006</v>
      </c>
      <c r="U117" s="295">
        <f t="shared" si="47"/>
        <v>498863392.13999999</v>
      </c>
      <c r="V117" s="295">
        <f t="shared" si="47"/>
        <v>235915285.11999997</v>
      </c>
      <c r="W117" s="295">
        <f t="shared" si="47"/>
        <v>734778677.25999999</v>
      </c>
      <c r="X117" s="295">
        <f t="shared" si="47"/>
        <v>493454085.29000002</v>
      </c>
      <c r="Y117" s="295">
        <f t="shared" si="47"/>
        <v>210291843.52000001</v>
      </c>
      <c r="Z117" s="295">
        <f t="shared" si="47"/>
        <v>703745928.80999994</v>
      </c>
      <c r="AA117" s="295">
        <f t="shared" si="47"/>
        <v>494576365.77999997</v>
      </c>
      <c r="AB117" s="295">
        <f t="shared" si="47"/>
        <v>207823320.25999999</v>
      </c>
      <c r="AC117" s="295">
        <f t="shared" si="47"/>
        <v>702399686.03999996</v>
      </c>
      <c r="AD117" s="295">
        <f t="shared" si="47"/>
        <v>490917225.93000001</v>
      </c>
      <c r="AE117" s="295">
        <f t="shared" si="47"/>
        <v>204530071.62</v>
      </c>
      <c r="AF117" s="295">
        <f t="shared" si="47"/>
        <v>695447297.54999995</v>
      </c>
      <c r="AG117" s="295">
        <f t="shared" si="47"/>
        <v>480536689.60000002</v>
      </c>
      <c r="AH117" s="295">
        <f t="shared" si="47"/>
        <v>201772918.93000001</v>
      </c>
      <c r="AI117" s="295">
        <f t="shared" si="47"/>
        <v>682309608.52999997</v>
      </c>
      <c r="AJ117" s="295">
        <f t="shared" si="47"/>
        <v>468015113.49000001</v>
      </c>
      <c r="AK117" s="295">
        <f t="shared" si="47"/>
        <v>187283855.91999999</v>
      </c>
      <c r="AL117" s="295">
        <f t="shared" si="47"/>
        <v>655298969.40999997</v>
      </c>
    </row>
    <row r="118" spans="1:38" x14ac:dyDescent="0.25">
      <c r="A118" s="277">
        <v>131100</v>
      </c>
      <c r="B118" s="310" t="s">
        <v>965</v>
      </c>
      <c r="C118" s="297">
        <f t="shared" ref="C118:AL120" si="48">C462</f>
        <v>377519242.76999998</v>
      </c>
      <c r="D118" s="297">
        <f t="shared" si="48"/>
        <v>281611253.25</v>
      </c>
      <c r="E118" s="297">
        <f t="shared" si="48"/>
        <v>659130496.01999998</v>
      </c>
      <c r="F118" s="297">
        <f t="shared" si="48"/>
        <v>379323886.33999997</v>
      </c>
      <c r="G118" s="297">
        <f t="shared" si="48"/>
        <v>285905485.08999997</v>
      </c>
      <c r="H118" s="297">
        <f t="shared" si="48"/>
        <v>665229371.42999995</v>
      </c>
      <c r="I118" s="297">
        <f t="shared" si="48"/>
        <v>382981755.43000001</v>
      </c>
      <c r="J118" s="297">
        <f t="shared" si="48"/>
        <v>314867727.27999997</v>
      </c>
      <c r="K118" s="297">
        <f t="shared" si="48"/>
        <v>697849482.71000004</v>
      </c>
      <c r="L118" s="297">
        <f t="shared" si="48"/>
        <v>394369633.38</v>
      </c>
      <c r="M118" s="297">
        <f t="shared" si="48"/>
        <v>286771982.01999998</v>
      </c>
      <c r="N118" s="297">
        <f t="shared" si="48"/>
        <v>681141615.39999998</v>
      </c>
      <c r="O118" s="297">
        <f t="shared" si="48"/>
        <v>389600874.83999997</v>
      </c>
      <c r="P118" s="297">
        <f t="shared" si="48"/>
        <v>269006746.50999999</v>
      </c>
      <c r="Q118" s="297">
        <f t="shared" si="48"/>
        <v>658607621.35000002</v>
      </c>
      <c r="R118" s="297">
        <f t="shared" si="48"/>
        <v>372518978.62</v>
      </c>
      <c r="S118" s="297">
        <f t="shared" si="48"/>
        <v>219421377.71000001</v>
      </c>
      <c r="T118" s="297">
        <f t="shared" si="48"/>
        <v>591940356.33000004</v>
      </c>
      <c r="U118" s="297">
        <f t="shared" si="48"/>
        <v>359650513.38</v>
      </c>
      <c r="V118" s="297">
        <f t="shared" si="48"/>
        <v>218317313.91999999</v>
      </c>
      <c r="W118" s="297">
        <f t="shared" si="48"/>
        <v>577967827.29999995</v>
      </c>
      <c r="X118" s="297">
        <f t="shared" si="48"/>
        <v>352474783.97000003</v>
      </c>
      <c r="Y118" s="297">
        <f t="shared" si="48"/>
        <v>193383780.59</v>
      </c>
      <c r="Z118" s="297">
        <f t="shared" si="48"/>
        <v>545858564.55999994</v>
      </c>
      <c r="AA118" s="297">
        <f t="shared" si="48"/>
        <v>352210772.69999999</v>
      </c>
      <c r="AB118" s="297">
        <f t="shared" si="48"/>
        <v>191418762.56</v>
      </c>
      <c r="AC118" s="297">
        <f t="shared" si="48"/>
        <v>543629535.25999999</v>
      </c>
      <c r="AD118" s="297">
        <f t="shared" si="48"/>
        <v>347609704.80000001</v>
      </c>
      <c r="AE118" s="297">
        <f t="shared" si="48"/>
        <v>189088472.88</v>
      </c>
      <c r="AF118" s="297">
        <f t="shared" si="48"/>
        <v>536698177.68000001</v>
      </c>
      <c r="AG118" s="297">
        <f t="shared" si="48"/>
        <v>335120859.44999999</v>
      </c>
      <c r="AH118" s="297">
        <f t="shared" si="48"/>
        <v>187735657.93000001</v>
      </c>
      <c r="AI118" s="297">
        <f t="shared" si="48"/>
        <v>522856517.38</v>
      </c>
      <c r="AJ118" s="297">
        <f t="shared" si="48"/>
        <v>321779392.13999999</v>
      </c>
      <c r="AK118" s="297">
        <f t="shared" si="48"/>
        <v>173661152.06999999</v>
      </c>
      <c r="AL118" s="297">
        <f t="shared" si="48"/>
        <v>495440544.20999998</v>
      </c>
    </row>
    <row r="119" spans="1:38" x14ac:dyDescent="0.25">
      <c r="A119" s="277">
        <v>131200</v>
      </c>
      <c r="B119" s="310" t="s">
        <v>967</v>
      </c>
      <c r="C119" s="297">
        <f t="shared" si="48"/>
        <v>135189083.03</v>
      </c>
      <c r="D119" s="297">
        <f t="shared" si="48"/>
        <v>17799784.369999997</v>
      </c>
      <c r="E119" s="297">
        <f t="shared" si="48"/>
        <v>152988867.40000001</v>
      </c>
      <c r="F119" s="297">
        <f t="shared" si="48"/>
        <v>136448327.50999999</v>
      </c>
      <c r="G119" s="297">
        <f t="shared" si="48"/>
        <v>17747395.649999999</v>
      </c>
      <c r="H119" s="297">
        <f t="shared" si="48"/>
        <v>154195723.16</v>
      </c>
      <c r="I119" s="297">
        <f t="shared" si="48"/>
        <v>137803090.31</v>
      </c>
      <c r="J119" s="297">
        <f t="shared" si="48"/>
        <v>17841402.780000001</v>
      </c>
      <c r="K119" s="297">
        <f t="shared" si="48"/>
        <v>155644493.09</v>
      </c>
      <c r="L119" s="297">
        <f t="shared" si="48"/>
        <v>137339739.05000001</v>
      </c>
      <c r="M119" s="297">
        <f t="shared" si="48"/>
        <v>18057237.009999998</v>
      </c>
      <c r="N119" s="297">
        <f t="shared" si="48"/>
        <v>155396976.06</v>
      </c>
      <c r="O119" s="297">
        <f t="shared" si="48"/>
        <v>139252500.03</v>
      </c>
      <c r="P119" s="297">
        <f t="shared" si="48"/>
        <v>17971363.169999998</v>
      </c>
      <c r="Q119" s="297">
        <f t="shared" si="48"/>
        <v>157223863.19999999</v>
      </c>
      <c r="R119" s="297">
        <f t="shared" si="48"/>
        <v>139162334.88</v>
      </c>
      <c r="S119" s="297">
        <f t="shared" si="48"/>
        <v>17678981.600000001</v>
      </c>
      <c r="T119" s="297">
        <f t="shared" si="48"/>
        <v>156841316.47999999</v>
      </c>
      <c r="U119" s="297">
        <f t="shared" si="48"/>
        <v>139212878.75999999</v>
      </c>
      <c r="V119" s="297">
        <f t="shared" si="48"/>
        <v>17597971.199999999</v>
      </c>
      <c r="W119" s="297">
        <f t="shared" si="48"/>
        <v>156810849.96000001</v>
      </c>
      <c r="X119" s="297">
        <f t="shared" si="48"/>
        <v>140979301.31999999</v>
      </c>
      <c r="Y119" s="297">
        <f t="shared" si="48"/>
        <v>16908062.93</v>
      </c>
      <c r="Z119" s="297">
        <f t="shared" si="48"/>
        <v>157887364.25</v>
      </c>
      <c r="AA119" s="297">
        <f t="shared" si="48"/>
        <v>142365593.08000001</v>
      </c>
      <c r="AB119" s="297">
        <f t="shared" si="48"/>
        <v>16404557.699999999</v>
      </c>
      <c r="AC119" s="297">
        <f t="shared" si="48"/>
        <v>158770150.78</v>
      </c>
      <c r="AD119" s="297">
        <f t="shared" si="48"/>
        <v>143307521.13</v>
      </c>
      <c r="AE119" s="297">
        <f t="shared" si="48"/>
        <v>15441598.74</v>
      </c>
      <c r="AF119" s="297">
        <f t="shared" si="48"/>
        <v>158749119.87</v>
      </c>
      <c r="AG119" s="297">
        <f t="shared" si="48"/>
        <v>145415830.15000001</v>
      </c>
      <c r="AH119" s="297">
        <f t="shared" si="48"/>
        <v>14037261</v>
      </c>
      <c r="AI119" s="297">
        <f t="shared" si="48"/>
        <v>159453091.15000001</v>
      </c>
      <c r="AJ119" s="297">
        <f t="shared" si="48"/>
        <v>146235721.34999999</v>
      </c>
      <c r="AK119" s="297">
        <f t="shared" si="48"/>
        <v>13622703.85</v>
      </c>
      <c r="AL119" s="297">
        <f t="shared" si="48"/>
        <v>159858425.19999999</v>
      </c>
    </row>
    <row r="120" spans="1:38" x14ac:dyDescent="0.25">
      <c r="A120" s="277">
        <v>131300</v>
      </c>
      <c r="B120" s="310" t="s">
        <v>4834</v>
      </c>
      <c r="C120" s="297">
        <f t="shared" si="48"/>
        <v>0</v>
      </c>
      <c r="D120" s="297">
        <f t="shared" si="48"/>
        <v>0</v>
      </c>
      <c r="E120" s="297">
        <f t="shared" si="48"/>
        <v>0</v>
      </c>
      <c r="F120" s="297">
        <f t="shared" si="48"/>
        <v>0</v>
      </c>
      <c r="G120" s="297">
        <f t="shared" si="48"/>
        <v>0</v>
      </c>
      <c r="H120" s="297">
        <f t="shared" si="48"/>
        <v>0</v>
      </c>
      <c r="I120" s="297">
        <f t="shared" si="48"/>
        <v>0</v>
      </c>
      <c r="J120" s="297">
        <f t="shared" si="48"/>
        <v>0</v>
      </c>
      <c r="K120" s="297">
        <f t="shared" si="48"/>
        <v>0</v>
      </c>
      <c r="L120" s="297">
        <f t="shared" si="48"/>
        <v>0</v>
      </c>
      <c r="M120" s="297">
        <f t="shared" si="48"/>
        <v>0</v>
      </c>
      <c r="N120" s="297">
        <f t="shared" si="48"/>
        <v>0</v>
      </c>
      <c r="O120" s="297">
        <f t="shared" si="48"/>
        <v>0</v>
      </c>
      <c r="P120" s="297">
        <f t="shared" si="48"/>
        <v>0</v>
      </c>
      <c r="Q120" s="297">
        <f t="shared" si="48"/>
        <v>0</v>
      </c>
      <c r="R120" s="297">
        <f t="shared" si="48"/>
        <v>0</v>
      </c>
      <c r="S120" s="297">
        <f t="shared" si="48"/>
        <v>0</v>
      </c>
      <c r="T120" s="297">
        <f t="shared" si="48"/>
        <v>0</v>
      </c>
      <c r="U120" s="297">
        <f t="shared" si="48"/>
        <v>0</v>
      </c>
      <c r="V120" s="297">
        <f t="shared" si="48"/>
        <v>0</v>
      </c>
      <c r="W120" s="297">
        <f t="shared" si="48"/>
        <v>0</v>
      </c>
      <c r="X120" s="297">
        <f t="shared" si="48"/>
        <v>0</v>
      </c>
      <c r="Y120" s="297">
        <f t="shared" si="48"/>
        <v>0</v>
      </c>
      <c r="Z120" s="297">
        <f t="shared" si="48"/>
        <v>0</v>
      </c>
      <c r="AA120" s="297">
        <f t="shared" si="48"/>
        <v>0</v>
      </c>
      <c r="AB120" s="297">
        <f t="shared" si="48"/>
        <v>0</v>
      </c>
      <c r="AC120" s="297">
        <f t="shared" si="48"/>
        <v>0</v>
      </c>
      <c r="AD120" s="297">
        <f t="shared" si="48"/>
        <v>0</v>
      </c>
      <c r="AE120" s="297">
        <f t="shared" si="48"/>
        <v>0</v>
      </c>
      <c r="AF120" s="297">
        <f t="shared" si="48"/>
        <v>0</v>
      </c>
      <c r="AG120" s="297">
        <f t="shared" si="48"/>
        <v>0</v>
      </c>
      <c r="AH120" s="297">
        <f t="shared" si="48"/>
        <v>0</v>
      </c>
      <c r="AI120" s="297">
        <f t="shared" si="48"/>
        <v>0</v>
      </c>
      <c r="AJ120" s="297">
        <f t="shared" si="48"/>
        <v>0</v>
      </c>
      <c r="AK120" s="297">
        <f t="shared" si="48"/>
        <v>0</v>
      </c>
      <c r="AL120" s="297">
        <f t="shared" si="48"/>
        <v>0</v>
      </c>
    </row>
    <row r="121" spans="1:38" x14ac:dyDescent="0.25">
      <c r="A121" s="299"/>
      <c r="B121" s="309" t="s">
        <v>4912</v>
      </c>
      <c r="C121" s="295">
        <f t="shared" ref="C121:AL121" si="49">SUM(C122:C124)</f>
        <v>-18436129.530000001</v>
      </c>
      <c r="D121" s="295">
        <f t="shared" si="49"/>
        <v>0</v>
      </c>
      <c r="E121" s="295">
        <f t="shared" si="49"/>
        <v>-18436129.530000001</v>
      </c>
      <c r="F121" s="295">
        <f t="shared" si="49"/>
        <v>-19233617.620000001</v>
      </c>
      <c r="G121" s="295">
        <f t="shared" si="49"/>
        <v>0</v>
      </c>
      <c r="H121" s="295">
        <f t="shared" si="49"/>
        <v>-19233617.620000001</v>
      </c>
      <c r="I121" s="295">
        <f t="shared" si="49"/>
        <v>-20007501.740000002</v>
      </c>
      <c r="J121" s="295">
        <f t="shared" si="49"/>
        <v>0</v>
      </c>
      <c r="K121" s="295">
        <f t="shared" si="49"/>
        <v>-20007501.740000002</v>
      </c>
      <c r="L121" s="295">
        <f t="shared" si="49"/>
        <v>-21259330.5</v>
      </c>
      <c r="M121" s="295">
        <f t="shared" si="49"/>
        <v>0</v>
      </c>
      <c r="N121" s="295">
        <f t="shared" si="49"/>
        <v>-21259330.5</v>
      </c>
      <c r="O121" s="295">
        <f t="shared" si="49"/>
        <v>-22399892.969999999</v>
      </c>
      <c r="P121" s="295">
        <f t="shared" si="49"/>
        <v>0</v>
      </c>
      <c r="Q121" s="295">
        <f t="shared" si="49"/>
        <v>-22399892.969999999</v>
      </c>
      <c r="R121" s="295">
        <f t="shared" si="49"/>
        <v>-22471213.399999999</v>
      </c>
      <c r="S121" s="295">
        <f t="shared" si="49"/>
        <v>0</v>
      </c>
      <c r="T121" s="295">
        <f t="shared" si="49"/>
        <v>-22471213.399999999</v>
      </c>
      <c r="U121" s="295">
        <f t="shared" si="49"/>
        <v>-22534052.43</v>
      </c>
      <c r="V121" s="295">
        <f t="shared" si="49"/>
        <v>0</v>
      </c>
      <c r="W121" s="295">
        <f t="shared" si="49"/>
        <v>-22534052.43</v>
      </c>
      <c r="X121" s="295">
        <f t="shared" si="49"/>
        <v>-23474879.73</v>
      </c>
      <c r="Y121" s="295">
        <f t="shared" si="49"/>
        <v>0</v>
      </c>
      <c r="Z121" s="295">
        <f t="shared" si="49"/>
        <v>-23474879.73</v>
      </c>
      <c r="AA121" s="295">
        <f t="shared" si="49"/>
        <v>-23101913.560000002</v>
      </c>
      <c r="AB121" s="295">
        <f t="shared" si="49"/>
        <v>0</v>
      </c>
      <c r="AC121" s="295">
        <f t="shared" si="49"/>
        <v>-23101913.560000002</v>
      </c>
      <c r="AD121" s="295">
        <f t="shared" si="49"/>
        <v>-24028091.780000001</v>
      </c>
      <c r="AE121" s="295">
        <f t="shared" si="49"/>
        <v>0</v>
      </c>
      <c r="AF121" s="295">
        <f t="shared" si="49"/>
        <v>-24028091.780000001</v>
      </c>
      <c r="AG121" s="295">
        <f t="shared" si="49"/>
        <v>-24231295.789999999</v>
      </c>
      <c r="AH121" s="295">
        <f t="shared" si="49"/>
        <v>0</v>
      </c>
      <c r="AI121" s="295">
        <f t="shared" si="49"/>
        <v>-24231295.789999999</v>
      </c>
      <c r="AJ121" s="295">
        <f t="shared" si="49"/>
        <v>-25001005.359999999</v>
      </c>
      <c r="AK121" s="295">
        <f t="shared" si="49"/>
        <v>0</v>
      </c>
      <c r="AL121" s="295">
        <f t="shared" si="49"/>
        <v>-25001005.359999999</v>
      </c>
    </row>
    <row r="122" spans="1:38" x14ac:dyDescent="0.25">
      <c r="A122" s="277">
        <v>132004</v>
      </c>
      <c r="B122" s="311" t="s">
        <v>4913</v>
      </c>
      <c r="C122" s="297">
        <f t="shared" ref="C122:AL124" si="50">C468</f>
        <v>-16293542.300000001</v>
      </c>
      <c r="D122" s="297">
        <f t="shared" si="50"/>
        <v>0</v>
      </c>
      <c r="E122" s="297">
        <f t="shared" si="50"/>
        <v>-16293542.300000001</v>
      </c>
      <c r="F122" s="297">
        <f t="shared" si="50"/>
        <v>-16909701.800000001</v>
      </c>
      <c r="G122" s="297">
        <f t="shared" si="50"/>
        <v>0</v>
      </c>
      <c r="H122" s="297">
        <f t="shared" si="50"/>
        <v>-16909701.800000001</v>
      </c>
      <c r="I122" s="297">
        <f t="shared" si="50"/>
        <v>-17030661.630000003</v>
      </c>
      <c r="J122" s="297">
        <f t="shared" si="50"/>
        <v>0</v>
      </c>
      <c r="K122" s="297">
        <f t="shared" si="50"/>
        <v>-17030661.630000003</v>
      </c>
      <c r="L122" s="297">
        <f t="shared" si="50"/>
        <v>-17810780.93</v>
      </c>
      <c r="M122" s="297">
        <f t="shared" si="50"/>
        <v>0</v>
      </c>
      <c r="N122" s="297">
        <f t="shared" si="50"/>
        <v>-17810780.93</v>
      </c>
      <c r="O122" s="297">
        <f t="shared" si="50"/>
        <v>-17744728.369999997</v>
      </c>
      <c r="P122" s="297">
        <f t="shared" si="50"/>
        <v>0</v>
      </c>
      <c r="Q122" s="297">
        <f t="shared" si="50"/>
        <v>-17744728.369999997</v>
      </c>
      <c r="R122" s="297">
        <f t="shared" si="50"/>
        <v>-18228557.66</v>
      </c>
      <c r="S122" s="297">
        <f t="shared" si="50"/>
        <v>0</v>
      </c>
      <c r="T122" s="297">
        <f t="shared" si="50"/>
        <v>-18228557.66</v>
      </c>
      <c r="U122" s="297">
        <f t="shared" si="50"/>
        <v>-18231817.809999999</v>
      </c>
      <c r="V122" s="297">
        <f t="shared" si="50"/>
        <v>0</v>
      </c>
      <c r="W122" s="297">
        <f t="shared" si="50"/>
        <v>-18231817.809999999</v>
      </c>
      <c r="X122" s="297">
        <f t="shared" si="50"/>
        <v>-18082033.100000001</v>
      </c>
      <c r="Y122" s="297">
        <f t="shared" si="50"/>
        <v>0</v>
      </c>
      <c r="Z122" s="297">
        <f t="shared" si="50"/>
        <v>-18082033.100000001</v>
      </c>
      <c r="AA122" s="297">
        <f t="shared" si="50"/>
        <v>-20478703.940000001</v>
      </c>
      <c r="AB122" s="297">
        <f t="shared" si="50"/>
        <v>0</v>
      </c>
      <c r="AC122" s="297">
        <f t="shared" si="50"/>
        <v>-20478703.940000001</v>
      </c>
      <c r="AD122" s="297">
        <f t="shared" si="50"/>
        <v>-18998522.850000001</v>
      </c>
      <c r="AE122" s="297">
        <f t="shared" si="50"/>
        <v>0</v>
      </c>
      <c r="AF122" s="297">
        <f t="shared" si="50"/>
        <v>-18998522.850000001</v>
      </c>
      <c r="AG122" s="297">
        <f t="shared" si="50"/>
        <v>-19642730.949999999</v>
      </c>
      <c r="AH122" s="297">
        <f t="shared" si="50"/>
        <v>0</v>
      </c>
      <c r="AI122" s="297">
        <f t="shared" si="50"/>
        <v>-19642730.949999999</v>
      </c>
      <c r="AJ122" s="297">
        <f t="shared" si="50"/>
        <v>-21236908.809999999</v>
      </c>
      <c r="AK122" s="297">
        <f t="shared" si="50"/>
        <v>0</v>
      </c>
      <c r="AL122" s="297">
        <f t="shared" si="50"/>
        <v>-21236908.809999999</v>
      </c>
    </row>
    <row r="123" spans="1:38" x14ac:dyDescent="0.25">
      <c r="A123" s="277">
        <v>132005</v>
      </c>
      <c r="B123" s="311" t="s">
        <v>4914</v>
      </c>
      <c r="C123" s="297">
        <f t="shared" si="50"/>
        <v>-2142587.23</v>
      </c>
      <c r="D123" s="297">
        <f t="shared" si="50"/>
        <v>0</v>
      </c>
      <c r="E123" s="297">
        <f t="shared" si="50"/>
        <v>-2142587.23</v>
      </c>
      <c r="F123" s="297">
        <f t="shared" si="50"/>
        <v>-2323915.8199999998</v>
      </c>
      <c r="G123" s="297">
        <f t="shared" si="50"/>
        <v>0</v>
      </c>
      <c r="H123" s="297">
        <f t="shared" si="50"/>
        <v>-2323915.8199999998</v>
      </c>
      <c r="I123" s="297">
        <f t="shared" si="50"/>
        <v>-2976840.11</v>
      </c>
      <c r="J123" s="297">
        <f t="shared" si="50"/>
        <v>0</v>
      </c>
      <c r="K123" s="297">
        <f t="shared" si="50"/>
        <v>-2976840.11</v>
      </c>
      <c r="L123" s="297">
        <f t="shared" si="50"/>
        <v>-3448549.57</v>
      </c>
      <c r="M123" s="297">
        <f t="shared" si="50"/>
        <v>0</v>
      </c>
      <c r="N123" s="297">
        <f t="shared" si="50"/>
        <v>-3448549.57</v>
      </c>
      <c r="O123" s="297">
        <f t="shared" si="50"/>
        <v>-4655164.5999999996</v>
      </c>
      <c r="P123" s="297">
        <f t="shared" si="50"/>
        <v>0</v>
      </c>
      <c r="Q123" s="297">
        <f t="shared" si="50"/>
        <v>-4655164.5999999996</v>
      </c>
      <c r="R123" s="297">
        <f t="shared" si="50"/>
        <v>-4242655.74</v>
      </c>
      <c r="S123" s="297">
        <f t="shared" si="50"/>
        <v>0</v>
      </c>
      <c r="T123" s="297">
        <f t="shared" si="50"/>
        <v>-4242655.74</v>
      </c>
      <c r="U123" s="297">
        <f t="shared" si="50"/>
        <v>-4302234.62</v>
      </c>
      <c r="V123" s="297">
        <f t="shared" si="50"/>
        <v>0</v>
      </c>
      <c r="W123" s="297">
        <f t="shared" si="50"/>
        <v>-4302234.62</v>
      </c>
      <c r="X123" s="297">
        <f t="shared" si="50"/>
        <v>-5392846.6299999999</v>
      </c>
      <c r="Y123" s="297">
        <f t="shared" si="50"/>
        <v>0</v>
      </c>
      <c r="Z123" s="297">
        <f t="shared" si="50"/>
        <v>-5392846.6299999999</v>
      </c>
      <c r="AA123" s="297">
        <f t="shared" si="50"/>
        <v>-2623209.62</v>
      </c>
      <c r="AB123" s="297">
        <f t="shared" si="50"/>
        <v>0</v>
      </c>
      <c r="AC123" s="297">
        <f t="shared" si="50"/>
        <v>-2623209.62</v>
      </c>
      <c r="AD123" s="297">
        <f t="shared" si="50"/>
        <v>-3345100.82</v>
      </c>
      <c r="AE123" s="297">
        <f t="shared" si="50"/>
        <v>0</v>
      </c>
      <c r="AF123" s="297">
        <f t="shared" si="50"/>
        <v>-3345100.82</v>
      </c>
      <c r="AG123" s="297">
        <f t="shared" si="50"/>
        <v>-4588564.84</v>
      </c>
      <c r="AH123" s="297">
        <f t="shared" si="50"/>
        <v>0</v>
      </c>
      <c r="AI123" s="297">
        <f t="shared" si="50"/>
        <v>-4588564.84</v>
      </c>
      <c r="AJ123" s="297">
        <f t="shared" si="50"/>
        <v>-3764096.55</v>
      </c>
      <c r="AK123" s="297">
        <f t="shared" si="50"/>
        <v>0</v>
      </c>
      <c r="AL123" s="297">
        <f t="shared" si="50"/>
        <v>-3764096.55</v>
      </c>
    </row>
    <row r="124" spans="1:38" x14ac:dyDescent="0.25">
      <c r="A124" s="277">
        <v>132006</v>
      </c>
      <c r="B124" s="311" t="s">
        <v>4915</v>
      </c>
      <c r="C124" s="297">
        <f t="shared" si="50"/>
        <v>0</v>
      </c>
      <c r="D124" s="297">
        <f t="shared" si="50"/>
        <v>0</v>
      </c>
      <c r="E124" s="297">
        <f t="shared" si="50"/>
        <v>0</v>
      </c>
      <c r="F124" s="297">
        <f t="shared" si="50"/>
        <v>0</v>
      </c>
      <c r="G124" s="297">
        <f t="shared" si="50"/>
        <v>0</v>
      </c>
      <c r="H124" s="297">
        <f t="shared" si="50"/>
        <v>0</v>
      </c>
      <c r="I124" s="297">
        <f t="shared" si="50"/>
        <v>0</v>
      </c>
      <c r="J124" s="297">
        <f t="shared" si="50"/>
        <v>0</v>
      </c>
      <c r="K124" s="297">
        <f t="shared" si="50"/>
        <v>0</v>
      </c>
      <c r="L124" s="297">
        <f t="shared" si="50"/>
        <v>0</v>
      </c>
      <c r="M124" s="297">
        <f t="shared" si="50"/>
        <v>0</v>
      </c>
      <c r="N124" s="297">
        <f t="shared" si="50"/>
        <v>0</v>
      </c>
      <c r="O124" s="297">
        <f t="shared" si="50"/>
        <v>0</v>
      </c>
      <c r="P124" s="297">
        <f t="shared" si="50"/>
        <v>0</v>
      </c>
      <c r="Q124" s="297">
        <f t="shared" si="50"/>
        <v>0</v>
      </c>
      <c r="R124" s="297">
        <f t="shared" si="50"/>
        <v>0</v>
      </c>
      <c r="S124" s="297">
        <f t="shared" si="50"/>
        <v>0</v>
      </c>
      <c r="T124" s="297">
        <f t="shared" si="50"/>
        <v>0</v>
      </c>
      <c r="U124" s="297">
        <f t="shared" si="50"/>
        <v>0</v>
      </c>
      <c r="V124" s="297">
        <f t="shared" si="50"/>
        <v>0</v>
      </c>
      <c r="W124" s="297">
        <f t="shared" si="50"/>
        <v>0</v>
      </c>
      <c r="X124" s="297">
        <f t="shared" si="50"/>
        <v>0</v>
      </c>
      <c r="Y124" s="297">
        <f t="shared" si="50"/>
        <v>0</v>
      </c>
      <c r="Z124" s="297">
        <f t="shared" si="50"/>
        <v>0</v>
      </c>
      <c r="AA124" s="297">
        <f t="shared" si="50"/>
        <v>0</v>
      </c>
      <c r="AB124" s="297">
        <f t="shared" si="50"/>
        <v>0</v>
      </c>
      <c r="AC124" s="297">
        <f t="shared" si="50"/>
        <v>0</v>
      </c>
      <c r="AD124" s="297">
        <f t="shared" si="50"/>
        <v>-1684468.11</v>
      </c>
      <c r="AE124" s="297">
        <f t="shared" si="50"/>
        <v>0</v>
      </c>
      <c r="AF124" s="297">
        <f t="shared" si="50"/>
        <v>-1684468.11</v>
      </c>
      <c r="AG124" s="297">
        <f t="shared" si="50"/>
        <v>0</v>
      </c>
      <c r="AH124" s="297">
        <f t="shared" si="50"/>
        <v>0</v>
      </c>
      <c r="AI124" s="297">
        <f t="shared" si="50"/>
        <v>0</v>
      </c>
      <c r="AJ124" s="297">
        <f t="shared" si="50"/>
        <v>0</v>
      </c>
      <c r="AK124" s="297">
        <f t="shared" si="50"/>
        <v>0</v>
      </c>
      <c r="AL124" s="297">
        <f t="shared" si="50"/>
        <v>0</v>
      </c>
    </row>
    <row r="125" spans="1:38" x14ac:dyDescent="0.25">
      <c r="A125" s="287"/>
      <c r="B125" s="288" t="s">
        <v>4916</v>
      </c>
      <c r="C125" s="301">
        <f t="shared" ref="C125:AL125" si="51">C126+C133</f>
        <v>156068468.46999997</v>
      </c>
      <c r="D125" s="301">
        <f t="shared" si="51"/>
        <v>139509462.53</v>
      </c>
      <c r="E125" s="301">
        <f t="shared" si="51"/>
        <v>295577931</v>
      </c>
      <c r="F125" s="301">
        <f t="shared" si="51"/>
        <v>171754310.70000002</v>
      </c>
      <c r="G125" s="301">
        <f t="shared" si="51"/>
        <v>142023203.11000001</v>
      </c>
      <c r="H125" s="301">
        <f t="shared" si="51"/>
        <v>313777513.80999994</v>
      </c>
      <c r="I125" s="301">
        <f t="shared" si="51"/>
        <v>173266875.81999999</v>
      </c>
      <c r="J125" s="301">
        <f t="shared" si="51"/>
        <v>134763607.44999999</v>
      </c>
      <c r="K125" s="301">
        <f t="shared" si="51"/>
        <v>308030483.26999998</v>
      </c>
      <c r="L125" s="301">
        <f t="shared" si="51"/>
        <v>172574316.84999999</v>
      </c>
      <c r="M125" s="301">
        <f t="shared" si="51"/>
        <v>138559780.59999999</v>
      </c>
      <c r="N125" s="301">
        <f t="shared" si="51"/>
        <v>311134097.44999999</v>
      </c>
      <c r="O125" s="301">
        <f t="shared" si="51"/>
        <v>162778819.49000001</v>
      </c>
      <c r="P125" s="301">
        <f t="shared" si="51"/>
        <v>152167596.11000001</v>
      </c>
      <c r="Q125" s="301">
        <f t="shared" si="51"/>
        <v>314946415.59999996</v>
      </c>
      <c r="R125" s="301">
        <f t="shared" si="51"/>
        <v>164749391.88</v>
      </c>
      <c r="S125" s="301">
        <f t="shared" si="51"/>
        <v>155755589.91000003</v>
      </c>
      <c r="T125" s="301">
        <f t="shared" si="51"/>
        <v>320504981.78999996</v>
      </c>
      <c r="U125" s="301">
        <f t="shared" si="51"/>
        <v>180170327.55999997</v>
      </c>
      <c r="V125" s="301">
        <f t="shared" si="51"/>
        <v>175386068.5</v>
      </c>
      <c r="W125" s="301">
        <f t="shared" si="51"/>
        <v>355556396.06</v>
      </c>
      <c r="X125" s="301">
        <f t="shared" si="51"/>
        <v>188779684.88999999</v>
      </c>
      <c r="Y125" s="301">
        <f t="shared" si="51"/>
        <v>172481372.41</v>
      </c>
      <c r="Z125" s="301">
        <f t="shared" si="51"/>
        <v>361261057.30000001</v>
      </c>
      <c r="AA125" s="301">
        <f t="shared" si="51"/>
        <v>220429626.93999997</v>
      </c>
      <c r="AB125" s="301">
        <f t="shared" si="51"/>
        <v>161758501.83000001</v>
      </c>
      <c r="AC125" s="301">
        <f t="shared" si="51"/>
        <v>382188128.76999998</v>
      </c>
      <c r="AD125" s="301">
        <f t="shared" si="51"/>
        <v>232313424.14000002</v>
      </c>
      <c r="AE125" s="301">
        <f t="shared" si="51"/>
        <v>151549867.12</v>
      </c>
      <c r="AF125" s="301">
        <f t="shared" si="51"/>
        <v>383863291.25999993</v>
      </c>
      <c r="AG125" s="301">
        <f t="shared" si="51"/>
        <v>232449833.48999998</v>
      </c>
      <c r="AH125" s="301">
        <f>AH126+AH133</f>
        <v>146428798.13</v>
      </c>
      <c r="AI125" s="301">
        <f>AI126+AI133</f>
        <v>378878631.62</v>
      </c>
      <c r="AJ125" s="301">
        <f t="shared" si="51"/>
        <v>226201569.72</v>
      </c>
      <c r="AK125" s="301">
        <f t="shared" si="51"/>
        <v>146941275.53999999</v>
      </c>
      <c r="AL125" s="301">
        <f t="shared" si="51"/>
        <v>373142845.25999999</v>
      </c>
    </row>
    <row r="126" spans="1:38" x14ac:dyDescent="0.25">
      <c r="A126" s="312"/>
      <c r="B126" s="313" t="s">
        <v>4917</v>
      </c>
      <c r="C126" s="314">
        <f>C127+C130+C131+C132</f>
        <v>156906557.82999998</v>
      </c>
      <c r="D126" s="314">
        <f t="shared" ref="D126:AL126" si="52">D127+D130+D131+D132</f>
        <v>139509462.53</v>
      </c>
      <c r="E126" s="314">
        <f t="shared" si="52"/>
        <v>296416020.36000001</v>
      </c>
      <c r="F126" s="314">
        <f t="shared" si="52"/>
        <v>172639253.68000001</v>
      </c>
      <c r="G126" s="314">
        <f t="shared" si="52"/>
        <v>142023203.11000001</v>
      </c>
      <c r="H126" s="314">
        <f t="shared" si="52"/>
        <v>314662456.78999996</v>
      </c>
      <c r="I126" s="314">
        <f t="shared" si="52"/>
        <v>174148410.06999999</v>
      </c>
      <c r="J126" s="314">
        <f t="shared" si="52"/>
        <v>134763607.44999999</v>
      </c>
      <c r="K126" s="314">
        <f t="shared" si="52"/>
        <v>308912017.51999998</v>
      </c>
      <c r="L126" s="314">
        <f t="shared" si="52"/>
        <v>173427850.43000001</v>
      </c>
      <c r="M126" s="314">
        <f t="shared" si="52"/>
        <v>138559780.59999999</v>
      </c>
      <c r="N126" s="314">
        <f t="shared" si="52"/>
        <v>311987631.02999997</v>
      </c>
      <c r="O126" s="314">
        <f t="shared" si="52"/>
        <v>163651524.43000001</v>
      </c>
      <c r="P126" s="314">
        <f t="shared" si="52"/>
        <v>152167596.11000001</v>
      </c>
      <c r="Q126" s="314">
        <f t="shared" si="52"/>
        <v>315819120.53999996</v>
      </c>
      <c r="R126" s="314">
        <f t="shared" si="52"/>
        <v>165616407.03</v>
      </c>
      <c r="S126" s="314">
        <f t="shared" si="52"/>
        <v>155755589.91000003</v>
      </c>
      <c r="T126" s="314">
        <f t="shared" si="52"/>
        <v>321371996.93999994</v>
      </c>
      <c r="U126" s="314">
        <f t="shared" si="52"/>
        <v>181392097.10999998</v>
      </c>
      <c r="V126" s="314">
        <f t="shared" si="52"/>
        <v>175386068.5</v>
      </c>
      <c r="W126" s="314">
        <f t="shared" si="52"/>
        <v>356778165.61000001</v>
      </c>
      <c r="X126" s="314">
        <f t="shared" si="52"/>
        <v>190102131.91</v>
      </c>
      <c r="Y126" s="314">
        <f t="shared" si="52"/>
        <v>172481372.41</v>
      </c>
      <c r="Z126" s="314">
        <f t="shared" si="52"/>
        <v>362583504.31999999</v>
      </c>
      <c r="AA126" s="314">
        <f t="shared" si="52"/>
        <v>221662655.71999997</v>
      </c>
      <c r="AB126" s="314">
        <f t="shared" si="52"/>
        <v>161758501.83000001</v>
      </c>
      <c r="AC126" s="314">
        <f t="shared" si="52"/>
        <v>383421157.54999995</v>
      </c>
      <c r="AD126" s="314">
        <f t="shared" si="52"/>
        <v>233639827.05000001</v>
      </c>
      <c r="AE126" s="314">
        <f t="shared" si="52"/>
        <v>151549867.12</v>
      </c>
      <c r="AF126" s="314">
        <f t="shared" si="52"/>
        <v>385189694.16999996</v>
      </c>
      <c r="AG126" s="314">
        <f t="shared" si="52"/>
        <v>233773205.60999998</v>
      </c>
      <c r="AH126" s="314">
        <f t="shared" si="52"/>
        <v>146428798.13</v>
      </c>
      <c r="AI126" s="314">
        <f t="shared" si="52"/>
        <v>380202003.74000001</v>
      </c>
      <c r="AJ126" s="314">
        <f t="shared" si="52"/>
        <v>227508085.5</v>
      </c>
      <c r="AK126" s="314">
        <f t="shared" si="52"/>
        <v>146941275.53999999</v>
      </c>
      <c r="AL126" s="314">
        <f t="shared" si="52"/>
        <v>374449361.03999996</v>
      </c>
    </row>
    <row r="127" spans="1:38" x14ac:dyDescent="0.25">
      <c r="A127" s="277">
        <v>141100</v>
      </c>
      <c r="B127" s="310" t="s">
        <v>4918</v>
      </c>
      <c r="C127" s="297">
        <f t="shared" ref="C127:AL127" si="53">C471+C128+C129</f>
        <v>7501537.5</v>
      </c>
      <c r="D127" s="297">
        <f t="shared" si="53"/>
        <v>0</v>
      </c>
      <c r="E127" s="297">
        <f t="shared" si="53"/>
        <v>7501537.5</v>
      </c>
      <c r="F127" s="297">
        <f t="shared" si="53"/>
        <v>7502715</v>
      </c>
      <c r="G127" s="297">
        <f t="shared" si="53"/>
        <v>0</v>
      </c>
      <c r="H127" s="297">
        <f t="shared" si="53"/>
        <v>7502715</v>
      </c>
      <c r="I127" s="297">
        <f t="shared" si="53"/>
        <v>7500465</v>
      </c>
      <c r="J127" s="297">
        <f t="shared" si="53"/>
        <v>0</v>
      </c>
      <c r="K127" s="297">
        <f t="shared" si="53"/>
        <v>7500465</v>
      </c>
      <c r="L127" s="297">
        <f t="shared" si="53"/>
        <v>7009366</v>
      </c>
      <c r="M127" s="297">
        <f t="shared" si="53"/>
        <v>0</v>
      </c>
      <c r="N127" s="297">
        <f t="shared" si="53"/>
        <v>7009366</v>
      </c>
      <c r="O127" s="297">
        <f t="shared" si="53"/>
        <v>7006580</v>
      </c>
      <c r="P127" s="297">
        <f t="shared" si="53"/>
        <v>0</v>
      </c>
      <c r="Q127" s="297">
        <f t="shared" si="53"/>
        <v>7006580</v>
      </c>
      <c r="R127" s="297">
        <f t="shared" si="53"/>
        <v>7012362</v>
      </c>
      <c r="S127" s="297">
        <f t="shared" si="53"/>
        <v>0</v>
      </c>
      <c r="T127" s="297">
        <f t="shared" si="53"/>
        <v>7012362</v>
      </c>
      <c r="U127" s="297">
        <f t="shared" si="53"/>
        <v>6508339.5</v>
      </c>
      <c r="V127" s="297">
        <f t="shared" si="53"/>
        <v>0</v>
      </c>
      <c r="W127" s="297">
        <f t="shared" si="53"/>
        <v>6508339.5</v>
      </c>
      <c r="X127" s="297">
        <f t="shared" si="53"/>
        <v>6504589</v>
      </c>
      <c r="Y127" s="297">
        <f t="shared" si="53"/>
        <v>0</v>
      </c>
      <c r="Z127" s="297">
        <f t="shared" si="53"/>
        <v>6504589</v>
      </c>
      <c r="AA127" s="297">
        <f t="shared" si="53"/>
        <v>6512265.5</v>
      </c>
      <c r="AB127" s="297">
        <f t="shared" si="53"/>
        <v>0</v>
      </c>
      <c r="AC127" s="297">
        <f t="shared" si="53"/>
        <v>6512265.5</v>
      </c>
      <c r="AD127" s="297">
        <f t="shared" si="53"/>
        <v>6007764</v>
      </c>
      <c r="AE127" s="297">
        <f t="shared" si="53"/>
        <v>0</v>
      </c>
      <c r="AF127" s="297">
        <f t="shared" si="53"/>
        <v>6007764</v>
      </c>
      <c r="AG127" s="297">
        <f t="shared" si="53"/>
        <v>6004302</v>
      </c>
      <c r="AH127" s="297">
        <f t="shared" si="53"/>
        <v>0</v>
      </c>
      <c r="AI127" s="297">
        <f t="shared" si="53"/>
        <v>6004302</v>
      </c>
      <c r="AJ127" s="297">
        <f t="shared" si="53"/>
        <v>6010854</v>
      </c>
      <c r="AK127" s="297">
        <f t="shared" si="53"/>
        <v>0</v>
      </c>
      <c r="AL127" s="297">
        <f t="shared" si="53"/>
        <v>6010854</v>
      </c>
    </row>
    <row r="128" spans="1:38" x14ac:dyDescent="0.25">
      <c r="A128" s="277">
        <v>141110</v>
      </c>
      <c r="B128" s="296" t="s">
        <v>4919</v>
      </c>
      <c r="C128" s="297">
        <f t="shared" ref="C128:AL133" si="54">C472</f>
        <v>7501537.5</v>
      </c>
      <c r="D128" s="297">
        <f t="shared" si="54"/>
        <v>0</v>
      </c>
      <c r="E128" s="297">
        <f t="shared" si="54"/>
        <v>7501537.5</v>
      </c>
      <c r="F128" s="297">
        <f t="shared" si="54"/>
        <v>7502715</v>
      </c>
      <c r="G128" s="297">
        <f t="shared" si="54"/>
        <v>0</v>
      </c>
      <c r="H128" s="297">
        <f t="shared" si="54"/>
        <v>7502715</v>
      </c>
      <c r="I128" s="297">
        <f t="shared" si="54"/>
        <v>7500465</v>
      </c>
      <c r="J128" s="297">
        <f t="shared" si="54"/>
        <v>0</v>
      </c>
      <c r="K128" s="297">
        <f t="shared" si="54"/>
        <v>7500465</v>
      </c>
      <c r="L128" s="297">
        <f t="shared" si="54"/>
        <v>7009366</v>
      </c>
      <c r="M128" s="297">
        <f t="shared" si="54"/>
        <v>0</v>
      </c>
      <c r="N128" s="297">
        <f t="shared" si="54"/>
        <v>7009366</v>
      </c>
      <c r="O128" s="297">
        <f t="shared" si="54"/>
        <v>7006580</v>
      </c>
      <c r="P128" s="297">
        <f t="shared" si="54"/>
        <v>0</v>
      </c>
      <c r="Q128" s="297">
        <f t="shared" si="54"/>
        <v>7006580</v>
      </c>
      <c r="R128" s="297">
        <f t="shared" si="54"/>
        <v>7012362</v>
      </c>
      <c r="S128" s="297">
        <f t="shared" si="54"/>
        <v>0</v>
      </c>
      <c r="T128" s="297">
        <f t="shared" si="54"/>
        <v>7012362</v>
      </c>
      <c r="U128" s="297">
        <f t="shared" si="54"/>
        <v>6508339.5</v>
      </c>
      <c r="V128" s="297">
        <f t="shared" si="54"/>
        <v>0</v>
      </c>
      <c r="W128" s="297">
        <f t="shared" si="54"/>
        <v>6508339.5</v>
      </c>
      <c r="X128" s="297">
        <f t="shared" si="54"/>
        <v>6504589</v>
      </c>
      <c r="Y128" s="297">
        <f t="shared" si="54"/>
        <v>0</v>
      </c>
      <c r="Z128" s="297">
        <f t="shared" si="54"/>
        <v>6504589</v>
      </c>
      <c r="AA128" s="297">
        <f t="shared" si="54"/>
        <v>6512265.5</v>
      </c>
      <c r="AB128" s="297">
        <f t="shared" si="54"/>
        <v>0</v>
      </c>
      <c r="AC128" s="297">
        <f t="shared" si="54"/>
        <v>6512265.5</v>
      </c>
      <c r="AD128" s="297">
        <f t="shared" si="54"/>
        <v>6007764</v>
      </c>
      <c r="AE128" s="297">
        <f t="shared" si="54"/>
        <v>0</v>
      </c>
      <c r="AF128" s="297">
        <f t="shared" si="54"/>
        <v>6007764</v>
      </c>
      <c r="AG128" s="297">
        <f t="shared" si="54"/>
        <v>6004302</v>
      </c>
      <c r="AH128" s="297">
        <f t="shared" si="54"/>
        <v>0</v>
      </c>
      <c r="AI128" s="297">
        <f t="shared" si="54"/>
        <v>6004302</v>
      </c>
      <c r="AJ128" s="297">
        <f t="shared" si="54"/>
        <v>6010854</v>
      </c>
      <c r="AK128" s="297">
        <f t="shared" si="54"/>
        <v>0</v>
      </c>
      <c r="AL128" s="297">
        <f t="shared" si="54"/>
        <v>6010854</v>
      </c>
    </row>
    <row r="129" spans="1:38" s="319" customFormat="1" x14ac:dyDescent="0.25">
      <c r="A129" s="315">
        <v>141120</v>
      </c>
      <c r="B129" s="316" t="s">
        <v>4873</v>
      </c>
      <c r="C129" s="317">
        <f t="shared" si="54"/>
        <v>0</v>
      </c>
      <c r="D129" s="317">
        <f t="shared" si="54"/>
        <v>0</v>
      </c>
      <c r="E129" s="317">
        <f t="shared" si="54"/>
        <v>0</v>
      </c>
      <c r="F129" s="317">
        <f t="shared" si="54"/>
        <v>0</v>
      </c>
      <c r="G129" s="317">
        <f t="shared" si="54"/>
        <v>0</v>
      </c>
      <c r="H129" s="317">
        <f t="shared" si="54"/>
        <v>0</v>
      </c>
      <c r="I129" s="317">
        <f t="shared" si="54"/>
        <v>0</v>
      </c>
      <c r="J129" s="317">
        <f t="shared" si="54"/>
        <v>0</v>
      </c>
      <c r="K129" s="317">
        <f t="shared" si="54"/>
        <v>0</v>
      </c>
      <c r="L129" s="317">
        <f t="shared" si="54"/>
        <v>0</v>
      </c>
      <c r="M129" s="317">
        <f t="shared" si="54"/>
        <v>0</v>
      </c>
      <c r="N129" s="317">
        <f t="shared" si="54"/>
        <v>0</v>
      </c>
      <c r="O129" s="317">
        <f t="shared" si="54"/>
        <v>0</v>
      </c>
      <c r="P129" s="317">
        <f t="shared" si="54"/>
        <v>0</v>
      </c>
      <c r="Q129" s="317">
        <f t="shared" si="54"/>
        <v>0</v>
      </c>
      <c r="R129" s="317">
        <f t="shared" si="54"/>
        <v>0</v>
      </c>
      <c r="S129" s="317">
        <f t="shared" si="54"/>
        <v>0</v>
      </c>
      <c r="T129" s="317">
        <f t="shared" si="54"/>
        <v>0</v>
      </c>
      <c r="U129" s="317">
        <f t="shared" si="54"/>
        <v>0</v>
      </c>
      <c r="V129" s="317">
        <f t="shared" si="54"/>
        <v>0</v>
      </c>
      <c r="W129" s="317">
        <f t="shared" si="54"/>
        <v>0</v>
      </c>
      <c r="X129" s="317">
        <f t="shared" si="54"/>
        <v>0</v>
      </c>
      <c r="Y129" s="317">
        <f t="shared" si="54"/>
        <v>0</v>
      </c>
      <c r="Z129" s="317">
        <f t="shared" si="54"/>
        <v>0</v>
      </c>
      <c r="AA129" s="317">
        <f t="shared" si="54"/>
        <v>0</v>
      </c>
      <c r="AB129" s="317">
        <f t="shared" si="54"/>
        <v>0</v>
      </c>
      <c r="AC129" s="317">
        <f t="shared" si="54"/>
        <v>0</v>
      </c>
      <c r="AD129" s="317">
        <f t="shared" si="54"/>
        <v>0</v>
      </c>
      <c r="AE129" s="317">
        <f t="shared" si="54"/>
        <v>0</v>
      </c>
      <c r="AF129" s="318">
        <f t="shared" si="54"/>
        <v>0</v>
      </c>
      <c r="AG129" s="317">
        <f t="shared" si="54"/>
        <v>0</v>
      </c>
      <c r="AH129" s="317">
        <f t="shared" si="54"/>
        <v>0</v>
      </c>
      <c r="AI129" s="318">
        <f t="shared" si="54"/>
        <v>0</v>
      </c>
      <c r="AJ129" s="317">
        <f t="shared" si="54"/>
        <v>0</v>
      </c>
      <c r="AK129" s="317">
        <f t="shared" si="54"/>
        <v>0</v>
      </c>
      <c r="AL129" s="318">
        <f t="shared" si="54"/>
        <v>0</v>
      </c>
    </row>
    <row r="130" spans="1:38" x14ac:dyDescent="0.25">
      <c r="A130" s="277">
        <v>141200</v>
      </c>
      <c r="B130" s="310" t="s">
        <v>4920</v>
      </c>
      <c r="C130" s="297">
        <f t="shared" si="54"/>
        <v>31352535.18</v>
      </c>
      <c r="D130" s="297">
        <f t="shared" si="54"/>
        <v>119077643.56</v>
      </c>
      <c r="E130" s="297">
        <f t="shared" si="54"/>
        <v>150430178.74000001</v>
      </c>
      <c r="F130" s="297">
        <f t="shared" si="54"/>
        <v>47142678.530000001</v>
      </c>
      <c r="G130" s="297">
        <f t="shared" si="54"/>
        <v>121595925.83</v>
      </c>
      <c r="H130" s="297">
        <f t="shared" si="54"/>
        <v>168738604.36000001</v>
      </c>
      <c r="I130" s="297">
        <f t="shared" si="54"/>
        <v>46137709.920000002</v>
      </c>
      <c r="J130" s="297">
        <f t="shared" si="54"/>
        <v>114341185.08</v>
      </c>
      <c r="K130" s="297">
        <f t="shared" si="54"/>
        <v>160478895</v>
      </c>
      <c r="L130" s="297">
        <f t="shared" si="54"/>
        <v>46379374.079999998</v>
      </c>
      <c r="M130" s="297">
        <f t="shared" si="54"/>
        <v>118142056.53</v>
      </c>
      <c r="N130" s="297">
        <f t="shared" si="54"/>
        <v>164521430.61000001</v>
      </c>
      <c r="O130" s="297">
        <f t="shared" si="54"/>
        <v>36664459.079999998</v>
      </c>
      <c r="P130" s="297">
        <f t="shared" si="54"/>
        <v>131754726.95</v>
      </c>
      <c r="Q130" s="297">
        <f t="shared" si="54"/>
        <v>168419186.03</v>
      </c>
      <c r="R130" s="297">
        <f t="shared" si="54"/>
        <v>39617184.68</v>
      </c>
      <c r="S130" s="297">
        <f t="shared" si="54"/>
        <v>135347419.05000001</v>
      </c>
      <c r="T130" s="297">
        <f t="shared" si="54"/>
        <v>174964603.72999999</v>
      </c>
      <c r="U130" s="297">
        <f t="shared" si="54"/>
        <v>54280522.259999998</v>
      </c>
      <c r="V130" s="297">
        <f t="shared" si="54"/>
        <v>151002087.71000001</v>
      </c>
      <c r="W130" s="297">
        <f t="shared" si="54"/>
        <v>205282609.97</v>
      </c>
      <c r="X130" s="297">
        <f t="shared" si="54"/>
        <v>62677932.560000002</v>
      </c>
      <c r="Y130" s="297">
        <f t="shared" si="54"/>
        <v>148101451.69</v>
      </c>
      <c r="Z130" s="297">
        <f t="shared" si="54"/>
        <v>210779384.25</v>
      </c>
      <c r="AA130" s="297">
        <f t="shared" si="54"/>
        <v>94270067.299999997</v>
      </c>
      <c r="AB130" s="297">
        <f t="shared" si="54"/>
        <v>137382510.21000001</v>
      </c>
      <c r="AC130" s="297">
        <f t="shared" si="54"/>
        <v>231652577.50999999</v>
      </c>
      <c r="AD130" s="297">
        <f t="shared" si="54"/>
        <v>90711431.359999999</v>
      </c>
      <c r="AE130" s="297">
        <f t="shared" si="54"/>
        <v>127177935.7</v>
      </c>
      <c r="AF130" s="297">
        <f t="shared" si="54"/>
        <v>217889367.06</v>
      </c>
      <c r="AG130" s="297">
        <f t="shared" si="54"/>
        <v>90901852.400000006</v>
      </c>
      <c r="AH130" s="297">
        <f t="shared" si="54"/>
        <v>122060795.95999999</v>
      </c>
      <c r="AI130" s="297">
        <f t="shared" si="54"/>
        <v>212962648.36000001</v>
      </c>
      <c r="AJ130" s="297">
        <f t="shared" si="54"/>
        <v>91434207.090000004</v>
      </c>
      <c r="AK130" s="297">
        <f t="shared" si="54"/>
        <v>122577333.59999999</v>
      </c>
      <c r="AL130" s="297">
        <f t="shared" si="54"/>
        <v>214011540.69</v>
      </c>
    </row>
    <row r="131" spans="1:38" x14ac:dyDescent="0.25">
      <c r="A131" s="277">
        <v>141300</v>
      </c>
      <c r="B131" s="310" t="s">
        <v>4921</v>
      </c>
      <c r="C131" s="297">
        <f t="shared" si="54"/>
        <v>118043890.14</v>
      </c>
      <c r="D131" s="297">
        <f t="shared" si="54"/>
        <v>20431818.969999999</v>
      </c>
      <c r="E131" s="297">
        <f t="shared" si="54"/>
        <v>138475709.11000001</v>
      </c>
      <c r="F131" s="297">
        <f t="shared" si="54"/>
        <v>117985265.14</v>
      </c>
      <c r="G131" s="297">
        <f t="shared" si="54"/>
        <v>20427277.280000001</v>
      </c>
      <c r="H131" s="297">
        <f t="shared" si="54"/>
        <v>138412542.41999999</v>
      </c>
      <c r="I131" s="297">
        <f t="shared" si="54"/>
        <v>120501640.14</v>
      </c>
      <c r="J131" s="297">
        <f t="shared" si="54"/>
        <v>20422422.369999997</v>
      </c>
      <c r="K131" s="297">
        <f t="shared" si="54"/>
        <v>140924062.50999999</v>
      </c>
      <c r="L131" s="297">
        <f t="shared" si="54"/>
        <v>120030515.34</v>
      </c>
      <c r="M131" s="297">
        <f t="shared" si="54"/>
        <v>20417724.07</v>
      </c>
      <c r="N131" s="297">
        <f t="shared" si="54"/>
        <v>140448239.41</v>
      </c>
      <c r="O131" s="297">
        <f t="shared" si="54"/>
        <v>119971890.34</v>
      </c>
      <c r="P131" s="297">
        <f t="shared" si="54"/>
        <v>20412869.16</v>
      </c>
      <c r="Q131" s="297">
        <f t="shared" si="54"/>
        <v>140384759.5</v>
      </c>
      <c r="R131" s="297">
        <f t="shared" si="54"/>
        <v>118978265.34</v>
      </c>
      <c r="S131" s="297">
        <f t="shared" si="54"/>
        <v>20408170.859999999</v>
      </c>
      <c r="T131" s="297">
        <f t="shared" si="54"/>
        <v>139386436.19999999</v>
      </c>
      <c r="U131" s="297">
        <f t="shared" si="54"/>
        <v>120594640.34</v>
      </c>
      <c r="V131" s="297">
        <f t="shared" si="54"/>
        <v>24383980.789999999</v>
      </c>
      <c r="W131" s="297">
        <f t="shared" si="54"/>
        <v>144978621.13</v>
      </c>
      <c r="X131" s="297">
        <f t="shared" si="54"/>
        <v>120911015.34</v>
      </c>
      <c r="Y131" s="297">
        <f t="shared" si="54"/>
        <v>24379920.719999999</v>
      </c>
      <c r="Z131" s="297">
        <f t="shared" si="54"/>
        <v>145290936.06</v>
      </c>
      <c r="AA131" s="297">
        <f t="shared" si="54"/>
        <v>120871727.91</v>
      </c>
      <c r="AB131" s="297">
        <f t="shared" si="54"/>
        <v>24375991.620000001</v>
      </c>
      <c r="AC131" s="297">
        <f t="shared" si="54"/>
        <v>145247719.53</v>
      </c>
      <c r="AD131" s="297">
        <f t="shared" si="54"/>
        <v>136912036.68000001</v>
      </c>
      <c r="AE131" s="297">
        <f t="shared" si="54"/>
        <v>24371931.420000002</v>
      </c>
      <c r="AF131" s="297">
        <f t="shared" si="54"/>
        <v>161283968.09999999</v>
      </c>
      <c r="AG131" s="297">
        <f t="shared" si="54"/>
        <v>136858456.19999999</v>
      </c>
      <c r="AH131" s="297">
        <f t="shared" si="54"/>
        <v>24368002.170000002</v>
      </c>
      <c r="AI131" s="297">
        <f t="shared" si="54"/>
        <v>161226458.37</v>
      </c>
      <c r="AJ131" s="297">
        <f t="shared" si="54"/>
        <v>130054429.40000001</v>
      </c>
      <c r="AK131" s="297">
        <f t="shared" si="54"/>
        <v>24363941.940000001</v>
      </c>
      <c r="AL131" s="297">
        <f t="shared" si="54"/>
        <v>154418371.34</v>
      </c>
    </row>
    <row r="132" spans="1:38" x14ac:dyDescent="0.25">
      <c r="A132" s="277">
        <v>141400</v>
      </c>
      <c r="B132" s="310" t="s">
        <v>4922</v>
      </c>
      <c r="C132" s="297">
        <f t="shared" si="54"/>
        <v>8595.01</v>
      </c>
      <c r="D132" s="297">
        <f t="shared" si="54"/>
        <v>0</v>
      </c>
      <c r="E132" s="297">
        <f t="shared" si="54"/>
        <v>8595.01</v>
      </c>
      <c r="F132" s="297">
        <f t="shared" si="54"/>
        <v>8595.01</v>
      </c>
      <c r="G132" s="297">
        <f t="shared" si="54"/>
        <v>0</v>
      </c>
      <c r="H132" s="297">
        <f t="shared" si="54"/>
        <v>8595.01</v>
      </c>
      <c r="I132" s="297">
        <f t="shared" si="54"/>
        <v>8595.01</v>
      </c>
      <c r="J132" s="297">
        <f t="shared" si="54"/>
        <v>0</v>
      </c>
      <c r="K132" s="297">
        <f t="shared" si="54"/>
        <v>8595.01</v>
      </c>
      <c r="L132" s="297">
        <f t="shared" si="54"/>
        <v>8595.01</v>
      </c>
      <c r="M132" s="297">
        <f t="shared" si="54"/>
        <v>0</v>
      </c>
      <c r="N132" s="297">
        <f t="shared" si="54"/>
        <v>8595.01</v>
      </c>
      <c r="O132" s="297">
        <f t="shared" si="54"/>
        <v>8595.01</v>
      </c>
      <c r="P132" s="297">
        <f t="shared" si="54"/>
        <v>0</v>
      </c>
      <c r="Q132" s="297">
        <f t="shared" si="54"/>
        <v>8595.01</v>
      </c>
      <c r="R132" s="297">
        <f t="shared" si="54"/>
        <v>8595.01</v>
      </c>
      <c r="S132" s="297">
        <f t="shared" si="54"/>
        <v>0</v>
      </c>
      <c r="T132" s="297">
        <f t="shared" si="54"/>
        <v>8595.01</v>
      </c>
      <c r="U132" s="297">
        <f t="shared" si="54"/>
        <v>8595.01</v>
      </c>
      <c r="V132" s="297">
        <f t="shared" si="54"/>
        <v>0</v>
      </c>
      <c r="W132" s="297">
        <f t="shared" si="54"/>
        <v>8595.01</v>
      </c>
      <c r="X132" s="297">
        <f t="shared" si="54"/>
        <v>8595.01</v>
      </c>
      <c r="Y132" s="297">
        <f t="shared" si="54"/>
        <v>0</v>
      </c>
      <c r="Z132" s="297">
        <f t="shared" si="54"/>
        <v>8595.01</v>
      </c>
      <c r="AA132" s="297">
        <f t="shared" si="54"/>
        <v>8595.01</v>
      </c>
      <c r="AB132" s="297">
        <f t="shared" si="54"/>
        <v>0</v>
      </c>
      <c r="AC132" s="297">
        <f t="shared" si="54"/>
        <v>8595.01</v>
      </c>
      <c r="AD132" s="297">
        <f t="shared" si="54"/>
        <v>8595.01</v>
      </c>
      <c r="AE132" s="297">
        <f t="shared" si="54"/>
        <v>0</v>
      </c>
      <c r="AF132" s="297">
        <f t="shared" si="54"/>
        <v>8595.01</v>
      </c>
      <c r="AG132" s="297">
        <f t="shared" si="54"/>
        <v>8595.01</v>
      </c>
      <c r="AH132" s="297">
        <f t="shared" si="54"/>
        <v>0</v>
      </c>
      <c r="AI132" s="297">
        <f t="shared" si="54"/>
        <v>8595.01</v>
      </c>
      <c r="AJ132" s="297">
        <f t="shared" si="54"/>
        <v>8595.01</v>
      </c>
      <c r="AK132" s="297">
        <f t="shared" si="54"/>
        <v>0</v>
      </c>
      <c r="AL132" s="297">
        <f t="shared" si="54"/>
        <v>8595.01</v>
      </c>
    </row>
    <row r="133" spans="1:38" x14ac:dyDescent="0.25">
      <c r="A133" s="285">
        <v>146000</v>
      </c>
      <c r="B133" s="302" t="s">
        <v>4923</v>
      </c>
      <c r="C133" s="297">
        <f t="shared" si="54"/>
        <v>-838089.36</v>
      </c>
      <c r="D133" s="297">
        <f t="shared" si="54"/>
        <v>0</v>
      </c>
      <c r="E133" s="297">
        <f t="shared" si="54"/>
        <v>-838089.36</v>
      </c>
      <c r="F133" s="297">
        <f t="shared" si="54"/>
        <v>-884942.98</v>
      </c>
      <c r="G133" s="297">
        <f t="shared" si="54"/>
        <v>0</v>
      </c>
      <c r="H133" s="297">
        <f t="shared" si="54"/>
        <v>-884942.98</v>
      </c>
      <c r="I133" s="297">
        <f t="shared" si="54"/>
        <v>-881534.25</v>
      </c>
      <c r="J133" s="297">
        <f t="shared" si="54"/>
        <v>0</v>
      </c>
      <c r="K133" s="297">
        <f t="shared" si="54"/>
        <v>-881534.25</v>
      </c>
      <c r="L133" s="297">
        <f t="shared" si="54"/>
        <v>-853533.58</v>
      </c>
      <c r="M133" s="297">
        <f t="shared" si="54"/>
        <v>0</v>
      </c>
      <c r="N133" s="297">
        <f t="shared" si="54"/>
        <v>-853533.58</v>
      </c>
      <c r="O133" s="297">
        <f t="shared" si="54"/>
        <v>-872704.94</v>
      </c>
      <c r="P133" s="297">
        <f t="shared" si="54"/>
        <v>0</v>
      </c>
      <c r="Q133" s="297">
        <f t="shared" si="54"/>
        <v>-872704.94</v>
      </c>
      <c r="R133" s="297">
        <f t="shared" si="54"/>
        <v>-867015.15</v>
      </c>
      <c r="S133" s="297">
        <f t="shared" si="54"/>
        <v>0</v>
      </c>
      <c r="T133" s="297">
        <f t="shared" si="54"/>
        <v>-867015.15</v>
      </c>
      <c r="U133" s="297">
        <f t="shared" si="54"/>
        <v>-1221769.55</v>
      </c>
      <c r="V133" s="297">
        <f t="shared" si="54"/>
        <v>0</v>
      </c>
      <c r="W133" s="297">
        <f t="shared" si="54"/>
        <v>-1221769.55</v>
      </c>
      <c r="X133" s="297">
        <f t="shared" si="54"/>
        <v>-1322447.02</v>
      </c>
      <c r="Y133" s="297">
        <f t="shared" si="54"/>
        <v>0</v>
      </c>
      <c r="Z133" s="297">
        <f t="shared" si="54"/>
        <v>-1322447.02</v>
      </c>
      <c r="AA133" s="297">
        <f t="shared" si="54"/>
        <v>-1233028.78</v>
      </c>
      <c r="AB133" s="297">
        <f t="shared" si="54"/>
        <v>0</v>
      </c>
      <c r="AC133" s="297">
        <f t="shared" si="54"/>
        <v>-1233028.78</v>
      </c>
      <c r="AD133" s="297">
        <f t="shared" si="54"/>
        <v>-1326402.9099999999</v>
      </c>
      <c r="AE133" s="297">
        <f t="shared" si="54"/>
        <v>0</v>
      </c>
      <c r="AF133" s="297">
        <f t="shared" si="54"/>
        <v>-1326402.9099999999</v>
      </c>
      <c r="AG133" s="297">
        <f t="shared" si="54"/>
        <v>-1323372.1200000001</v>
      </c>
      <c r="AH133" s="297">
        <f t="shared" si="54"/>
        <v>0</v>
      </c>
      <c r="AI133" s="297">
        <f t="shared" si="54"/>
        <v>-1323372.1200000001</v>
      </c>
      <c r="AJ133" s="297">
        <f t="shared" si="54"/>
        <v>-1306515.78</v>
      </c>
      <c r="AK133" s="297">
        <f t="shared" si="54"/>
        <v>0</v>
      </c>
      <c r="AL133" s="297">
        <f t="shared" si="54"/>
        <v>-1306515.78</v>
      </c>
    </row>
    <row r="134" spans="1:38" x14ac:dyDescent="0.25">
      <c r="A134" s="287">
        <v>150000</v>
      </c>
      <c r="B134" s="288" t="s">
        <v>4924</v>
      </c>
      <c r="C134" s="301">
        <f t="shared" ref="C134:T134" si="55">SUM(C135:C136)</f>
        <v>0</v>
      </c>
      <c r="D134" s="301">
        <f t="shared" si="55"/>
        <v>0</v>
      </c>
      <c r="E134" s="301">
        <f t="shared" si="55"/>
        <v>0</v>
      </c>
      <c r="F134" s="301">
        <f t="shared" si="55"/>
        <v>0</v>
      </c>
      <c r="G134" s="301">
        <f t="shared" si="55"/>
        <v>0</v>
      </c>
      <c r="H134" s="301">
        <f t="shared" si="55"/>
        <v>0</v>
      </c>
      <c r="I134" s="301">
        <f t="shared" si="55"/>
        <v>0</v>
      </c>
      <c r="J134" s="301">
        <f t="shared" si="55"/>
        <v>0</v>
      </c>
      <c r="K134" s="301">
        <f t="shared" si="55"/>
        <v>0</v>
      </c>
      <c r="L134" s="301">
        <f t="shared" si="55"/>
        <v>0</v>
      </c>
      <c r="M134" s="301">
        <f t="shared" si="55"/>
        <v>0</v>
      </c>
      <c r="N134" s="301">
        <f t="shared" si="55"/>
        <v>0</v>
      </c>
      <c r="O134" s="301">
        <f t="shared" si="55"/>
        <v>0</v>
      </c>
      <c r="P134" s="301">
        <f t="shared" si="55"/>
        <v>0</v>
      </c>
      <c r="Q134" s="301">
        <f t="shared" si="55"/>
        <v>0</v>
      </c>
      <c r="R134" s="301">
        <f t="shared" si="55"/>
        <v>0</v>
      </c>
      <c r="S134" s="301">
        <f t="shared" si="55"/>
        <v>0</v>
      </c>
      <c r="T134" s="301">
        <f t="shared" si="55"/>
        <v>0</v>
      </c>
      <c r="U134" s="301">
        <f t="shared" ref="U134:AL134" si="56">SUM(U135:U136)</f>
        <v>0</v>
      </c>
      <c r="V134" s="301">
        <f t="shared" si="56"/>
        <v>0</v>
      </c>
      <c r="W134" s="301">
        <f t="shared" si="56"/>
        <v>0</v>
      </c>
      <c r="X134" s="301">
        <f t="shared" si="56"/>
        <v>0</v>
      </c>
      <c r="Y134" s="301">
        <f t="shared" si="56"/>
        <v>0</v>
      </c>
      <c r="Z134" s="301">
        <f t="shared" si="56"/>
        <v>0</v>
      </c>
      <c r="AA134" s="301">
        <f t="shared" si="56"/>
        <v>0</v>
      </c>
      <c r="AB134" s="301">
        <f t="shared" si="56"/>
        <v>0</v>
      </c>
      <c r="AC134" s="301">
        <f t="shared" si="56"/>
        <v>0</v>
      </c>
      <c r="AD134" s="301">
        <f t="shared" si="56"/>
        <v>0</v>
      </c>
      <c r="AE134" s="301">
        <f t="shared" si="56"/>
        <v>0</v>
      </c>
      <c r="AF134" s="301">
        <f t="shared" si="56"/>
        <v>0</v>
      </c>
      <c r="AG134" s="301">
        <f t="shared" si="56"/>
        <v>0</v>
      </c>
      <c r="AH134" s="301">
        <f t="shared" si="56"/>
        <v>0</v>
      </c>
      <c r="AI134" s="301">
        <f t="shared" si="56"/>
        <v>0</v>
      </c>
      <c r="AJ134" s="301">
        <f t="shared" si="56"/>
        <v>0</v>
      </c>
      <c r="AK134" s="301">
        <f t="shared" si="56"/>
        <v>0</v>
      </c>
      <c r="AL134" s="301">
        <f t="shared" si="56"/>
        <v>0</v>
      </c>
    </row>
    <row r="135" spans="1:38" x14ac:dyDescent="0.25">
      <c r="A135" s="277">
        <v>151000</v>
      </c>
      <c r="B135" s="302" t="s">
        <v>4925</v>
      </c>
      <c r="C135" s="297">
        <f t="shared" ref="C135:AL136" si="57">C478</f>
        <v>0</v>
      </c>
      <c r="D135" s="297">
        <f t="shared" si="57"/>
        <v>0</v>
      </c>
      <c r="E135" s="297">
        <f t="shared" si="57"/>
        <v>0</v>
      </c>
      <c r="F135" s="297">
        <f t="shared" si="57"/>
        <v>0</v>
      </c>
      <c r="G135" s="297">
        <f t="shared" si="57"/>
        <v>0</v>
      </c>
      <c r="H135" s="297">
        <f t="shared" si="57"/>
        <v>0</v>
      </c>
      <c r="I135" s="297">
        <f t="shared" si="57"/>
        <v>0</v>
      </c>
      <c r="J135" s="297">
        <f t="shared" si="57"/>
        <v>0</v>
      </c>
      <c r="K135" s="297">
        <f t="shared" si="57"/>
        <v>0</v>
      </c>
      <c r="L135" s="297">
        <f t="shared" si="57"/>
        <v>0</v>
      </c>
      <c r="M135" s="297">
        <f t="shared" si="57"/>
        <v>0</v>
      </c>
      <c r="N135" s="297">
        <f t="shared" si="57"/>
        <v>0</v>
      </c>
      <c r="O135" s="297">
        <f t="shared" si="57"/>
        <v>0</v>
      </c>
      <c r="P135" s="297">
        <f t="shared" si="57"/>
        <v>0</v>
      </c>
      <c r="Q135" s="297">
        <f t="shared" si="57"/>
        <v>0</v>
      </c>
      <c r="R135" s="297">
        <f t="shared" si="57"/>
        <v>0</v>
      </c>
      <c r="S135" s="297">
        <f t="shared" si="57"/>
        <v>0</v>
      </c>
      <c r="T135" s="297">
        <f t="shared" si="57"/>
        <v>0</v>
      </c>
      <c r="U135" s="297">
        <f t="shared" si="57"/>
        <v>0</v>
      </c>
      <c r="V135" s="297">
        <f t="shared" si="57"/>
        <v>0</v>
      </c>
      <c r="W135" s="297">
        <f t="shared" si="57"/>
        <v>0</v>
      </c>
      <c r="X135" s="297">
        <f t="shared" si="57"/>
        <v>0</v>
      </c>
      <c r="Y135" s="297">
        <f t="shared" si="57"/>
        <v>0</v>
      </c>
      <c r="Z135" s="297">
        <f t="shared" si="57"/>
        <v>0</v>
      </c>
      <c r="AA135" s="297">
        <f t="shared" si="57"/>
        <v>0</v>
      </c>
      <c r="AB135" s="297">
        <f t="shared" si="57"/>
        <v>0</v>
      </c>
      <c r="AC135" s="297">
        <f t="shared" si="57"/>
        <v>0</v>
      </c>
      <c r="AD135" s="297">
        <f t="shared" si="57"/>
        <v>0</v>
      </c>
      <c r="AE135" s="297">
        <f t="shared" si="57"/>
        <v>0</v>
      </c>
      <c r="AF135" s="297">
        <f t="shared" si="57"/>
        <v>0</v>
      </c>
      <c r="AG135" s="297">
        <f t="shared" si="57"/>
        <v>0</v>
      </c>
      <c r="AH135" s="297">
        <f t="shared" si="57"/>
        <v>0</v>
      </c>
      <c r="AI135" s="297">
        <f t="shared" si="57"/>
        <v>0</v>
      </c>
      <c r="AJ135" s="297">
        <f t="shared" si="57"/>
        <v>0</v>
      </c>
      <c r="AK135" s="297">
        <f t="shared" si="57"/>
        <v>0</v>
      </c>
      <c r="AL135" s="297">
        <f t="shared" si="57"/>
        <v>0</v>
      </c>
    </row>
    <row r="136" spans="1:38" x14ac:dyDescent="0.25">
      <c r="A136" s="277">
        <v>152000</v>
      </c>
      <c r="B136" s="302" t="s">
        <v>4926</v>
      </c>
      <c r="C136" s="297">
        <f t="shared" si="57"/>
        <v>0</v>
      </c>
      <c r="D136" s="297">
        <f t="shared" si="57"/>
        <v>0</v>
      </c>
      <c r="E136" s="297">
        <f t="shared" si="57"/>
        <v>0</v>
      </c>
      <c r="F136" s="297">
        <f t="shared" si="57"/>
        <v>0</v>
      </c>
      <c r="G136" s="297">
        <f t="shared" si="57"/>
        <v>0</v>
      </c>
      <c r="H136" s="297">
        <f t="shared" si="57"/>
        <v>0</v>
      </c>
      <c r="I136" s="297">
        <f t="shared" si="57"/>
        <v>0</v>
      </c>
      <c r="J136" s="297">
        <f t="shared" si="57"/>
        <v>0</v>
      </c>
      <c r="K136" s="297">
        <f t="shared" si="57"/>
        <v>0</v>
      </c>
      <c r="L136" s="297">
        <f t="shared" si="57"/>
        <v>0</v>
      </c>
      <c r="M136" s="297">
        <f t="shared" si="57"/>
        <v>0</v>
      </c>
      <c r="N136" s="297">
        <f t="shared" si="57"/>
        <v>0</v>
      </c>
      <c r="O136" s="297">
        <f t="shared" si="57"/>
        <v>0</v>
      </c>
      <c r="P136" s="297">
        <f t="shared" si="57"/>
        <v>0</v>
      </c>
      <c r="Q136" s="297">
        <f t="shared" si="57"/>
        <v>0</v>
      </c>
      <c r="R136" s="297">
        <f t="shared" si="57"/>
        <v>0</v>
      </c>
      <c r="S136" s="297">
        <f t="shared" si="57"/>
        <v>0</v>
      </c>
      <c r="T136" s="297">
        <f t="shared" si="57"/>
        <v>0</v>
      </c>
      <c r="U136" s="297">
        <f t="shared" si="57"/>
        <v>0</v>
      </c>
      <c r="V136" s="297">
        <f t="shared" si="57"/>
        <v>0</v>
      </c>
      <c r="W136" s="297">
        <f t="shared" si="57"/>
        <v>0</v>
      </c>
      <c r="X136" s="297">
        <f t="shared" si="57"/>
        <v>0</v>
      </c>
      <c r="Y136" s="297">
        <f t="shared" si="57"/>
        <v>0</v>
      </c>
      <c r="Z136" s="297">
        <f t="shared" si="57"/>
        <v>0</v>
      </c>
      <c r="AA136" s="297">
        <f t="shared" si="57"/>
        <v>0</v>
      </c>
      <c r="AB136" s="297">
        <f t="shared" si="57"/>
        <v>0</v>
      </c>
      <c r="AC136" s="297">
        <f t="shared" si="57"/>
        <v>0</v>
      </c>
      <c r="AD136" s="297">
        <f t="shared" si="57"/>
        <v>0</v>
      </c>
      <c r="AE136" s="297">
        <f t="shared" si="57"/>
        <v>0</v>
      </c>
      <c r="AF136" s="297">
        <f t="shared" si="57"/>
        <v>0</v>
      </c>
      <c r="AG136" s="297">
        <f t="shared" si="57"/>
        <v>0</v>
      </c>
      <c r="AH136" s="297">
        <f t="shared" si="57"/>
        <v>0</v>
      </c>
      <c r="AI136" s="297">
        <f t="shared" si="57"/>
        <v>0</v>
      </c>
      <c r="AJ136" s="297">
        <f t="shared" si="57"/>
        <v>0</v>
      </c>
      <c r="AK136" s="297">
        <f t="shared" si="57"/>
        <v>0</v>
      </c>
      <c r="AL136" s="297">
        <f t="shared" si="57"/>
        <v>0</v>
      </c>
    </row>
    <row r="137" spans="1:38" x14ac:dyDescent="0.25">
      <c r="A137" s="277">
        <v>153000</v>
      </c>
      <c r="B137" s="285" t="s">
        <v>4927</v>
      </c>
      <c r="C137" s="320">
        <f t="shared" ref="C137:AL137" si="58">C584</f>
        <v>0</v>
      </c>
      <c r="D137" s="320">
        <f t="shared" si="58"/>
        <v>0</v>
      </c>
      <c r="E137" s="320">
        <f t="shared" si="58"/>
        <v>0</v>
      </c>
      <c r="F137" s="320">
        <f t="shared" si="58"/>
        <v>0</v>
      </c>
      <c r="G137" s="320">
        <f t="shared" si="58"/>
        <v>0</v>
      </c>
      <c r="H137" s="320">
        <f t="shared" si="58"/>
        <v>0</v>
      </c>
      <c r="I137" s="320">
        <f t="shared" si="58"/>
        <v>0</v>
      </c>
      <c r="J137" s="320">
        <f t="shared" si="58"/>
        <v>0</v>
      </c>
      <c r="K137" s="320">
        <f t="shared" si="58"/>
        <v>0</v>
      </c>
      <c r="L137" s="320">
        <f t="shared" si="58"/>
        <v>0</v>
      </c>
      <c r="M137" s="320">
        <f t="shared" si="58"/>
        <v>0</v>
      </c>
      <c r="N137" s="320">
        <f t="shared" si="58"/>
        <v>0</v>
      </c>
      <c r="O137" s="320">
        <f t="shared" si="58"/>
        <v>0</v>
      </c>
      <c r="P137" s="320">
        <f t="shared" si="58"/>
        <v>0</v>
      </c>
      <c r="Q137" s="320">
        <f t="shared" si="58"/>
        <v>0</v>
      </c>
      <c r="R137" s="320">
        <f t="shared" si="58"/>
        <v>0</v>
      </c>
      <c r="S137" s="320">
        <f t="shared" si="58"/>
        <v>0</v>
      </c>
      <c r="T137" s="320">
        <f t="shared" si="58"/>
        <v>0</v>
      </c>
      <c r="U137" s="320">
        <f t="shared" si="58"/>
        <v>0</v>
      </c>
      <c r="V137" s="320">
        <f t="shared" si="58"/>
        <v>0</v>
      </c>
      <c r="W137" s="320">
        <f t="shared" si="58"/>
        <v>0</v>
      </c>
      <c r="X137" s="320">
        <f t="shared" si="58"/>
        <v>0</v>
      </c>
      <c r="Y137" s="320">
        <f t="shared" si="58"/>
        <v>0</v>
      </c>
      <c r="Z137" s="320">
        <f t="shared" si="58"/>
        <v>0</v>
      </c>
      <c r="AA137" s="320">
        <f t="shared" si="58"/>
        <v>0</v>
      </c>
      <c r="AB137" s="320">
        <f t="shared" si="58"/>
        <v>0</v>
      </c>
      <c r="AC137" s="320">
        <f t="shared" si="58"/>
        <v>0</v>
      </c>
      <c r="AD137" s="320">
        <f t="shared" si="58"/>
        <v>0</v>
      </c>
      <c r="AE137" s="320">
        <f t="shared" si="58"/>
        <v>0</v>
      </c>
      <c r="AF137" s="320">
        <f t="shared" si="58"/>
        <v>0</v>
      </c>
      <c r="AG137" s="320">
        <f t="shared" si="58"/>
        <v>0</v>
      </c>
      <c r="AH137" s="320">
        <f t="shared" si="58"/>
        <v>0</v>
      </c>
      <c r="AI137" s="320">
        <f t="shared" si="58"/>
        <v>0</v>
      </c>
      <c r="AJ137" s="320">
        <f t="shared" si="58"/>
        <v>0</v>
      </c>
      <c r="AK137" s="320">
        <f t="shared" si="58"/>
        <v>0</v>
      </c>
      <c r="AL137" s="320">
        <f t="shared" si="58"/>
        <v>0</v>
      </c>
    </row>
    <row r="138" spans="1:38" x14ac:dyDescent="0.25">
      <c r="A138" s="287">
        <v>160000</v>
      </c>
      <c r="B138" s="288" t="s">
        <v>4928</v>
      </c>
      <c r="C138" s="301">
        <f t="shared" ref="C138:AL138" si="59">C139+C146</f>
        <v>10678368.199999999</v>
      </c>
      <c r="D138" s="301">
        <f t="shared" si="59"/>
        <v>0</v>
      </c>
      <c r="E138" s="301">
        <f t="shared" si="59"/>
        <v>10678368.199999999</v>
      </c>
      <c r="F138" s="301">
        <f t="shared" si="59"/>
        <v>10511945.559999999</v>
      </c>
      <c r="G138" s="301">
        <f t="shared" si="59"/>
        <v>0</v>
      </c>
      <c r="H138" s="301">
        <f t="shared" si="59"/>
        <v>10511945.559999999</v>
      </c>
      <c r="I138" s="301">
        <f t="shared" si="59"/>
        <v>10314787.59</v>
      </c>
      <c r="J138" s="301">
        <f t="shared" si="59"/>
        <v>0</v>
      </c>
      <c r="K138" s="301">
        <f t="shared" si="59"/>
        <v>10314787.59</v>
      </c>
      <c r="L138" s="301">
        <f t="shared" si="59"/>
        <v>10117689.41</v>
      </c>
      <c r="M138" s="301">
        <f t="shared" si="59"/>
        <v>0</v>
      </c>
      <c r="N138" s="301">
        <f t="shared" si="59"/>
        <v>10117689.41</v>
      </c>
      <c r="O138" s="301">
        <f t="shared" si="59"/>
        <v>9950088.049999997</v>
      </c>
      <c r="P138" s="301">
        <f t="shared" si="59"/>
        <v>0</v>
      </c>
      <c r="Q138" s="301">
        <f t="shared" si="59"/>
        <v>9950088.049999997</v>
      </c>
      <c r="R138" s="301">
        <f t="shared" si="59"/>
        <v>9752725.9799999986</v>
      </c>
      <c r="S138" s="301">
        <f t="shared" si="59"/>
        <v>0</v>
      </c>
      <c r="T138" s="301">
        <f t="shared" si="59"/>
        <v>9752725.9799999986</v>
      </c>
      <c r="U138" s="301">
        <f t="shared" si="59"/>
        <v>9560287.8900000006</v>
      </c>
      <c r="V138" s="301">
        <f t="shared" si="59"/>
        <v>0</v>
      </c>
      <c r="W138" s="301">
        <f t="shared" si="59"/>
        <v>9560287.8900000006</v>
      </c>
      <c r="X138" s="301">
        <f t="shared" si="59"/>
        <v>9475708.5299999993</v>
      </c>
      <c r="Y138" s="301">
        <f t="shared" si="59"/>
        <v>0</v>
      </c>
      <c r="Z138" s="301">
        <f t="shared" si="59"/>
        <v>9475708.5299999993</v>
      </c>
      <c r="AA138" s="301">
        <f t="shared" si="59"/>
        <v>9321719.8200000003</v>
      </c>
      <c r="AB138" s="301">
        <f t="shared" si="59"/>
        <v>0</v>
      </c>
      <c r="AC138" s="301">
        <f t="shared" si="59"/>
        <v>9321719.8200000003</v>
      </c>
      <c r="AD138" s="301">
        <f t="shared" si="59"/>
        <v>9144667.6600000001</v>
      </c>
      <c r="AE138" s="301">
        <f t="shared" si="59"/>
        <v>0</v>
      </c>
      <c r="AF138" s="301">
        <f t="shared" si="59"/>
        <v>9144667.6600000001</v>
      </c>
      <c r="AG138" s="301">
        <f t="shared" si="59"/>
        <v>9049220.5899999999</v>
      </c>
      <c r="AH138" s="301">
        <f t="shared" si="59"/>
        <v>0</v>
      </c>
      <c r="AI138" s="301">
        <f t="shared" si="59"/>
        <v>9049220.5899999999</v>
      </c>
      <c r="AJ138" s="301">
        <f t="shared" si="59"/>
        <v>10374444.640000001</v>
      </c>
      <c r="AK138" s="301">
        <f t="shared" si="59"/>
        <v>0</v>
      </c>
      <c r="AL138" s="301">
        <f t="shared" si="59"/>
        <v>10374444.640000001</v>
      </c>
    </row>
    <row r="139" spans="1:38" x14ac:dyDescent="0.25">
      <c r="A139" s="299"/>
      <c r="B139" s="309" t="s">
        <v>1501</v>
      </c>
      <c r="C139" s="295">
        <f t="shared" ref="C139:AL139" si="60">SUM(C140:C145)</f>
        <v>5533585.0099999998</v>
      </c>
      <c r="D139" s="295">
        <f t="shared" si="60"/>
        <v>0</v>
      </c>
      <c r="E139" s="295">
        <f t="shared" si="60"/>
        <v>5533585.0099999998</v>
      </c>
      <c r="F139" s="295">
        <f t="shared" si="60"/>
        <v>5515556.3699999992</v>
      </c>
      <c r="G139" s="295">
        <f t="shared" si="60"/>
        <v>0</v>
      </c>
      <c r="H139" s="295">
        <f t="shared" si="60"/>
        <v>5515556.3699999992</v>
      </c>
      <c r="I139" s="295">
        <f t="shared" si="60"/>
        <v>5506349.75</v>
      </c>
      <c r="J139" s="295">
        <f t="shared" si="60"/>
        <v>0</v>
      </c>
      <c r="K139" s="295">
        <f t="shared" si="60"/>
        <v>5506349.75</v>
      </c>
      <c r="L139" s="295">
        <f t="shared" si="60"/>
        <v>5497143.1399999997</v>
      </c>
      <c r="M139" s="295">
        <f t="shared" si="60"/>
        <v>0</v>
      </c>
      <c r="N139" s="295">
        <f t="shared" si="60"/>
        <v>5497143.1399999997</v>
      </c>
      <c r="O139" s="295">
        <f t="shared" si="60"/>
        <v>5487936.5299999993</v>
      </c>
      <c r="P139" s="295">
        <f t="shared" si="60"/>
        <v>0</v>
      </c>
      <c r="Q139" s="295">
        <f t="shared" si="60"/>
        <v>5487936.5299999993</v>
      </c>
      <c r="R139" s="295">
        <f t="shared" si="60"/>
        <v>5478729.9199999999</v>
      </c>
      <c r="S139" s="295">
        <f t="shared" si="60"/>
        <v>0</v>
      </c>
      <c r="T139" s="295">
        <f t="shared" si="60"/>
        <v>5478729.9199999999</v>
      </c>
      <c r="U139" s="295">
        <f t="shared" si="60"/>
        <v>5469523.3099999996</v>
      </c>
      <c r="V139" s="295">
        <f t="shared" si="60"/>
        <v>0</v>
      </c>
      <c r="W139" s="295">
        <f t="shared" si="60"/>
        <v>5469523.3099999996</v>
      </c>
      <c r="X139" s="295">
        <f t="shared" si="60"/>
        <v>5460316.6999999993</v>
      </c>
      <c r="Y139" s="295">
        <f t="shared" si="60"/>
        <v>0</v>
      </c>
      <c r="Z139" s="295">
        <f t="shared" si="60"/>
        <v>5460316.6999999993</v>
      </c>
      <c r="AA139" s="295">
        <f t="shared" si="60"/>
        <v>5451110.0899999999</v>
      </c>
      <c r="AB139" s="295">
        <f t="shared" si="60"/>
        <v>0</v>
      </c>
      <c r="AC139" s="295">
        <f t="shared" si="60"/>
        <v>5451110.0899999999</v>
      </c>
      <c r="AD139" s="295">
        <f t="shared" si="60"/>
        <v>5441903.4799999995</v>
      </c>
      <c r="AE139" s="295">
        <f t="shared" si="60"/>
        <v>0</v>
      </c>
      <c r="AF139" s="295">
        <f t="shared" si="60"/>
        <v>5441903.4799999995</v>
      </c>
      <c r="AG139" s="295">
        <f t="shared" si="60"/>
        <v>5432696.8699999992</v>
      </c>
      <c r="AH139" s="295">
        <f t="shared" si="60"/>
        <v>0</v>
      </c>
      <c r="AI139" s="295">
        <f t="shared" si="60"/>
        <v>5432696.8699999992</v>
      </c>
      <c r="AJ139" s="295">
        <f t="shared" si="60"/>
        <v>5423490.2599999998</v>
      </c>
      <c r="AK139" s="295">
        <f t="shared" si="60"/>
        <v>0</v>
      </c>
      <c r="AL139" s="295">
        <f t="shared" si="60"/>
        <v>5423490.2599999998</v>
      </c>
    </row>
    <row r="140" spans="1:38" x14ac:dyDescent="0.25">
      <c r="A140" s="277">
        <v>161100</v>
      </c>
      <c r="B140" s="310" t="s">
        <v>983</v>
      </c>
      <c r="C140" s="297">
        <f t="shared" ref="C140:AL145" si="61">C481</f>
        <v>2205555.9</v>
      </c>
      <c r="D140" s="297">
        <f t="shared" si="61"/>
        <v>0</v>
      </c>
      <c r="E140" s="297">
        <f t="shared" si="61"/>
        <v>2205555.9</v>
      </c>
      <c r="F140" s="297">
        <f t="shared" si="61"/>
        <v>2205555.9</v>
      </c>
      <c r="G140" s="297">
        <f t="shared" si="61"/>
        <v>0</v>
      </c>
      <c r="H140" s="297">
        <f t="shared" si="61"/>
        <v>2205555.9</v>
      </c>
      <c r="I140" s="297">
        <f t="shared" si="61"/>
        <v>2205555.9</v>
      </c>
      <c r="J140" s="297">
        <f t="shared" si="61"/>
        <v>0</v>
      </c>
      <c r="K140" s="297">
        <f t="shared" si="61"/>
        <v>2205555.9</v>
      </c>
      <c r="L140" s="297">
        <f t="shared" si="61"/>
        <v>2205555.9</v>
      </c>
      <c r="M140" s="297">
        <f t="shared" si="61"/>
        <v>0</v>
      </c>
      <c r="N140" s="297">
        <f t="shared" si="61"/>
        <v>2205555.9</v>
      </c>
      <c r="O140" s="297">
        <f t="shared" si="61"/>
        <v>2205555.9</v>
      </c>
      <c r="P140" s="297">
        <f t="shared" si="61"/>
        <v>0</v>
      </c>
      <c r="Q140" s="297">
        <f t="shared" si="61"/>
        <v>2205555.9</v>
      </c>
      <c r="R140" s="297">
        <f t="shared" si="61"/>
        <v>2205555.9</v>
      </c>
      <c r="S140" s="297">
        <f t="shared" si="61"/>
        <v>0</v>
      </c>
      <c r="T140" s="297">
        <f t="shared" si="61"/>
        <v>2205555.9</v>
      </c>
      <c r="U140" s="297">
        <f t="shared" si="61"/>
        <v>2205555.9</v>
      </c>
      <c r="V140" s="297">
        <f t="shared" si="61"/>
        <v>0</v>
      </c>
      <c r="W140" s="297">
        <f t="shared" si="61"/>
        <v>2205555.9</v>
      </c>
      <c r="X140" s="297">
        <f t="shared" si="61"/>
        <v>2205555.9</v>
      </c>
      <c r="Y140" s="297">
        <f t="shared" si="61"/>
        <v>0</v>
      </c>
      <c r="Z140" s="297">
        <f t="shared" si="61"/>
        <v>2205555.9</v>
      </c>
      <c r="AA140" s="297">
        <f t="shared" si="61"/>
        <v>2205555.9</v>
      </c>
      <c r="AB140" s="297">
        <f t="shared" si="61"/>
        <v>0</v>
      </c>
      <c r="AC140" s="297">
        <f t="shared" si="61"/>
        <v>2205555.9</v>
      </c>
      <c r="AD140" s="297">
        <f t="shared" si="61"/>
        <v>2205555.9</v>
      </c>
      <c r="AE140" s="297">
        <f t="shared" si="61"/>
        <v>0</v>
      </c>
      <c r="AF140" s="297">
        <f t="shared" si="61"/>
        <v>2205555.9</v>
      </c>
      <c r="AG140" s="297">
        <f t="shared" si="61"/>
        <v>2205555.9</v>
      </c>
      <c r="AH140" s="297">
        <f t="shared" si="61"/>
        <v>0</v>
      </c>
      <c r="AI140" s="297">
        <f t="shared" si="61"/>
        <v>2205555.9</v>
      </c>
      <c r="AJ140" s="297">
        <f t="shared" si="61"/>
        <v>2205555.9</v>
      </c>
      <c r="AK140" s="297">
        <f t="shared" si="61"/>
        <v>0</v>
      </c>
      <c r="AL140" s="297">
        <f t="shared" si="61"/>
        <v>2205555.9</v>
      </c>
    </row>
    <row r="141" spans="1:38" x14ac:dyDescent="0.25">
      <c r="A141" s="321">
        <v>161110</v>
      </c>
      <c r="B141" s="322" t="s">
        <v>4929</v>
      </c>
      <c r="C141" s="297">
        <f t="shared" si="61"/>
        <v>-1279304.07</v>
      </c>
      <c r="D141" s="297">
        <f t="shared" si="61"/>
        <v>0</v>
      </c>
      <c r="E141" s="297">
        <f t="shared" si="61"/>
        <v>-1279304.07</v>
      </c>
      <c r="F141" s="297">
        <f t="shared" si="61"/>
        <v>-1297332.71</v>
      </c>
      <c r="G141" s="297">
        <f t="shared" si="61"/>
        <v>0</v>
      </c>
      <c r="H141" s="297">
        <f t="shared" si="61"/>
        <v>-1297332.71</v>
      </c>
      <c r="I141" s="297">
        <f t="shared" si="61"/>
        <v>-1306539.33</v>
      </c>
      <c r="J141" s="297">
        <f t="shared" si="61"/>
        <v>0</v>
      </c>
      <c r="K141" s="297">
        <f t="shared" si="61"/>
        <v>-1306539.33</v>
      </c>
      <c r="L141" s="297">
        <f t="shared" si="61"/>
        <v>-1315745.94</v>
      </c>
      <c r="M141" s="297">
        <f t="shared" si="61"/>
        <v>0</v>
      </c>
      <c r="N141" s="297">
        <f t="shared" si="61"/>
        <v>-1315745.94</v>
      </c>
      <c r="O141" s="297">
        <f t="shared" si="61"/>
        <v>-1324952.55</v>
      </c>
      <c r="P141" s="297">
        <f t="shared" si="61"/>
        <v>0</v>
      </c>
      <c r="Q141" s="297">
        <f t="shared" si="61"/>
        <v>-1324952.55</v>
      </c>
      <c r="R141" s="297">
        <f t="shared" si="61"/>
        <v>-1334159.1599999999</v>
      </c>
      <c r="S141" s="297">
        <f t="shared" si="61"/>
        <v>0</v>
      </c>
      <c r="T141" s="297">
        <f t="shared" si="61"/>
        <v>-1334159.1599999999</v>
      </c>
      <c r="U141" s="297">
        <f t="shared" si="61"/>
        <v>-1343365.77</v>
      </c>
      <c r="V141" s="297">
        <f t="shared" si="61"/>
        <v>0</v>
      </c>
      <c r="W141" s="297">
        <f t="shared" si="61"/>
        <v>-1343365.77</v>
      </c>
      <c r="X141" s="297">
        <f t="shared" si="61"/>
        <v>-1352572.38</v>
      </c>
      <c r="Y141" s="297">
        <f t="shared" si="61"/>
        <v>0</v>
      </c>
      <c r="Z141" s="297">
        <f t="shared" si="61"/>
        <v>-1352572.38</v>
      </c>
      <c r="AA141" s="297">
        <f t="shared" si="61"/>
        <v>-1361778.99</v>
      </c>
      <c r="AB141" s="297">
        <f t="shared" si="61"/>
        <v>0</v>
      </c>
      <c r="AC141" s="297">
        <f t="shared" si="61"/>
        <v>-1361778.99</v>
      </c>
      <c r="AD141" s="297">
        <f t="shared" si="61"/>
        <v>-1370985.6</v>
      </c>
      <c r="AE141" s="297">
        <f t="shared" si="61"/>
        <v>0</v>
      </c>
      <c r="AF141" s="297">
        <f t="shared" si="61"/>
        <v>-1370985.6</v>
      </c>
      <c r="AG141" s="297">
        <f t="shared" si="61"/>
        <v>-1380192.21</v>
      </c>
      <c r="AH141" s="297">
        <f t="shared" si="61"/>
        <v>0</v>
      </c>
      <c r="AI141" s="297">
        <f t="shared" si="61"/>
        <v>-1380192.21</v>
      </c>
      <c r="AJ141" s="297">
        <f t="shared" si="61"/>
        <v>-1389398.82</v>
      </c>
      <c r="AK141" s="297">
        <f t="shared" si="61"/>
        <v>0</v>
      </c>
      <c r="AL141" s="297">
        <f t="shared" si="61"/>
        <v>-1389398.82</v>
      </c>
    </row>
    <row r="142" spans="1:38" x14ac:dyDescent="0.25">
      <c r="A142" s="277">
        <v>161200</v>
      </c>
      <c r="B142" s="310" t="s">
        <v>985</v>
      </c>
      <c r="C142" s="297">
        <f t="shared" si="61"/>
        <v>0</v>
      </c>
      <c r="D142" s="297">
        <f t="shared" si="61"/>
        <v>0</v>
      </c>
      <c r="E142" s="297">
        <f t="shared" si="61"/>
        <v>0</v>
      </c>
      <c r="F142" s="297">
        <f t="shared" si="61"/>
        <v>0</v>
      </c>
      <c r="G142" s="297">
        <f t="shared" si="61"/>
        <v>0</v>
      </c>
      <c r="H142" s="297">
        <f t="shared" si="61"/>
        <v>0</v>
      </c>
      <c r="I142" s="297">
        <f t="shared" si="61"/>
        <v>0</v>
      </c>
      <c r="J142" s="297">
        <f t="shared" si="61"/>
        <v>0</v>
      </c>
      <c r="K142" s="297">
        <f t="shared" si="61"/>
        <v>0</v>
      </c>
      <c r="L142" s="297">
        <f t="shared" si="61"/>
        <v>0</v>
      </c>
      <c r="M142" s="297">
        <f t="shared" si="61"/>
        <v>0</v>
      </c>
      <c r="N142" s="297">
        <f t="shared" si="61"/>
        <v>0</v>
      </c>
      <c r="O142" s="297">
        <f t="shared" si="61"/>
        <v>0</v>
      </c>
      <c r="P142" s="297">
        <f t="shared" si="61"/>
        <v>0</v>
      </c>
      <c r="Q142" s="297">
        <f t="shared" si="61"/>
        <v>0</v>
      </c>
      <c r="R142" s="297">
        <f t="shared" si="61"/>
        <v>0</v>
      </c>
      <c r="S142" s="297">
        <f t="shared" si="61"/>
        <v>0</v>
      </c>
      <c r="T142" s="297">
        <f t="shared" si="61"/>
        <v>0</v>
      </c>
      <c r="U142" s="297">
        <f t="shared" si="61"/>
        <v>0</v>
      </c>
      <c r="V142" s="297">
        <f t="shared" si="61"/>
        <v>0</v>
      </c>
      <c r="W142" s="297">
        <f t="shared" si="61"/>
        <v>0</v>
      </c>
      <c r="X142" s="297">
        <f t="shared" si="61"/>
        <v>0</v>
      </c>
      <c r="Y142" s="297">
        <f t="shared" si="61"/>
        <v>0</v>
      </c>
      <c r="Z142" s="297">
        <f t="shared" si="61"/>
        <v>0</v>
      </c>
      <c r="AA142" s="297">
        <f t="shared" si="61"/>
        <v>0</v>
      </c>
      <c r="AB142" s="297">
        <f t="shared" si="61"/>
        <v>0</v>
      </c>
      <c r="AC142" s="297">
        <f t="shared" si="61"/>
        <v>0</v>
      </c>
      <c r="AD142" s="297">
        <f t="shared" si="61"/>
        <v>0</v>
      </c>
      <c r="AE142" s="297">
        <f t="shared" si="61"/>
        <v>0</v>
      </c>
      <c r="AF142" s="297">
        <f t="shared" si="61"/>
        <v>0</v>
      </c>
      <c r="AG142" s="297">
        <f t="shared" si="61"/>
        <v>0</v>
      </c>
      <c r="AH142" s="297">
        <f t="shared" si="61"/>
        <v>0</v>
      </c>
      <c r="AI142" s="297">
        <f t="shared" si="61"/>
        <v>0</v>
      </c>
      <c r="AJ142" s="297">
        <f t="shared" si="61"/>
        <v>0</v>
      </c>
      <c r="AK142" s="297">
        <f t="shared" si="61"/>
        <v>0</v>
      </c>
      <c r="AL142" s="297">
        <f t="shared" si="61"/>
        <v>0</v>
      </c>
    </row>
    <row r="143" spans="1:38" x14ac:dyDescent="0.25">
      <c r="A143" s="277">
        <v>161300</v>
      </c>
      <c r="B143" s="310" t="s">
        <v>4930</v>
      </c>
      <c r="C143" s="297">
        <f t="shared" si="61"/>
        <v>0</v>
      </c>
      <c r="D143" s="297">
        <f t="shared" si="61"/>
        <v>0</v>
      </c>
      <c r="E143" s="297">
        <f t="shared" si="61"/>
        <v>0</v>
      </c>
      <c r="F143" s="297">
        <f t="shared" si="61"/>
        <v>0</v>
      </c>
      <c r="G143" s="297">
        <f t="shared" si="61"/>
        <v>0</v>
      </c>
      <c r="H143" s="297">
        <f t="shared" si="61"/>
        <v>0</v>
      </c>
      <c r="I143" s="297">
        <f t="shared" si="61"/>
        <v>0</v>
      </c>
      <c r="J143" s="297">
        <f t="shared" si="61"/>
        <v>0</v>
      </c>
      <c r="K143" s="297">
        <f t="shared" si="61"/>
        <v>0</v>
      </c>
      <c r="L143" s="297">
        <f t="shared" si="61"/>
        <v>0</v>
      </c>
      <c r="M143" s="297">
        <f t="shared" si="61"/>
        <v>0</v>
      </c>
      <c r="N143" s="297">
        <f t="shared" si="61"/>
        <v>0</v>
      </c>
      <c r="O143" s="297">
        <f t="shared" si="61"/>
        <v>0</v>
      </c>
      <c r="P143" s="297">
        <f t="shared" si="61"/>
        <v>0</v>
      </c>
      <c r="Q143" s="297">
        <f t="shared" si="61"/>
        <v>0</v>
      </c>
      <c r="R143" s="297">
        <f t="shared" si="61"/>
        <v>0</v>
      </c>
      <c r="S143" s="297">
        <f t="shared" si="61"/>
        <v>0</v>
      </c>
      <c r="T143" s="297">
        <f t="shared" si="61"/>
        <v>0</v>
      </c>
      <c r="U143" s="297">
        <f t="shared" si="61"/>
        <v>0</v>
      </c>
      <c r="V143" s="297">
        <f t="shared" si="61"/>
        <v>0</v>
      </c>
      <c r="W143" s="297">
        <f t="shared" si="61"/>
        <v>0</v>
      </c>
      <c r="X143" s="297">
        <f t="shared" si="61"/>
        <v>0</v>
      </c>
      <c r="Y143" s="297">
        <f t="shared" si="61"/>
        <v>0</v>
      </c>
      <c r="Z143" s="297">
        <f t="shared" si="61"/>
        <v>0</v>
      </c>
      <c r="AA143" s="297">
        <f t="shared" si="61"/>
        <v>0</v>
      </c>
      <c r="AB143" s="297">
        <f t="shared" si="61"/>
        <v>0</v>
      </c>
      <c r="AC143" s="297">
        <f t="shared" si="61"/>
        <v>0</v>
      </c>
      <c r="AD143" s="297">
        <f t="shared" si="61"/>
        <v>0</v>
      </c>
      <c r="AE143" s="297">
        <f t="shared" si="61"/>
        <v>0</v>
      </c>
      <c r="AF143" s="297">
        <f t="shared" si="61"/>
        <v>0</v>
      </c>
      <c r="AG143" s="297">
        <f t="shared" si="61"/>
        <v>0</v>
      </c>
      <c r="AH143" s="297">
        <f t="shared" si="61"/>
        <v>0</v>
      </c>
      <c r="AI143" s="297">
        <f t="shared" si="61"/>
        <v>0</v>
      </c>
      <c r="AJ143" s="297">
        <f t="shared" si="61"/>
        <v>0</v>
      </c>
      <c r="AK143" s="297">
        <f t="shared" si="61"/>
        <v>0</v>
      </c>
      <c r="AL143" s="297">
        <f t="shared" si="61"/>
        <v>0</v>
      </c>
    </row>
    <row r="144" spans="1:38" x14ac:dyDescent="0.25">
      <c r="A144" s="277">
        <v>161400</v>
      </c>
      <c r="B144" s="310" t="s">
        <v>4931</v>
      </c>
      <c r="C144" s="297">
        <f t="shared" si="61"/>
        <v>4607333.18</v>
      </c>
      <c r="D144" s="297">
        <f t="shared" si="61"/>
        <v>0</v>
      </c>
      <c r="E144" s="297">
        <f t="shared" si="61"/>
        <v>4607333.18</v>
      </c>
      <c r="F144" s="297">
        <f t="shared" si="61"/>
        <v>4607333.18</v>
      </c>
      <c r="G144" s="297">
        <f t="shared" si="61"/>
        <v>0</v>
      </c>
      <c r="H144" s="297">
        <f t="shared" si="61"/>
        <v>4607333.18</v>
      </c>
      <c r="I144" s="297">
        <f t="shared" si="61"/>
        <v>4607333.18</v>
      </c>
      <c r="J144" s="297">
        <f t="shared" si="61"/>
        <v>0</v>
      </c>
      <c r="K144" s="297">
        <f t="shared" si="61"/>
        <v>4607333.18</v>
      </c>
      <c r="L144" s="297">
        <f t="shared" si="61"/>
        <v>4607333.18</v>
      </c>
      <c r="M144" s="297">
        <f t="shared" si="61"/>
        <v>0</v>
      </c>
      <c r="N144" s="297">
        <f t="shared" si="61"/>
        <v>4607333.18</v>
      </c>
      <c r="O144" s="297">
        <f t="shared" si="61"/>
        <v>4607333.18</v>
      </c>
      <c r="P144" s="297">
        <f t="shared" si="61"/>
        <v>0</v>
      </c>
      <c r="Q144" s="297">
        <f t="shared" si="61"/>
        <v>4607333.18</v>
      </c>
      <c r="R144" s="297">
        <f t="shared" si="61"/>
        <v>4607333.18</v>
      </c>
      <c r="S144" s="297">
        <f t="shared" si="61"/>
        <v>0</v>
      </c>
      <c r="T144" s="297">
        <f t="shared" si="61"/>
        <v>4607333.18</v>
      </c>
      <c r="U144" s="297">
        <f t="shared" si="61"/>
        <v>4607333.18</v>
      </c>
      <c r="V144" s="297">
        <f t="shared" si="61"/>
        <v>0</v>
      </c>
      <c r="W144" s="297">
        <f t="shared" si="61"/>
        <v>4607333.18</v>
      </c>
      <c r="X144" s="297">
        <f t="shared" si="61"/>
        <v>4607333.18</v>
      </c>
      <c r="Y144" s="297">
        <f t="shared" si="61"/>
        <v>0</v>
      </c>
      <c r="Z144" s="297">
        <f t="shared" si="61"/>
        <v>4607333.18</v>
      </c>
      <c r="AA144" s="297">
        <f t="shared" si="61"/>
        <v>4607333.18</v>
      </c>
      <c r="AB144" s="297">
        <f t="shared" si="61"/>
        <v>0</v>
      </c>
      <c r="AC144" s="297">
        <f t="shared" si="61"/>
        <v>4607333.18</v>
      </c>
      <c r="AD144" s="297">
        <f t="shared" si="61"/>
        <v>4607333.18</v>
      </c>
      <c r="AE144" s="297">
        <f t="shared" si="61"/>
        <v>0</v>
      </c>
      <c r="AF144" s="297">
        <f t="shared" si="61"/>
        <v>4607333.18</v>
      </c>
      <c r="AG144" s="297">
        <f t="shared" si="61"/>
        <v>4607333.18</v>
      </c>
      <c r="AH144" s="297">
        <f t="shared" si="61"/>
        <v>0</v>
      </c>
      <c r="AI144" s="297">
        <f t="shared" si="61"/>
        <v>4607333.18</v>
      </c>
      <c r="AJ144" s="297">
        <f t="shared" si="61"/>
        <v>4607333.18</v>
      </c>
      <c r="AK144" s="297">
        <f t="shared" si="61"/>
        <v>0</v>
      </c>
      <c r="AL144" s="297">
        <f t="shared" si="61"/>
        <v>4607333.18</v>
      </c>
    </row>
    <row r="145" spans="1:38" x14ac:dyDescent="0.25">
      <c r="A145" s="321">
        <v>161410</v>
      </c>
      <c r="B145" s="322" t="s">
        <v>4932</v>
      </c>
      <c r="C145" s="297">
        <f t="shared" si="61"/>
        <v>0</v>
      </c>
      <c r="D145" s="297">
        <f t="shared" si="61"/>
        <v>0</v>
      </c>
      <c r="E145" s="297">
        <f t="shared" si="61"/>
        <v>0</v>
      </c>
      <c r="F145" s="297">
        <f t="shared" si="61"/>
        <v>0</v>
      </c>
      <c r="G145" s="297">
        <f t="shared" si="61"/>
        <v>0</v>
      </c>
      <c r="H145" s="297">
        <f t="shared" si="61"/>
        <v>0</v>
      </c>
      <c r="I145" s="297">
        <f t="shared" si="61"/>
        <v>0</v>
      </c>
      <c r="J145" s="297">
        <f t="shared" si="61"/>
        <v>0</v>
      </c>
      <c r="K145" s="297">
        <f t="shared" si="61"/>
        <v>0</v>
      </c>
      <c r="L145" s="297">
        <f t="shared" si="61"/>
        <v>0</v>
      </c>
      <c r="M145" s="297">
        <f t="shared" si="61"/>
        <v>0</v>
      </c>
      <c r="N145" s="297">
        <f t="shared" si="61"/>
        <v>0</v>
      </c>
      <c r="O145" s="297">
        <f t="shared" si="61"/>
        <v>0</v>
      </c>
      <c r="P145" s="297">
        <f t="shared" si="61"/>
        <v>0</v>
      </c>
      <c r="Q145" s="297">
        <f t="shared" si="61"/>
        <v>0</v>
      </c>
      <c r="R145" s="297">
        <f t="shared" si="61"/>
        <v>0</v>
      </c>
      <c r="S145" s="297">
        <f t="shared" si="61"/>
        <v>0</v>
      </c>
      <c r="T145" s="297">
        <f t="shared" si="61"/>
        <v>0</v>
      </c>
      <c r="U145" s="297">
        <f t="shared" si="61"/>
        <v>0</v>
      </c>
      <c r="V145" s="297">
        <f t="shared" si="61"/>
        <v>0</v>
      </c>
      <c r="W145" s="297">
        <f t="shared" si="61"/>
        <v>0</v>
      </c>
      <c r="X145" s="297">
        <f t="shared" si="61"/>
        <v>0</v>
      </c>
      <c r="Y145" s="297">
        <f t="shared" si="61"/>
        <v>0</v>
      </c>
      <c r="Z145" s="297">
        <f t="shared" si="61"/>
        <v>0</v>
      </c>
      <c r="AA145" s="297">
        <f t="shared" si="61"/>
        <v>0</v>
      </c>
      <c r="AB145" s="297">
        <f t="shared" si="61"/>
        <v>0</v>
      </c>
      <c r="AC145" s="297">
        <f t="shared" si="61"/>
        <v>0</v>
      </c>
      <c r="AD145" s="297">
        <f t="shared" si="61"/>
        <v>0</v>
      </c>
      <c r="AE145" s="297">
        <f t="shared" si="61"/>
        <v>0</v>
      </c>
      <c r="AF145" s="297">
        <f t="shared" si="61"/>
        <v>0</v>
      </c>
      <c r="AG145" s="297">
        <f t="shared" si="61"/>
        <v>0</v>
      </c>
      <c r="AH145" s="297">
        <f t="shared" si="61"/>
        <v>0</v>
      </c>
      <c r="AI145" s="297">
        <f t="shared" si="61"/>
        <v>0</v>
      </c>
      <c r="AJ145" s="297">
        <f t="shared" si="61"/>
        <v>0</v>
      </c>
      <c r="AK145" s="297">
        <f t="shared" si="61"/>
        <v>0</v>
      </c>
      <c r="AL145" s="297">
        <f t="shared" si="61"/>
        <v>0</v>
      </c>
    </row>
    <row r="146" spans="1:38" x14ac:dyDescent="0.25">
      <c r="A146" s="299"/>
      <c r="B146" s="323" t="s">
        <v>1502</v>
      </c>
      <c r="C146" s="295">
        <f t="shared" ref="C146:AL146" si="62">SUM(C147:C150)</f>
        <v>5144783.1899999995</v>
      </c>
      <c r="D146" s="295">
        <f t="shared" si="62"/>
        <v>0</v>
      </c>
      <c r="E146" s="295">
        <f t="shared" si="62"/>
        <v>5144783.1899999995</v>
      </c>
      <c r="F146" s="295">
        <f t="shared" si="62"/>
        <v>4996389.1900000004</v>
      </c>
      <c r="G146" s="295">
        <f t="shared" si="62"/>
        <v>0</v>
      </c>
      <c r="H146" s="295">
        <f t="shared" si="62"/>
        <v>4996389.1900000004</v>
      </c>
      <c r="I146" s="295">
        <f t="shared" si="62"/>
        <v>4808437.8399999989</v>
      </c>
      <c r="J146" s="295">
        <f t="shared" si="62"/>
        <v>0</v>
      </c>
      <c r="K146" s="295">
        <f t="shared" si="62"/>
        <v>4808437.8399999989</v>
      </c>
      <c r="L146" s="295">
        <f t="shared" si="62"/>
        <v>4620546.2699999996</v>
      </c>
      <c r="M146" s="295">
        <f t="shared" si="62"/>
        <v>0</v>
      </c>
      <c r="N146" s="295">
        <f t="shared" si="62"/>
        <v>4620546.2699999996</v>
      </c>
      <c r="O146" s="295">
        <f t="shared" si="62"/>
        <v>4462151.5199999977</v>
      </c>
      <c r="P146" s="295">
        <f t="shared" si="62"/>
        <v>0</v>
      </c>
      <c r="Q146" s="295">
        <f t="shared" si="62"/>
        <v>4462151.5199999977</v>
      </c>
      <c r="R146" s="295">
        <f t="shared" si="62"/>
        <v>4273996.0599999987</v>
      </c>
      <c r="S146" s="295">
        <f t="shared" si="62"/>
        <v>0</v>
      </c>
      <c r="T146" s="295">
        <f t="shared" si="62"/>
        <v>4273996.0599999987</v>
      </c>
      <c r="U146" s="295">
        <f t="shared" si="62"/>
        <v>4090764.58</v>
      </c>
      <c r="V146" s="295">
        <f t="shared" si="62"/>
        <v>0</v>
      </c>
      <c r="W146" s="295">
        <f t="shared" si="62"/>
        <v>4090764.58</v>
      </c>
      <c r="X146" s="295">
        <f t="shared" si="62"/>
        <v>4015391.83</v>
      </c>
      <c r="Y146" s="295">
        <f t="shared" si="62"/>
        <v>0</v>
      </c>
      <c r="Z146" s="295">
        <f t="shared" si="62"/>
        <v>4015391.83</v>
      </c>
      <c r="AA146" s="295">
        <f t="shared" si="62"/>
        <v>3870609.7300000004</v>
      </c>
      <c r="AB146" s="295">
        <f t="shared" si="62"/>
        <v>0</v>
      </c>
      <c r="AC146" s="295">
        <f t="shared" si="62"/>
        <v>3870609.7300000004</v>
      </c>
      <c r="AD146" s="295">
        <f t="shared" si="62"/>
        <v>3702764.1799999997</v>
      </c>
      <c r="AE146" s="295">
        <f t="shared" si="62"/>
        <v>0</v>
      </c>
      <c r="AF146" s="295">
        <f t="shared" si="62"/>
        <v>3702764.1799999997</v>
      </c>
      <c r="AG146" s="295">
        <f t="shared" si="62"/>
        <v>3616523.7199999997</v>
      </c>
      <c r="AH146" s="295">
        <f t="shared" si="62"/>
        <v>0</v>
      </c>
      <c r="AI146" s="295">
        <f t="shared" si="62"/>
        <v>3616523.7199999997</v>
      </c>
      <c r="AJ146" s="295">
        <f t="shared" si="62"/>
        <v>4950954.3800000008</v>
      </c>
      <c r="AK146" s="295">
        <f t="shared" si="62"/>
        <v>0</v>
      </c>
      <c r="AL146" s="295">
        <f t="shared" si="62"/>
        <v>4950954.3800000008</v>
      </c>
    </row>
    <row r="147" spans="1:38" x14ac:dyDescent="0.25">
      <c r="A147" s="277">
        <v>162100</v>
      </c>
      <c r="B147" s="298" t="s">
        <v>4933</v>
      </c>
      <c r="C147" s="297">
        <f t="shared" ref="C147:AL150" si="63">C487</f>
        <v>933503.86</v>
      </c>
      <c r="D147" s="297">
        <f t="shared" si="63"/>
        <v>0</v>
      </c>
      <c r="E147" s="297">
        <f t="shared" si="63"/>
        <v>933503.86</v>
      </c>
      <c r="F147" s="297">
        <f t="shared" si="63"/>
        <v>969046.66</v>
      </c>
      <c r="G147" s="297">
        <f t="shared" si="63"/>
        <v>0</v>
      </c>
      <c r="H147" s="297">
        <f t="shared" si="63"/>
        <v>969046.66</v>
      </c>
      <c r="I147" s="297">
        <f t="shared" si="63"/>
        <v>969046.66</v>
      </c>
      <c r="J147" s="297">
        <f t="shared" si="63"/>
        <v>0</v>
      </c>
      <c r="K147" s="297">
        <f t="shared" si="63"/>
        <v>969046.66</v>
      </c>
      <c r="L147" s="297">
        <f t="shared" si="63"/>
        <v>969046.66</v>
      </c>
      <c r="M147" s="297">
        <f t="shared" si="63"/>
        <v>0</v>
      </c>
      <c r="N147" s="297">
        <f t="shared" si="63"/>
        <v>969046.66</v>
      </c>
      <c r="O147" s="297">
        <f t="shared" si="63"/>
        <v>969046.66</v>
      </c>
      <c r="P147" s="297">
        <f t="shared" si="63"/>
        <v>0</v>
      </c>
      <c r="Q147" s="297">
        <f t="shared" si="63"/>
        <v>969046.66</v>
      </c>
      <c r="R147" s="297">
        <f t="shared" si="63"/>
        <v>969046.66</v>
      </c>
      <c r="S147" s="297">
        <f t="shared" si="63"/>
        <v>0</v>
      </c>
      <c r="T147" s="297">
        <f t="shared" si="63"/>
        <v>969046.66</v>
      </c>
      <c r="U147" s="297">
        <f t="shared" si="63"/>
        <v>969046.66</v>
      </c>
      <c r="V147" s="297">
        <f t="shared" si="63"/>
        <v>0</v>
      </c>
      <c r="W147" s="297">
        <f t="shared" si="63"/>
        <v>969046.66</v>
      </c>
      <c r="X147" s="297">
        <f t="shared" si="63"/>
        <v>969046.66</v>
      </c>
      <c r="Y147" s="297">
        <f t="shared" si="63"/>
        <v>0</v>
      </c>
      <c r="Z147" s="297">
        <f t="shared" si="63"/>
        <v>969046.66</v>
      </c>
      <c r="AA147" s="297">
        <f t="shared" si="63"/>
        <v>969046.66</v>
      </c>
      <c r="AB147" s="297">
        <f t="shared" si="63"/>
        <v>0</v>
      </c>
      <c r="AC147" s="297">
        <f t="shared" si="63"/>
        <v>969046.66</v>
      </c>
      <c r="AD147" s="297">
        <f t="shared" si="63"/>
        <v>969046.66</v>
      </c>
      <c r="AE147" s="297">
        <f t="shared" si="63"/>
        <v>0</v>
      </c>
      <c r="AF147" s="297">
        <f t="shared" si="63"/>
        <v>969046.66</v>
      </c>
      <c r="AG147" s="297">
        <f t="shared" si="63"/>
        <v>969046.66</v>
      </c>
      <c r="AH147" s="297">
        <f t="shared" si="63"/>
        <v>0</v>
      </c>
      <c r="AI147" s="297">
        <f t="shared" si="63"/>
        <v>969046.66</v>
      </c>
      <c r="AJ147" s="297">
        <f t="shared" si="63"/>
        <v>969046.66</v>
      </c>
      <c r="AK147" s="297">
        <f t="shared" si="63"/>
        <v>0</v>
      </c>
      <c r="AL147" s="297">
        <f t="shared" si="63"/>
        <v>969046.66</v>
      </c>
    </row>
    <row r="148" spans="1:38" x14ac:dyDescent="0.25">
      <c r="A148" s="277">
        <v>162200</v>
      </c>
      <c r="B148" s="298" t="s">
        <v>4934</v>
      </c>
      <c r="C148" s="297">
        <f t="shared" si="63"/>
        <v>7866183.8300000001</v>
      </c>
      <c r="D148" s="297">
        <f t="shared" si="63"/>
        <v>0</v>
      </c>
      <c r="E148" s="297">
        <f t="shared" si="63"/>
        <v>7866183.8300000001</v>
      </c>
      <c r="F148" s="297">
        <f t="shared" si="63"/>
        <v>7912459.0800000001</v>
      </c>
      <c r="G148" s="297">
        <f t="shared" si="63"/>
        <v>0</v>
      </c>
      <c r="H148" s="297">
        <f t="shared" si="63"/>
        <v>7912459.0800000001</v>
      </c>
      <c r="I148" s="297">
        <f t="shared" si="63"/>
        <v>7912270.3799999999</v>
      </c>
      <c r="J148" s="297">
        <f t="shared" si="63"/>
        <v>0</v>
      </c>
      <c r="K148" s="297">
        <f t="shared" si="63"/>
        <v>7912270.3799999999</v>
      </c>
      <c r="L148" s="297">
        <f t="shared" si="63"/>
        <v>7913131.9400000004</v>
      </c>
      <c r="M148" s="297">
        <f t="shared" si="63"/>
        <v>0</v>
      </c>
      <c r="N148" s="297">
        <f t="shared" si="63"/>
        <v>7913131.9400000004</v>
      </c>
      <c r="O148" s="297">
        <f t="shared" si="63"/>
        <v>7943003.1299999999</v>
      </c>
      <c r="P148" s="297">
        <f t="shared" si="63"/>
        <v>0</v>
      </c>
      <c r="Q148" s="297">
        <f t="shared" si="63"/>
        <v>7943003.1299999999</v>
      </c>
      <c r="R148" s="297">
        <f t="shared" si="63"/>
        <v>7943003.1299999999</v>
      </c>
      <c r="S148" s="297">
        <f t="shared" si="63"/>
        <v>0</v>
      </c>
      <c r="T148" s="297">
        <f t="shared" si="63"/>
        <v>7943003.1299999999</v>
      </c>
      <c r="U148" s="297">
        <f t="shared" si="63"/>
        <v>7948113.4500000002</v>
      </c>
      <c r="V148" s="297">
        <f t="shared" si="63"/>
        <v>0</v>
      </c>
      <c r="W148" s="297">
        <f t="shared" si="63"/>
        <v>7948113.4500000002</v>
      </c>
      <c r="X148" s="297">
        <f t="shared" si="63"/>
        <v>8060699.3499999996</v>
      </c>
      <c r="Y148" s="297">
        <f t="shared" si="63"/>
        <v>0</v>
      </c>
      <c r="Z148" s="297">
        <f t="shared" si="63"/>
        <v>8060699.3499999996</v>
      </c>
      <c r="AA148" s="297">
        <f t="shared" si="63"/>
        <v>8109437.8499999996</v>
      </c>
      <c r="AB148" s="297">
        <f t="shared" si="63"/>
        <v>0</v>
      </c>
      <c r="AC148" s="297">
        <f t="shared" si="63"/>
        <v>8109437.8499999996</v>
      </c>
      <c r="AD148" s="297">
        <f t="shared" si="63"/>
        <v>8124229.5299999993</v>
      </c>
      <c r="AE148" s="297">
        <f t="shared" si="63"/>
        <v>0</v>
      </c>
      <c r="AF148" s="297">
        <f t="shared" si="63"/>
        <v>8124229.5299999993</v>
      </c>
      <c r="AG148" s="297">
        <f t="shared" si="63"/>
        <v>8223363.9199999999</v>
      </c>
      <c r="AH148" s="297">
        <f t="shared" si="63"/>
        <v>0</v>
      </c>
      <c r="AI148" s="297">
        <f t="shared" si="63"/>
        <v>8223363.9199999999</v>
      </c>
      <c r="AJ148" s="297">
        <f t="shared" si="63"/>
        <v>9998090.9400000013</v>
      </c>
      <c r="AK148" s="297">
        <f t="shared" si="63"/>
        <v>0</v>
      </c>
      <c r="AL148" s="297">
        <f t="shared" si="63"/>
        <v>9998090.9400000013</v>
      </c>
    </row>
    <row r="149" spans="1:38" x14ac:dyDescent="0.25">
      <c r="A149" s="277">
        <v>162300</v>
      </c>
      <c r="B149" s="298" t="s">
        <v>4935</v>
      </c>
      <c r="C149" s="297">
        <f t="shared" si="63"/>
        <v>264450</v>
      </c>
      <c r="D149" s="297">
        <f t="shared" si="63"/>
        <v>0</v>
      </c>
      <c r="E149" s="297">
        <f t="shared" si="63"/>
        <v>264450</v>
      </c>
      <c r="F149" s="297">
        <f t="shared" si="63"/>
        <v>264450</v>
      </c>
      <c r="G149" s="297">
        <f t="shared" si="63"/>
        <v>0</v>
      </c>
      <c r="H149" s="297">
        <f t="shared" si="63"/>
        <v>264450</v>
      </c>
      <c r="I149" s="297">
        <f t="shared" si="63"/>
        <v>264450</v>
      </c>
      <c r="J149" s="297">
        <f t="shared" si="63"/>
        <v>0</v>
      </c>
      <c r="K149" s="297">
        <f t="shared" si="63"/>
        <v>264450</v>
      </c>
      <c r="L149" s="297">
        <f t="shared" si="63"/>
        <v>264450</v>
      </c>
      <c r="M149" s="297">
        <f t="shared" si="63"/>
        <v>0</v>
      </c>
      <c r="N149" s="297">
        <f t="shared" si="63"/>
        <v>264450</v>
      </c>
      <c r="O149" s="297">
        <f t="shared" si="63"/>
        <v>264450</v>
      </c>
      <c r="P149" s="297">
        <f t="shared" si="63"/>
        <v>0</v>
      </c>
      <c r="Q149" s="297">
        <f t="shared" si="63"/>
        <v>264450</v>
      </c>
      <c r="R149" s="297">
        <f t="shared" si="63"/>
        <v>264450</v>
      </c>
      <c r="S149" s="297">
        <f t="shared" si="63"/>
        <v>0</v>
      </c>
      <c r="T149" s="297">
        <f t="shared" si="63"/>
        <v>264450</v>
      </c>
      <c r="U149" s="297">
        <f t="shared" si="63"/>
        <v>264450</v>
      </c>
      <c r="V149" s="297">
        <f t="shared" si="63"/>
        <v>0</v>
      </c>
      <c r="W149" s="297">
        <f t="shared" si="63"/>
        <v>264450</v>
      </c>
      <c r="X149" s="297">
        <f t="shared" si="63"/>
        <v>264450</v>
      </c>
      <c r="Y149" s="297">
        <f t="shared" si="63"/>
        <v>0</v>
      </c>
      <c r="Z149" s="297">
        <f t="shared" si="63"/>
        <v>264450</v>
      </c>
      <c r="AA149" s="297">
        <f t="shared" si="63"/>
        <v>264450</v>
      </c>
      <c r="AB149" s="297">
        <f t="shared" si="63"/>
        <v>0</v>
      </c>
      <c r="AC149" s="297">
        <f t="shared" si="63"/>
        <v>264450</v>
      </c>
      <c r="AD149" s="297">
        <f t="shared" si="63"/>
        <v>264450</v>
      </c>
      <c r="AE149" s="297">
        <f t="shared" si="63"/>
        <v>0</v>
      </c>
      <c r="AF149" s="297">
        <f t="shared" si="63"/>
        <v>264450</v>
      </c>
      <c r="AG149" s="297">
        <f t="shared" si="63"/>
        <v>264450</v>
      </c>
      <c r="AH149" s="297">
        <f t="shared" si="63"/>
        <v>0</v>
      </c>
      <c r="AI149" s="297">
        <f t="shared" si="63"/>
        <v>264450</v>
      </c>
      <c r="AJ149" s="297">
        <f t="shared" si="63"/>
        <v>264450</v>
      </c>
      <c r="AK149" s="297">
        <f t="shared" si="63"/>
        <v>0</v>
      </c>
      <c r="AL149" s="297">
        <f t="shared" si="63"/>
        <v>264450</v>
      </c>
    </row>
    <row r="150" spans="1:38" x14ac:dyDescent="0.25">
      <c r="A150" s="277">
        <v>162400</v>
      </c>
      <c r="B150" s="298" t="s">
        <v>4926</v>
      </c>
      <c r="C150" s="297">
        <f t="shared" si="63"/>
        <v>-3919354.5</v>
      </c>
      <c r="D150" s="297">
        <f t="shared" si="63"/>
        <v>0</v>
      </c>
      <c r="E150" s="297">
        <f t="shared" si="63"/>
        <v>-3919354.5</v>
      </c>
      <c r="F150" s="297">
        <f t="shared" si="63"/>
        <v>-4149566.55</v>
      </c>
      <c r="G150" s="297">
        <f t="shared" si="63"/>
        <v>0</v>
      </c>
      <c r="H150" s="297">
        <f t="shared" si="63"/>
        <v>-4149566.55</v>
      </c>
      <c r="I150" s="297">
        <f t="shared" si="63"/>
        <v>-4337329.2</v>
      </c>
      <c r="J150" s="297">
        <f t="shared" si="63"/>
        <v>0</v>
      </c>
      <c r="K150" s="297">
        <f t="shared" si="63"/>
        <v>-4337329.2</v>
      </c>
      <c r="L150" s="297">
        <f t="shared" si="63"/>
        <v>-4526082.33</v>
      </c>
      <c r="M150" s="297">
        <f t="shared" si="63"/>
        <v>0</v>
      </c>
      <c r="N150" s="297">
        <f t="shared" si="63"/>
        <v>-4526082.33</v>
      </c>
      <c r="O150" s="297">
        <f t="shared" si="63"/>
        <v>-4714348.2700000014</v>
      </c>
      <c r="P150" s="297">
        <f t="shared" si="63"/>
        <v>0</v>
      </c>
      <c r="Q150" s="297">
        <f t="shared" si="63"/>
        <v>-4714348.2700000014</v>
      </c>
      <c r="R150" s="297">
        <f t="shared" si="63"/>
        <v>-4902503.7300000004</v>
      </c>
      <c r="S150" s="297">
        <f t="shared" si="63"/>
        <v>0</v>
      </c>
      <c r="T150" s="297">
        <f t="shared" si="63"/>
        <v>-4902503.7300000004</v>
      </c>
      <c r="U150" s="297">
        <f t="shared" si="63"/>
        <v>-5090845.5299999993</v>
      </c>
      <c r="V150" s="297">
        <f t="shared" si="63"/>
        <v>0</v>
      </c>
      <c r="W150" s="297">
        <f t="shared" si="63"/>
        <v>-5090845.5299999993</v>
      </c>
      <c r="X150" s="297">
        <f t="shared" si="63"/>
        <v>-5278804.18</v>
      </c>
      <c r="Y150" s="297">
        <f t="shared" si="63"/>
        <v>0</v>
      </c>
      <c r="Z150" s="297">
        <f t="shared" si="63"/>
        <v>-5278804.18</v>
      </c>
      <c r="AA150" s="297">
        <f t="shared" si="63"/>
        <v>-5472324.7799999993</v>
      </c>
      <c r="AB150" s="297">
        <f t="shared" si="63"/>
        <v>0</v>
      </c>
      <c r="AC150" s="297">
        <f t="shared" si="63"/>
        <v>-5472324.7799999993</v>
      </c>
      <c r="AD150" s="297">
        <f t="shared" si="63"/>
        <v>-5654962.0099999998</v>
      </c>
      <c r="AE150" s="297">
        <f t="shared" si="63"/>
        <v>0</v>
      </c>
      <c r="AF150" s="297">
        <f t="shared" si="63"/>
        <v>-5654962.0099999998</v>
      </c>
      <c r="AG150" s="297">
        <f t="shared" si="63"/>
        <v>-5840336.8600000003</v>
      </c>
      <c r="AH150" s="297">
        <f t="shared" si="63"/>
        <v>0</v>
      </c>
      <c r="AI150" s="297">
        <f t="shared" si="63"/>
        <v>-5840336.8600000003</v>
      </c>
      <c r="AJ150" s="297">
        <f t="shared" si="63"/>
        <v>-6280633.2200000007</v>
      </c>
      <c r="AK150" s="297">
        <f t="shared" si="63"/>
        <v>0</v>
      </c>
      <c r="AL150" s="297">
        <f t="shared" si="63"/>
        <v>-6280633.2200000007</v>
      </c>
    </row>
    <row r="151" spans="1:38" x14ac:dyDescent="0.25">
      <c r="A151" s="287">
        <v>170000</v>
      </c>
      <c r="B151" s="288" t="s">
        <v>1503</v>
      </c>
      <c r="C151" s="301">
        <f t="shared" ref="C151:AL151" si="64">C152+C162+C178+C179+C189+C194+C200</f>
        <v>44233603.980000004</v>
      </c>
      <c r="D151" s="301">
        <f t="shared" si="64"/>
        <v>5765197.7999999998</v>
      </c>
      <c r="E151" s="301">
        <f t="shared" si="64"/>
        <v>49998801.780000001</v>
      </c>
      <c r="F151" s="301">
        <f t="shared" si="64"/>
        <v>44578846.57</v>
      </c>
      <c r="G151" s="301">
        <f t="shared" si="64"/>
        <v>6708351.5099999998</v>
      </c>
      <c r="H151" s="301">
        <f t="shared" si="64"/>
        <v>51287198.079999998</v>
      </c>
      <c r="I151" s="301">
        <f t="shared" si="64"/>
        <v>49018602.799999997</v>
      </c>
      <c r="J151" s="301">
        <f t="shared" si="64"/>
        <v>4995141.13</v>
      </c>
      <c r="K151" s="301">
        <f t="shared" si="64"/>
        <v>54013743.930000007</v>
      </c>
      <c r="L151" s="301">
        <f t="shared" si="64"/>
        <v>49089605</v>
      </c>
      <c r="M151" s="301">
        <f t="shared" si="64"/>
        <v>5066560.78</v>
      </c>
      <c r="N151" s="301">
        <f t="shared" si="64"/>
        <v>54156165.780000001</v>
      </c>
      <c r="O151" s="301">
        <f t="shared" si="64"/>
        <v>20599049.040000003</v>
      </c>
      <c r="P151" s="301">
        <f t="shared" si="64"/>
        <v>35871690.609999999</v>
      </c>
      <c r="Q151" s="301">
        <f t="shared" si="64"/>
        <v>56470739.650000006</v>
      </c>
      <c r="R151" s="301">
        <f t="shared" si="64"/>
        <v>50556338.370000005</v>
      </c>
      <c r="S151" s="301">
        <f t="shared" si="64"/>
        <v>6020230.04</v>
      </c>
      <c r="T151" s="301">
        <f t="shared" si="64"/>
        <v>56576568.410000011</v>
      </c>
      <c r="U151" s="301">
        <f t="shared" si="64"/>
        <v>50627544.32</v>
      </c>
      <c r="V151" s="301">
        <f t="shared" si="64"/>
        <v>6270879.2199999997</v>
      </c>
      <c r="W151" s="301">
        <f t="shared" si="64"/>
        <v>56898423.539999999</v>
      </c>
      <c r="X151" s="301">
        <f t="shared" si="64"/>
        <v>52200256.909999996</v>
      </c>
      <c r="Y151" s="301">
        <f t="shared" si="64"/>
        <v>5114636.3099999996</v>
      </c>
      <c r="Z151" s="301">
        <f t="shared" si="64"/>
        <v>57314893.219999999</v>
      </c>
      <c r="AA151" s="301">
        <f t="shared" si="64"/>
        <v>50516732.379999995</v>
      </c>
      <c r="AB151" s="301">
        <f t="shared" si="64"/>
        <v>6601711.2699999996</v>
      </c>
      <c r="AC151" s="301">
        <f t="shared" si="64"/>
        <v>57118443.649999999</v>
      </c>
      <c r="AD151" s="301">
        <f t="shared" si="64"/>
        <v>63217185.390000001</v>
      </c>
      <c r="AE151" s="301">
        <f t="shared" si="64"/>
        <v>5107195.3899999997</v>
      </c>
      <c r="AF151" s="301">
        <f t="shared" si="64"/>
        <v>68324380.780000001</v>
      </c>
      <c r="AG151" s="301">
        <f t="shared" si="64"/>
        <v>54170706.290000007</v>
      </c>
      <c r="AH151" s="301">
        <f t="shared" si="64"/>
        <v>5590734.8199999994</v>
      </c>
      <c r="AI151" s="301">
        <f>AI152+AI162+AI178+AI179+AI189+AI194+AI200</f>
        <v>59761441.109999999</v>
      </c>
      <c r="AJ151" s="301">
        <f t="shared" si="64"/>
        <v>49444942.259999998</v>
      </c>
      <c r="AK151" s="301">
        <f t="shared" si="64"/>
        <v>6328740.3299999991</v>
      </c>
      <c r="AL151" s="301">
        <f t="shared" si="64"/>
        <v>55773682.590000004</v>
      </c>
    </row>
    <row r="152" spans="1:38" x14ac:dyDescent="0.25">
      <c r="A152" s="299"/>
      <c r="B152" s="323" t="s">
        <v>4936</v>
      </c>
      <c r="C152" s="295">
        <f t="shared" ref="C152:AL152" si="65">C153+C154-C160+C161</f>
        <v>3418750.13</v>
      </c>
      <c r="D152" s="295">
        <f t="shared" si="65"/>
        <v>396707.47</v>
      </c>
      <c r="E152" s="295">
        <f t="shared" si="65"/>
        <v>3815457.6000000006</v>
      </c>
      <c r="F152" s="295">
        <f t="shared" si="65"/>
        <v>3418750.13</v>
      </c>
      <c r="G152" s="295">
        <f t="shared" si="65"/>
        <v>396707.47</v>
      </c>
      <c r="H152" s="295">
        <f t="shared" si="65"/>
        <v>3815457.6000000006</v>
      </c>
      <c r="I152" s="295">
        <f t="shared" si="65"/>
        <v>3418750.13</v>
      </c>
      <c r="J152" s="295">
        <f t="shared" si="65"/>
        <v>396707.47</v>
      </c>
      <c r="K152" s="295">
        <f t="shared" si="65"/>
        <v>3815457.6000000006</v>
      </c>
      <c r="L152" s="295">
        <f t="shared" si="65"/>
        <v>4162771.8099999996</v>
      </c>
      <c r="M152" s="295">
        <f t="shared" si="65"/>
        <v>396707.47</v>
      </c>
      <c r="N152" s="295">
        <f t="shared" si="65"/>
        <v>4559479.28</v>
      </c>
      <c r="O152" s="295">
        <f t="shared" si="65"/>
        <v>4162771.8099999996</v>
      </c>
      <c r="P152" s="295">
        <f t="shared" si="65"/>
        <v>396707.47</v>
      </c>
      <c r="Q152" s="295">
        <f t="shared" si="65"/>
        <v>4559479.28</v>
      </c>
      <c r="R152" s="295">
        <f t="shared" si="65"/>
        <v>4162771.8099999996</v>
      </c>
      <c r="S152" s="295">
        <f t="shared" si="65"/>
        <v>396707.47</v>
      </c>
      <c r="T152" s="295">
        <f t="shared" si="65"/>
        <v>4559479.28</v>
      </c>
      <c r="U152" s="295">
        <f t="shared" si="65"/>
        <v>4162771.8099999996</v>
      </c>
      <c r="V152" s="295">
        <f t="shared" si="65"/>
        <v>396707.47</v>
      </c>
      <c r="W152" s="295">
        <f t="shared" si="65"/>
        <v>4559479.28</v>
      </c>
      <c r="X152" s="295">
        <f t="shared" si="65"/>
        <v>4162771.8099999996</v>
      </c>
      <c r="Y152" s="295">
        <f t="shared" si="65"/>
        <v>396707.47</v>
      </c>
      <c r="Z152" s="295">
        <f t="shared" si="65"/>
        <v>4559479.28</v>
      </c>
      <c r="AA152" s="295">
        <f t="shared" si="65"/>
        <v>4162771.8099999996</v>
      </c>
      <c r="AB152" s="295">
        <f t="shared" si="65"/>
        <v>396707.47</v>
      </c>
      <c r="AC152" s="295">
        <f t="shared" si="65"/>
        <v>4559479.28</v>
      </c>
      <c r="AD152" s="295">
        <f t="shared" si="65"/>
        <v>4162771.8099999996</v>
      </c>
      <c r="AE152" s="295">
        <f t="shared" si="65"/>
        <v>396707.47</v>
      </c>
      <c r="AF152" s="295">
        <f t="shared" si="65"/>
        <v>4559479.28</v>
      </c>
      <c r="AG152" s="295">
        <f t="shared" si="65"/>
        <v>4162771.8099999996</v>
      </c>
      <c r="AH152" s="295">
        <f t="shared" si="65"/>
        <v>396707.47</v>
      </c>
      <c r="AI152" s="295">
        <f t="shared" si="65"/>
        <v>4559479.28</v>
      </c>
      <c r="AJ152" s="295">
        <f t="shared" si="65"/>
        <v>4162771.8099999996</v>
      </c>
      <c r="AK152" s="295">
        <f t="shared" si="65"/>
        <v>396707.47</v>
      </c>
      <c r="AL152" s="295">
        <f t="shared" si="65"/>
        <v>4559479.28</v>
      </c>
    </row>
    <row r="153" spans="1:38" x14ac:dyDescent="0.25">
      <c r="A153" s="277">
        <v>171100</v>
      </c>
      <c r="B153" s="324" t="s">
        <v>4937</v>
      </c>
      <c r="C153" s="297">
        <f t="shared" ref="C153:AL153" si="66">C491</f>
        <v>0</v>
      </c>
      <c r="D153" s="297">
        <f t="shared" si="66"/>
        <v>0</v>
      </c>
      <c r="E153" s="297">
        <f t="shared" si="66"/>
        <v>0</v>
      </c>
      <c r="F153" s="297">
        <f t="shared" si="66"/>
        <v>0</v>
      </c>
      <c r="G153" s="297">
        <f t="shared" si="66"/>
        <v>0</v>
      </c>
      <c r="H153" s="297">
        <f t="shared" si="66"/>
        <v>0</v>
      </c>
      <c r="I153" s="297">
        <f t="shared" si="66"/>
        <v>0</v>
      </c>
      <c r="J153" s="297">
        <f t="shared" si="66"/>
        <v>0</v>
      </c>
      <c r="K153" s="297">
        <f t="shared" si="66"/>
        <v>0</v>
      </c>
      <c r="L153" s="297">
        <f t="shared" si="66"/>
        <v>0</v>
      </c>
      <c r="M153" s="297">
        <f t="shared" si="66"/>
        <v>0</v>
      </c>
      <c r="N153" s="297">
        <f t="shared" si="66"/>
        <v>0</v>
      </c>
      <c r="O153" s="297">
        <f t="shared" si="66"/>
        <v>0</v>
      </c>
      <c r="P153" s="297">
        <f t="shared" si="66"/>
        <v>0</v>
      </c>
      <c r="Q153" s="297">
        <f t="shared" si="66"/>
        <v>0</v>
      </c>
      <c r="R153" s="297">
        <f t="shared" si="66"/>
        <v>0</v>
      </c>
      <c r="S153" s="297">
        <f t="shared" si="66"/>
        <v>0</v>
      </c>
      <c r="T153" s="297">
        <f t="shared" si="66"/>
        <v>0</v>
      </c>
      <c r="U153" s="297">
        <f t="shared" si="66"/>
        <v>0</v>
      </c>
      <c r="V153" s="297">
        <f t="shared" si="66"/>
        <v>0</v>
      </c>
      <c r="W153" s="297">
        <f t="shared" si="66"/>
        <v>0</v>
      </c>
      <c r="X153" s="297">
        <f t="shared" si="66"/>
        <v>0</v>
      </c>
      <c r="Y153" s="297">
        <f t="shared" si="66"/>
        <v>0</v>
      </c>
      <c r="Z153" s="297">
        <f t="shared" si="66"/>
        <v>0</v>
      </c>
      <c r="AA153" s="297">
        <f t="shared" si="66"/>
        <v>0</v>
      </c>
      <c r="AB153" s="297">
        <f t="shared" si="66"/>
        <v>0</v>
      </c>
      <c r="AC153" s="297">
        <f t="shared" si="66"/>
        <v>0</v>
      </c>
      <c r="AD153" s="297">
        <f t="shared" si="66"/>
        <v>0</v>
      </c>
      <c r="AE153" s="297">
        <f t="shared" si="66"/>
        <v>0</v>
      </c>
      <c r="AF153" s="297">
        <f t="shared" si="66"/>
        <v>0</v>
      </c>
      <c r="AG153" s="297">
        <f t="shared" si="66"/>
        <v>0</v>
      </c>
      <c r="AH153" s="297">
        <f t="shared" si="66"/>
        <v>0</v>
      </c>
      <c r="AI153" s="297">
        <f t="shared" si="66"/>
        <v>0</v>
      </c>
      <c r="AJ153" s="297">
        <f t="shared" si="66"/>
        <v>0</v>
      </c>
      <c r="AK153" s="297">
        <f t="shared" si="66"/>
        <v>0</v>
      </c>
      <c r="AL153" s="297">
        <f t="shared" si="66"/>
        <v>0</v>
      </c>
    </row>
    <row r="154" spans="1:38" x14ac:dyDescent="0.25">
      <c r="A154" s="277"/>
      <c r="B154" s="325" t="s">
        <v>4938</v>
      </c>
      <c r="C154" s="297">
        <f t="shared" ref="C154:AF154" si="67">SUM(C155:C159)+C497</f>
        <v>3418750.13</v>
      </c>
      <c r="D154" s="297">
        <f t="shared" si="67"/>
        <v>396707.47</v>
      </c>
      <c r="E154" s="297">
        <f t="shared" si="67"/>
        <v>3815457.6000000006</v>
      </c>
      <c r="F154" s="297">
        <f t="shared" si="67"/>
        <v>3418750.13</v>
      </c>
      <c r="G154" s="297">
        <f t="shared" si="67"/>
        <v>396707.47</v>
      </c>
      <c r="H154" s="297">
        <f t="shared" si="67"/>
        <v>3815457.6000000006</v>
      </c>
      <c r="I154" s="297">
        <f t="shared" si="67"/>
        <v>3418750.13</v>
      </c>
      <c r="J154" s="297">
        <f t="shared" si="67"/>
        <v>396707.47</v>
      </c>
      <c r="K154" s="297">
        <f t="shared" si="67"/>
        <v>3815457.6000000006</v>
      </c>
      <c r="L154" s="297">
        <f t="shared" si="67"/>
        <v>4162771.8099999996</v>
      </c>
      <c r="M154" s="297">
        <f t="shared" si="67"/>
        <v>396707.47</v>
      </c>
      <c r="N154" s="297">
        <f t="shared" si="67"/>
        <v>4559479.28</v>
      </c>
      <c r="O154" s="297">
        <f t="shared" si="67"/>
        <v>4162771.8099999996</v>
      </c>
      <c r="P154" s="297">
        <f t="shared" si="67"/>
        <v>396707.47</v>
      </c>
      <c r="Q154" s="297">
        <f t="shared" si="67"/>
        <v>4559479.28</v>
      </c>
      <c r="R154" s="297">
        <f t="shared" si="67"/>
        <v>4162771.8099999996</v>
      </c>
      <c r="S154" s="297">
        <f t="shared" si="67"/>
        <v>396707.47</v>
      </c>
      <c r="T154" s="297">
        <f t="shared" si="67"/>
        <v>4559479.28</v>
      </c>
      <c r="U154" s="297">
        <f t="shared" si="67"/>
        <v>4162771.8099999996</v>
      </c>
      <c r="V154" s="297">
        <f t="shared" si="67"/>
        <v>396707.47</v>
      </c>
      <c r="W154" s="297">
        <f t="shared" si="67"/>
        <v>4559479.28</v>
      </c>
      <c r="X154" s="297">
        <f t="shared" si="67"/>
        <v>4162771.8099999996</v>
      </c>
      <c r="Y154" s="297">
        <f t="shared" si="67"/>
        <v>396707.47</v>
      </c>
      <c r="Z154" s="297">
        <f t="shared" si="67"/>
        <v>4559479.28</v>
      </c>
      <c r="AA154" s="297">
        <f t="shared" si="67"/>
        <v>4162771.8099999996</v>
      </c>
      <c r="AB154" s="297">
        <f t="shared" si="67"/>
        <v>396707.47</v>
      </c>
      <c r="AC154" s="297">
        <f t="shared" si="67"/>
        <v>4559479.28</v>
      </c>
      <c r="AD154" s="297">
        <f t="shared" si="67"/>
        <v>4162771.8099999996</v>
      </c>
      <c r="AE154" s="297">
        <f t="shared" si="67"/>
        <v>396707.47</v>
      </c>
      <c r="AF154" s="297">
        <f t="shared" si="67"/>
        <v>4559479.28</v>
      </c>
      <c r="AG154" s="297">
        <f t="shared" ref="AG154:AL154" si="68">SUM(AG155:AG159)+AG497</f>
        <v>4162771.8099999996</v>
      </c>
      <c r="AH154" s="297">
        <f t="shared" si="68"/>
        <v>396707.47</v>
      </c>
      <c r="AI154" s="297">
        <f t="shared" si="68"/>
        <v>4559479.28</v>
      </c>
      <c r="AJ154" s="297">
        <f t="shared" si="68"/>
        <v>4162771.8099999996</v>
      </c>
      <c r="AK154" s="297">
        <f t="shared" si="68"/>
        <v>396707.47</v>
      </c>
      <c r="AL154" s="297">
        <f t="shared" si="68"/>
        <v>4559479.28</v>
      </c>
    </row>
    <row r="155" spans="1:38" x14ac:dyDescent="0.25">
      <c r="A155" s="277">
        <v>171201</v>
      </c>
      <c r="B155" s="326" t="s">
        <v>985</v>
      </c>
      <c r="C155" s="297">
        <f t="shared" ref="C155:AL159" si="69">C492</f>
        <v>0</v>
      </c>
      <c r="D155" s="297">
        <f t="shared" si="69"/>
        <v>364869.06</v>
      </c>
      <c r="E155" s="297">
        <f t="shared" si="69"/>
        <v>364869.06</v>
      </c>
      <c r="F155" s="297">
        <f t="shared" si="69"/>
        <v>0</v>
      </c>
      <c r="G155" s="297">
        <f t="shared" si="69"/>
        <v>364869.06</v>
      </c>
      <c r="H155" s="297">
        <f t="shared" si="69"/>
        <v>364869.06</v>
      </c>
      <c r="I155" s="297">
        <f t="shared" si="69"/>
        <v>0</v>
      </c>
      <c r="J155" s="297">
        <f t="shared" si="69"/>
        <v>364869.06</v>
      </c>
      <c r="K155" s="297">
        <f t="shared" si="69"/>
        <v>364869.06</v>
      </c>
      <c r="L155" s="297">
        <f t="shared" si="69"/>
        <v>0</v>
      </c>
      <c r="M155" s="297">
        <f t="shared" si="69"/>
        <v>364869.06</v>
      </c>
      <c r="N155" s="297">
        <f t="shared" si="69"/>
        <v>364869.06</v>
      </c>
      <c r="O155" s="297">
        <f t="shared" si="69"/>
        <v>0</v>
      </c>
      <c r="P155" s="297">
        <f t="shared" si="69"/>
        <v>364869.06</v>
      </c>
      <c r="Q155" s="297">
        <f t="shared" si="69"/>
        <v>364869.06</v>
      </c>
      <c r="R155" s="297">
        <f t="shared" si="69"/>
        <v>0</v>
      </c>
      <c r="S155" s="297">
        <f t="shared" si="69"/>
        <v>364869.06</v>
      </c>
      <c r="T155" s="297">
        <f t="shared" si="69"/>
        <v>364869.06</v>
      </c>
      <c r="U155" s="297">
        <f t="shared" si="69"/>
        <v>0</v>
      </c>
      <c r="V155" s="297">
        <f t="shared" si="69"/>
        <v>364869.06</v>
      </c>
      <c r="W155" s="297">
        <f t="shared" si="69"/>
        <v>364869.06</v>
      </c>
      <c r="X155" s="297">
        <f t="shared" si="69"/>
        <v>0</v>
      </c>
      <c r="Y155" s="297">
        <f t="shared" si="69"/>
        <v>364869.06</v>
      </c>
      <c r="Z155" s="297">
        <f t="shared" si="69"/>
        <v>364869.06</v>
      </c>
      <c r="AA155" s="297">
        <f t="shared" si="69"/>
        <v>0</v>
      </c>
      <c r="AB155" s="297">
        <f t="shared" si="69"/>
        <v>364869.06</v>
      </c>
      <c r="AC155" s="297">
        <f t="shared" si="69"/>
        <v>364869.06</v>
      </c>
      <c r="AD155" s="297">
        <f t="shared" si="69"/>
        <v>0</v>
      </c>
      <c r="AE155" s="297">
        <f t="shared" si="69"/>
        <v>364869.06</v>
      </c>
      <c r="AF155" s="297">
        <f t="shared" si="69"/>
        <v>364869.06</v>
      </c>
      <c r="AG155" s="297">
        <f t="shared" si="69"/>
        <v>0</v>
      </c>
      <c r="AH155" s="297">
        <f t="shared" si="69"/>
        <v>364869.06</v>
      </c>
      <c r="AI155" s="297">
        <f t="shared" si="69"/>
        <v>364869.06</v>
      </c>
      <c r="AJ155" s="297">
        <f t="shared" si="69"/>
        <v>0</v>
      </c>
      <c r="AK155" s="297">
        <f t="shared" si="69"/>
        <v>364869.06</v>
      </c>
      <c r="AL155" s="297">
        <f t="shared" si="69"/>
        <v>364869.06</v>
      </c>
    </row>
    <row r="156" spans="1:38" x14ac:dyDescent="0.25">
      <c r="A156" s="277">
        <v>171202</v>
      </c>
      <c r="B156" s="326" t="s">
        <v>4939</v>
      </c>
      <c r="C156" s="297">
        <f t="shared" si="69"/>
        <v>1492710.47</v>
      </c>
      <c r="D156" s="297">
        <f t="shared" si="69"/>
        <v>0</v>
      </c>
      <c r="E156" s="297">
        <f t="shared" si="69"/>
        <v>1492710.47</v>
      </c>
      <c r="F156" s="297">
        <f t="shared" si="69"/>
        <v>1492710.47</v>
      </c>
      <c r="G156" s="297">
        <f t="shared" si="69"/>
        <v>0</v>
      </c>
      <c r="H156" s="297">
        <f t="shared" si="69"/>
        <v>1492710.47</v>
      </c>
      <c r="I156" s="297">
        <f t="shared" si="69"/>
        <v>1492710.47</v>
      </c>
      <c r="J156" s="297">
        <f t="shared" si="69"/>
        <v>0</v>
      </c>
      <c r="K156" s="297">
        <f t="shared" si="69"/>
        <v>1492710.47</v>
      </c>
      <c r="L156" s="297">
        <f t="shared" si="69"/>
        <v>1492710.47</v>
      </c>
      <c r="M156" s="297">
        <f t="shared" si="69"/>
        <v>0</v>
      </c>
      <c r="N156" s="297">
        <f t="shared" si="69"/>
        <v>1492710.47</v>
      </c>
      <c r="O156" s="297">
        <f t="shared" si="69"/>
        <v>1492710.47</v>
      </c>
      <c r="P156" s="297">
        <f t="shared" si="69"/>
        <v>0</v>
      </c>
      <c r="Q156" s="297">
        <f t="shared" si="69"/>
        <v>1492710.47</v>
      </c>
      <c r="R156" s="297">
        <f t="shared" si="69"/>
        <v>1492710.47</v>
      </c>
      <c r="S156" s="297">
        <f t="shared" si="69"/>
        <v>0</v>
      </c>
      <c r="T156" s="297">
        <f t="shared" si="69"/>
        <v>1492710.47</v>
      </c>
      <c r="U156" s="297">
        <f t="shared" si="69"/>
        <v>1492710.47</v>
      </c>
      <c r="V156" s="297">
        <f t="shared" si="69"/>
        <v>0</v>
      </c>
      <c r="W156" s="297">
        <f t="shared" si="69"/>
        <v>1492710.47</v>
      </c>
      <c r="X156" s="297">
        <f t="shared" si="69"/>
        <v>1492710.47</v>
      </c>
      <c r="Y156" s="297">
        <f t="shared" si="69"/>
        <v>0</v>
      </c>
      <c r="Z156" s="297">
        <f t="shared" si="69"/>
        <v>1492710.47</v>
      </c>
      <c r="AA156" s="297">
        <f t="shared" si="69"/>
        <v>1492710.47</v>
      </c>
      <c r="AB156" s="297">
        <f t="shared" si="69"/>
        <v>0</v>
      </c>
      <c r="AC156" s="297">
        <f t="shared" si="69"/>
        <v>1492710.47</v>
      </c>
      <c r="AD156" s="297">
        <f t="shared" si="69"/>
        <v>1492710.47</v>
      </c>
      <c r="AE156" s="297">
        <f t="shared" si="69"/>
        <v>0</v>
      </c>
      <c r="AF156" s="297">
        <f t="shared" si="69"/>
        <v>1492710.47</v>
      </c>
      <c r="AG156" s="297">
        <f t="shared" si="69"/>
        <v>1492710.47</v>
      </c>
      <c r="AH156" s="297">
        <f t="shared" si="69"/>
        <v>0</v>
      </c>
      <c r="AI156" s="297">
        <f t="shared" si="69"/>
        <v>1492710.47</v>
      </c>
      <c r="AJ156" s="297">
        <f t="shared" si="69"/>
        <v>1492710.47</v>
      </c>
      <c r="AK156" s="297">
        <f t="shared" si="69"/>
        <v>0</v>
      </c>
      <c r="AL156" s="297">
        <f t="shared" si="69"/>
        <v>1492710.47</v>
      </c>
    </row>
    <row r="157" spans="1:38" x14ac:dyDescent="0.25">
      <c r="A157" s="277">
        <v>171203</v>
      </c>
      <c r="B157" s="326" t="s">
        <v>1057</v>
      </c>
      <c r="C157" s="297">
        <f t="shared" si="69"/>
        <v>621000</v>
      </c>
      <c r="D157" s="297">
        <f t="shared" si="69"/>
        <v>0</v>
      </c>
      <c r="E157" s="297">
        <f t="shared" si="69"/>
        <v>621000</v>
      </c>
      <c r="F157" s="297">
        <f t="shared" si="69"/>
        <v>621000</v>
      </c>
      <c r="G157" s="297">
        <f t="shared" si="69"/>
        <v>0</v>
      </c>
      <c r="H157" s="297">
        <f t="shared" si="69"/>
        <v>621000</v>
      </c>
      <c r="I157" s="297">
        <f t="shared" si="69"/>
        <v>621000</v>
      </c>
      <c r="J157" s="297">
        <f t="shared" si="69"/>
        <v>0</v>
      </c>
      <c r="K157" s="297">
        <f t="shared" si="69"/>
        <v>621000</v>
      </c>
      <c r="L157" s="297">
        <f t="shared" si="69"/>
        <v>621000</v>
      </c>
      <c r="M157" s="297">
        <f t="shared" si="69"/>
        <v>0</v>
      </c>
      <c r="N157" s="297">
        <f t="shared" si="69"/>
        <v>621000</v>
      </c>
      <c r="O157" s="297">
        <f t="shared" si="69"/>
        <v>621000</v>
      </c>
      <c r="P157" s="297">
        <f t="shared" si="69"/>
        <v>0</v>
      </c>
      <c r="Q157" s="297">
        <f t="shared" si="69"/>
        <v>621000</v>
      </c>
      <c r="R157" s="297">
        <f t="shared" si="69"/>
        <v>621000</v>
      </c>
      <c r="S157" s="297">
        <f t="shared" si="69"/>
        <v>0</v>
      </c>
      <c r="T157" s="297">
        <f t="shared" si="69"/>
        <v>621000</v>
      </c>
      <c r="U157" s="297">
        <f t="shared" si="69"/>
        <v>621000</v>
      </c>
      <c r="V157" s="297">
        <f t="shared" si="69"/>
        <v>0</v>
      </c>
      <c r="W157" s="297">
        <f t="shared" si="69"/>
        <v>621000</v>
      </c>
      <c r="X157" s="297">
        <f t="shared" si="69"/>
        <v>621000</v>
      </c>
      <c r="Y157" s="297">
        <f t="shared" si="69"/>
        <v>0</v>
      </c>
      <c r="Z157" s="297">
        <f t="shared" si="69"/>
        <v>621000</v>
      </c>
      <c r="AA157" s="297">
        <f t="shared" si="69"/>
        <v>621000</v>
      </c>
      <c r="AB157" s="297">
        <f t="shared" si="69"/>
        <v>0</v>
      </c>
      <c r="AC157" s="297">
        <f t="shared" si="69"/>
        <v>621000</v>
      </c>
      <c r="AD157" s="297">
        <f t="shared" si="69"/>
        <v>621000</v>
      </c>
      <c r="AE157" s="297">
        <f t="shared" si="69"/>
        <v>0</v>
      </c>
      <c r="AF157" s="297">
        <f t="shared" si="69"/>
        <v>621000</v>
      </c>
      <c r="AG157" s="297">
        <f t="shared" si="69"/>
        <v>621000</v>
      </c>
      <c r="AH157" s="297">
        <f t="shared" si="69"/>
        <v>0</v>
      </c>
      <c r="AI157" s="297">
        <f t="shared" si="69"/>
        <v>621000</v>
      </c>
      <c r="AJ157" s="297">
        <f t="shared" si="69"/>
        <v>621000</v>
      </c>
      <c r="AK157" s="297">
        <f t="shared" si="69"/>
        <v>0</v>
      </c>
      <c r="AL157" s="297">
        <f t="shared" si="69"/>
        <v>621000</v>
      </c>
    </row>
    <row r="158" spans="1:38" x14ac:dyDescent="0.25">
      <c r="A158" s="277">
        <v>171204</v>
      </c>
      <c r="B158" s="326" t="s">
        <v>1058</v>
      </c>
      <c r="C158" s="297">
        <f t="shared" si="69"/>
        <v>1305039.6599999999</v>
      </c>
      <c r="D158" s="297">
        <f t="shared" si="69"/>
        <v>31838.41</v>
      </c>
      <c r="E158" s="297">
        <f t="shared" si="69"/>
        <v>1336878.07</v>
      </c>
      <c r="F158" s="297">
        <f t="shared" si="69"/>
        <v>1305039.6599999999</v>
      </c>
      <c r="G158" s="297">
        <f t="shared" si="69"/>
        <v>31838.41</v>
      </c>
      <c r="H158" s="297">
        <f t="shared" si="69"/>
        <v>1336878.07</v>
      </c>
      <c r="I158" s="297">
        <f t="shared" si="69"/>
        <v>1305039.6599999999</v>
      </c>
      <c r="J158" s="297">
        <f t="shared" si="69"/>
        <v>31838.41</v>
      </c>
      <c r="K158" s="297">
        <f t="shared" si="69"/>
        <v>1336878.07</v>
      </c>
      <c r="L158" s="297">
        <f t="shared" si="69"/>
        <v>2049061.34</v>
      </c>
      <c r="M158" s="297">
        <f t="shared" si="69"/>
        <v>31838.41</v>
      </c>
      <c r="N158" s="297">
        <f t="shared" si="69"/>
        <v>2080899.75</v>
      </c>
      <c r="O158" s="297">
        <f t="shared" si="69"/>
        <v>2049061.34</v>
      </c>
      <c r="P158" s="297">
        <f t="shared" si="69"/>
        <v>31838.41</v>
      </c>
      <c r="Q158" s="297">
        <f t="shared" si="69"/>
        <v>2080899.75</v>
      </c>
      <c r="R158" s="297">
        <f t="shared" si="69"/>
        <v>2049061.34</v>
      </c>
      <c r="S158" s="297">
        <f t="shared" si="69"/>
        <v>31838.41</v>
      </c>
      <c r="T158" s="297">
        <f t="shared" si="69"/>
        <v>2080899.75</v>
      </c>
      <c r="U158" s="297">
        <f t="shared" si="69"/>
        <v>2049061.34</v>
      </c>
      <c r="V158" s="297">
        <f t="shared" si="69"/>
        <v>31838.41</v>
      </c>
      <c r="W158" s="297">
        <f t="shared" si="69"/>
        <v>2080899.75</v>
      </c>
      <c r="X158" s="297">
        <f t="shared" si="69"/>
        <v>2049061.34</v>
      </c>
      <c r="Y158" s="297">
        <f t="shared" si="69"/>
        <v>31838.41</v>
      </c>
      <c r="Z158" s="297">
        <f t="shared" si="69"/>
        <v>2080899.75</v>
      </c>
      <c r="AA158" s="297">
        <f t="shared" si="69"/>
        <v>2049061.34</v>
      </c>
      <c r="AB158" s="297">
        <f t="shared" si="69"/>
        <v>31838.41</v>
      </c>
      <c r="AC158" s="297">
        <f t="shared" si="69"/>
        <v>2080899.75</v>
      </c>
      <c r="AD158" s="297">
        <f t="shared" si="69"/>
        <v>2049061.34</v>
      </c>
      <c r="AE158" s="297">
        <f t="shared" si="69"/>
        <v>31838.41</v>
      </c>
      <c r="AF158" s="297">
        <f t="shared" si="69"/>
        <v>2080899.75</v>
      </c>
      <c r="AG158" s="297">
        <f t="shared" si="69"/>
        <v>2049061.34</v>
      </c>
      <c r="AH158" s="297">
        <f t="shared" si="69"/>
        <v>31838.41</v>
      </c>
      <c r="AI158" s="297">
        <f t="shared" si="69"/>
        <v>2080899.75</v>
      </c>
      <c r="AJ158" s="297">
        <f t="shared" si="69"/>
        <v>2049061.34</v>
      </c>
      <c r="AK158" s="297">
        <f t="shared" si="69"/>
        <v>31838.41</v>
      </c>
      <c r="AL158" s="297">
        <f t="shared" si="69"/>
        <v>2080899.75</v>
      </c>
    </row>
    <row r="159" spans="1:38" x14ac:dyDescent="0.25">
      <c r="A159" s="277">
        <v>171205</v>
      </c>
      <c r="B159" s="326" t="s">
        <v>1059</v>
      </c>
      <c r="C159" s="297">
        <f t="shared" si="69"/>
        <v>0</v>
      </c>
      <c r="D159" s="297">
        <f t="shared" si="69"/>
        <v>0</v>
      </c>
      <c r="E159" s="297">
        <f t="shared" si="69"/>
        <v>0</v>
      </c>
      <c r="F159" s="297">
        <f t="shared" si="69"/>
        <v>0</v>
      </c>
      <c r="G159" s="297">
        <f t="shared" si="69"/>
        <v>0</v>
      </c>
      <c r="H159" s="297">
        <f t="shared" si="69"/>
        <v>0</v>
      </c>
      <c r="I159" s="297">
        <f t="shared" si="69"/>
        <v>0</v>
      </c>
      <c r="J159" s="297">
        <f t="shared" si="69"/>
        <v>0</v>
      </c>
      <c r="K159" s="297">
        <f t="shared" si="69"/>
        <v>0</v>
      </c>
      <c r="L159" s="297">
        <f t="shared" si="69"/>
        <v>0</v>
      </c>
      <c r="M159" s="297">
        <f t="shared" si="69"/>
        <v>0</v>
      </c>
      <c r="N159" s="297">
        <f t="shared" si="69"/>
        <v>0</v>
      </c>
      <c r="O159" s="297">
        <f t="shared" si="69"/>
        <v>0</v>
      </c>
      <c r="P159" s="297">
        <f t="shared" si="69"/>
        <v>0</v>
      </c>
      <c r="Q159" s="297">
        <f t="shared" si="69"/>
        <v>0</v>
      </c>
      <c r="R159" s="297">
        <f t="shared" si="69"/>
        <v>0</v>
      </c>
      <c r="S159" s="297">
        <f t="shared" si="69"/>
        <v>0</v>
      </c>
      <c r="T159" s="297">
        <f t="shared" si="69"/>
        <v>0</v>
      </c>
      <c r="U159" s="297">
        <f t="shared" si="69"/>
        <v>0</v>
      </c>
      <c r="V159" s="297">
        <f t="shared" si="69"/>
        <v>0</v>
      </c>
      <c r="W159" s="297">
        <f t="shared" si="69"/>
        <v>0</v>
      </c>
      <c r="X159" s="297">
        <f t="shared" si="69"/>
        <v>0</v>
      </c>
      <c r="Y159" s="297">
        <f t="shared" si="69"/>
        <v>0</v>
      </c>
      <c r="Z159" s="297">
        <f t="shared" si="69"/>
        <v>0</v>
      </c>
      <c r="AA159" s="297">
        <f t="shared" si="69"/>
        <v>0</v>
      </c>
      <c r="AB159" s="297">
        <f t="shared" si="69"/>
        <v>0</v>
      </c>
      <c r="AC159" s="297">
        <f t="shared" si="69"/>
        <v>0</v>
      </c>
      <c r="AD159" s="297">
        <f t="shared" si="69"/>
        <v>0</v>
      </c>
      <c r="AE159" s="297">
        <f t="shared" si="69"/>
        <v>0</v>
      </c>
      <c r="AF159" s="297">
        <f t="shared" si="69"/>
        <v>0</v>
      </c>
      <c r="AG159" s="297">
        <f t="shared" si="69"/>
        <v>0</v>
      </c>
      <c r="AH159" s="297">
        <f t="shared" si="69"/>
        <v>0</v>
      </c>
      <c r="AI159" s="297">
        <f t="shared" si="69"/>
        <v>0</v>
      </c>
      <c r="AJ159" s="297">
        <f t="shared" si="69"/>
        <v>0</v>
      </c>
      <c r="AK159" s="297">
        <f t="shared" si="69"/>
        <v>0</v>
      </c>
      <c r="AL159" s="297">
        <f t="shared" si="69"/>
        <v>0</v>
      </c>
    </row>
    <row r="160" spans="1:38" x14ac:dyDescent="0.25">
      <c r="A160" s="277">
        <v>171300</v>
      </c>
      <c r="B160" s="310" t="s">
        <v>4940</v>
      </c>
      <c r="C160" s="297">
        <f t="shared" ref="C160:AL161" si="70">C498</f>
        <v>0</v>
      </c>
      <c r="D160" s="297">
        <f t="shared" si="70"/>
        <v>0</v>
      </c>
      <c r="E160" s="297">
        <f t="shared" si="70"/>
        <v>0</v>
      </c>
      <c r="F160" s="297">
        <f t="shared" si="70"/>
        <v>0</v>
      </c>
      <c r="G160" s="297">
        <f t="shared" si="70"/>
        <v>0</v>
      </c>
      <c r="H160" s="297">
        <f t="shared" si="70"/>
        <v>0</v>
      </c>
      <c r="I160" s="297">
        <f t="shared" si="70"/>
        <v>0</v>
      </c>
      <c r="J160" s="297">
        <f t="shared" si="70"/>
        <v>0</v>
      </c>
      <c r="K160" s="297">
        <f t="shared" si="70"/>
        <v>0</v>
      </c>
      <c r="L160" s="297">
        <f t="shared" si="70"/>
        <v>0</v>
      </c>
      <c r="M160" s="297">
        <f t="shared" si="70"/>
        <v>0</v>
      </c>
      <c r="N160" s="297">
        <f t="shared" si="70"/>
        <v>0</v>
      </c>
      <c r="O160" s="297">
        <f t="shared" si="70"/>
        <v>0</v>
      </c>
      <c r="P160" s="297">
        <f t="shared" si="70"/>
        <v>0</v>
      </c>
      <c r="Q160" s="297">
        <f t="shared" si="70"/>
        <v>0</v>
      </c>
      <c r="R160" s="297">
        <f t="shared" si="70"/>
        <v>0</v>
      </c>
      <c r="S160" s="297">
        <f t="shared" si="70"/>
        <v>0</v>
      </c>
      <c r="T160" s="297">
        <f t="shared" si="70"/>
        <v>0</v>
      </c>
      <c r="U160" s="297">
        <f t="shared" si="70"/>
        <v>0</v>
      </c>
      <c r="V160" s="297">
        <f t="shared" si="70"/>
        <v>0</v>
      </c>
      <c r="W160" s="297">
        <f t="shared" si="70"/>
        <v>0</v>
      </c>
      <c r="X160" s="297">
        <f t="shared" si="70"/>
        <v>0</v>
      </c>
      <c r="Y160" s="297">
        <f t="shared" si="70"/>
        <v>0</v>
      </c>
      <c r="Z160" s="297">
        <f t="shared" si="70"/>
        <v>0</v>
      </c>
      <c r="AA160" s="297">
        <f t="shared" si="70"/>
        <v>0</v>
      </c>
      <c r="AB160" s="297">
        <f t="shared" si="70"/>
        <v>0</v>
      </c>
      <c r="AC160" s="297">
        <f t="shared" si="70"/>
        <v>0</v>
      </c>
      <c r="AD160" s="297">
        <f t="shared" si="70"/>
        <v>0</v>
      </c>
      <c r="AE160" s="297">
        <f t="shared" si="70"/>
        <v>0</v>
      </c>
      <c r="AF160" s="297">
        <f t="shared" si="70"/>
        <v>0</v>
      </c>
      <c r="AG160" s="297">
        <f t="shared" si="70"/>
        <v>0</v>
      </c>
      <c r="AH160" s="297">
        <f t="shared" si="70"/>
        <v>0</v>
      </c>
      <c r="AI160" s="297">
        <f t="shared" si="70"/>
        <v>0</v>
      </c>
      <c r="AJ160" s="297">
        <f t="shared" si="70"/>
        <v>0</v>
      </c>
      <c r="AK160" s="297">
        <f t="shared" si="70"/>
        <v>0</v>
      </c>
      <c r="AL160" s="297">
        <f t="shared" si="70"/>
        <v>0</v>
      </c>
    </row>
    <row r="161" spans="1:38" x14ac:dyDescent="0.25">
      <c r="A161" s="321">
        <v>171400</v>
      </c>
      <c r="B161" s="327" t="s">
        <v>4941</v>
      </c>
      <c r="C161" s="297">
        <f t="shared" si="70"/>
        <v>0</v>
      </c>
      <c r="D161" s="297">
        <f t="shared" si="70"/>
        <v>0</v>
      </c>
      <c r="E161" s="297">
        <f t="shared" si="70"/>
        <v>0</v>
      </c>
      <c r="F161" s="297">
        <f t="shared" si="70"/>
        <v>0</v>
      </c>
      <c r="G161" s="297">
        <f t="shared" si="70"/>
        <v>0</v>
      </c>
      <c r="H161" s="297">
        <f t="shared" si="70"/>
        <v>0</v>
      </c>
      <c r="I161" s="297">
        <f t="shared" si="70"/>
        <v>0</v>
      </c>
      <c r="J161" s="297">
        <f t="shared" si="70"/>
        <v>0</v>
      </c>
      <c r="K161" s="297">
        <f t="shared" si="70"/>
        <v>0</v>
      </c>
      <c r="L161" s="297">
        <f t="shared" si="70"/>
        <v>0</v>
      </c>
      <c r="M161" s="297">
        <f t="shared" si="70"/>
        <v>0</v>
      </c>
      <c r="N161" s="297">
        <f t="shared" si="70"/>
        <v>0</v>
      </c>
      <c r="O161" s="297">
        <f t="shared" si="70"/>
        <v>0</v>
      </c>
      <c r="P161" s="297">
        <f t="shared" si="70"/>
        <v>0</v>
      </c>
      <c r="Q161" s="297">
        <f t="shared" si="70"/>
        <v>0</v>
      </c>
      <c r="R161" s="297">
        <f t="shared" si="70"/>
        <v>0</v>
      </c>
      <c r="S161" s="297">
        <f t="shared" si="70"/>
        <v>0</v>
      </c>
      <c r="T161" s="297">
        <f t="shared" si="70"/>
        <v>0</v>
      </c>
      <c r="U161" s="297">
        <f t="shared" si="70"/>
        <v>0</v>
      </c>
      <c r="V161" s="297">
        <f t="shared" si="70"/>
        <v>0</v>
      </c>
      <c r="W161" s="297">
        <f t="shared" si="70"/>
        <v>0</v>
      </c>
      <c r="X161" s="297">
        <f t="shared" si="70"/>
        <v>0</v>
      </c>
      <c r="Y161" s="297">
        <f t="shared" si="70"/>
        <v>0</v>
      </c>
      <c r="Z161" s="297">
        <f t="shared" si="70"/>
        <v>0</v>
      </c>
      <c r="AA161" s="297">
        <f t="shared" si="70"/>
        <v>0</v>
      </c>
      <c r="AB161" s="297">
        <f t="shared" si="70"/>
        <v>0</v>
      </c>
      <c r="AC161" s="297">
        <f t="shared" si="70"/>
        <v>0</v>
      </c>
      <c r="AD161" s="297">
        <f t="shared" si="70"/>
        <v>0</v>
      </c>
      <c r="AE161" s="297">
        <f t="shared" si="70"/>
        <v>0</v>
      </c>
      <c r="AF161" s="297">
        <f t="shared" si="70"/>
        <v>0</v>
      </c>
      <c r="AG161" s="297">
        <f t="shared" si="70"/>
        <v>0</v>
      </c>
      <c r="AH161" s="297">
        <f t="shared" si="70"/>
        <v>0</v>
      </c>
      <c r="AI161" s="297">
        <f t="shared" si="70"/>
        <v>0</v>
      </c>
      <c r="AJ161" s="297">
        <f t="shared" si="70"/>
        <v>0</v>
      </c>
      <c r="AK161" s="297">
        <f t="shared" si="70"/>
        <v>0</v>
      </c>
      <c r="AL161" s="297">
        <f t="shared" si="70"/>
        <v>0</v>
      </c>
    </row>
    <row r="162" spans="1:38" x14ac:dyDescent="0.25">
      <c r="A162" s="299"/>
      <c r="B162" s="323" t="s">
        <v>1504</v>
      </c>
      <c r="C162" s="295">
        <f t="shared" ref="C162:AL162" si="71">C163+C168+C176+C177</f>
        <v>2791701.15</v>
      </c>
      <c r="D162" s="295">
        <f t="shared" si="71"/>
        <v>5368490.33</v>
      </c>
      <c r="E162" s="295">
        <f t="shared" si="71"/>
        <v>8160191.4800000004</v>
      </c>
      <c r="F162" s="295">
        <f t="shared" si="71"/>
        <v>3046716.3099999996</v>
      </c>
      <c r="G162" s="295">
        <f t="shared" si="71"/>
        <v>6311644.04</v>
      </c>
      <c r="H162" s="295">
        <f t="shared" si="71"/>
        <v>9358360.3499999996</v>
      </c>
      <c r="I162" s="295">
        <f t="shared" si="71"/>
        <v>4770649.0599999996</v>
      </c>
      <c r="J162" s="295">
        <f t="shared" si="71"/>
        <v>4598433.66</v>
      </c>
      <c r="K162" s="295">
        <f t="shared" si="71"/>
        <v>9369082.7200000007</v>
      </c>
      <c r="L162" s="295">
        <f t="shared" si="71"/>
        <v>6111215.2399999993</v>
      </c>
      <c r="M162" s="295">
        <f t="shared" si="71"/>
        <v>4669853.3100000005</v>
      </c>
      <c r="N162" s="295">
        <f t="shared" si="71"/>
        <v>10781068.550000001</v>
      </c>
      <c r="O162" s="295">
        <f t="shared" si="71"/>
        <v>6378902.3499999996</v>
      </c>
      <c r="P162" s="295">
        <f t="shared" si="71"/>
        <v>6941079.0999999996</v>
      </c>
      <c r="Q162" s="295">
        <f t="shared" si="71"/>
        <v>13319981.450000001</v>
      </c>
      <c r="R162" s="295">
        <f t="shared" si="71"/>
        <v>7589571.9500000002</v>
      </c>
      <c r="S162" s="295">
        <f t="shared" si="71"/>
        <v>5623522.5700000003</v>
      </c>
      <c r="T162" s="295">
        <f t="shared" si="71"/>
        <v>13213094.520000003</v>
      </c>
      <c r="U162" s="295">
        <f t="shared" si="71"/>
        <v>7205110.3200000003</v>
      </c>
      <c r="V162" s="295">
        <f t="shared" si="71"/>
        <v>5874171.75</v>
      </c>
      <c r="W162" s="295">
        <f t="shared" si="71"/>
        <v>13079282.069999998</v>
      </c>
      <c r="X162" s="295">
        <f t="shared" si="71"/>
        <v>8929050.5600000005</v>
      </c>
      <c r="Y162" s="295">
        <f t="shared" si="71"/>
        <v>4717928.84</v>
      </c>
      <c r="Z162" s="295">
        <f t="shared" si="71"/>
        <v>13646979.399999999</v>
      </c>
      <c r="AA162" s="295">
        <f t="shared" si="71"/>
        <v>7496314.1499999994</v>
      </c>
      <c r="AB162" s="295">
        <f t="shared" si="71"/>
        <v>6205003.7999999998</v>
      </c>
      <c r="AC162" s="295">
        <f t="shared" si="71"/>
        <v>13701317.949999999</v>
      </c>
      <c r="AD162" s="295">
        <f t="shared" si="71"/>
        <v>9565078.6199999992</v>
      </c>
      <c r="AE162" s="295">
        <f t="shared" si="71"/>
        <v>4710487.92</v>
      </c>
      <c r="AF162" s="295">
        <f t="shared" si="71"/>
        <v>14275566.540000001</v>
      </c>
      <c r="AG162" s="295">
        <f t="shared" si="71"/>
        <v>10815711.710000001</v>
      </c>
      <c r="AH162" s="295">
        <f t="shared" si="71"/>
        <v>5194027.3499999996</v>
      </c>
      <c r="AI162" s="295">
        <f t="shared" si="71"/>
        <v>16009739.059999999</v>
      </c>
      <c r="AJ162" s="295">
        <f t="shared" si="71"/>
        <v>8361047.9800000004</v>
      </c>
      <c r="AK162" s="295">
        <f t="shared" si="71"/>
        <v>5932032.8599999994</v>
      </c>
      <c r="AL162" s="295">
        <f t="shared" si="71"/>
        <v>14293080.84</v>
      </c>
    </row>
    <row r="163" spans="1:38" x14ac:dyDescent="0.25">
      <c r="A163" s="293"/>
      <c r="B163" s="294" t="s">
        <v>4942</v>
      </c>
      <c r="C163" s="295">
        <f t="shared" ref="C163:T163" si="72">SUM(C164:C167)</f>
        <v>294556.34000000003</v>
      </c>
      <c r="D163" s="295">
        <f t="shared" si="72"/>
        <v>0</v>
      </c>
      <c r="E163" s="295">
        <f t="shared" si="72"/>
        <v>294556.34000000003</v>
      </c>
      <c r="F163" s="295">
        <f t="shared" si="72"/>
        <v>476303.88</v>
      </c>
      <c r="G163" s="295">
        <f t="shared" si="72"/>
        <v>0</v>
      </c>
      <c r="H163" s="295">
        <f t="shared" si="72"/>
        <v>476303.88</v>
      </c>
      <c r="I163" s="295">
        <f t="shared" si="72"/>
        <v>672530.15999999992</v>
      </c>
      <c r="J163" s="295">
        <f t="shared" si="72"/>
        <v>0</v>
      </c>
      <c r="K163" s="295">
        <f t="shared" si="72"/>
        <v>672530.15999999992</v>
      </c>
      <c r="L163" s="295">
        <f t="shared" si="72"/>
        <v>865086.52</v>
      </c>
      <c r="M163" s="295">
        <f t="shared" si="72"/>
        <v>0</v>
      </c>
      <c r="N163" s="295">
        <f t="shared" si="72"/>
        <v>865086.52</v>
      </c>
      <c r="O163" s="295">
        <f t="shared" si="72"/>
        <v>1069825.32</v>
      </c>
      <c r="P163" s="295">
        <f t="shared" si="72"/>
        <v>0</v>
      </c>
      <c r="Q163" s="295">
        <f t="shared" si="72"/>
        <v>1069825.32</v>
      </c>
      <c r="R163" s="295">
        <f t="shared" si="72"/>
        <v>88799.96</v>
      </c>
      <c r="S163" s="295">
        <f t="shared" si="72"/>
        <v>0</v>
      </c>
      <c r="T163" s="295">
        <f t="shared" si="72"/>
        <v>88799.96</v>
      </c>
      <c r="U163" s="295">
        <f t="shared" ref="U163:AL163" si="73">SUM(U164:U167)</f>
        <v>270681.45</v>
      </c>
      <c r="V163" s="295">
        <f t="shared" si="73"/>
        <v>0</v>
      </c>
      <c r="W163" s="295">
        <f t="shared" si="73"/>
        <v>270681.45</v>
      </c>
      <c r="X163" s="295">
        <f t="shared" si="73"/>
        <v>433787.95</v>
      </c>
      <c r="Y163" s="295">
        <f t="shared" si="73"/>
        <v>0</v>
      </c>
      <c r="Z163" s="295">
        <f t="shared" si="73"/>
        <v>433787.95</v>
      </c>
      <c r="AA163" s="295">
        <f t="shared" si="73"/>
        <v>612776.76</v>
      </c>
      <c r="AB163" s="295">
        <f t="shared" si="73"/>
        <v>0</v>
      </c>
      <c r="AC163" s="295">
        <f t="shared" si="73"/>
        <v>612776.76</v>
      </c>
      <c r="AD163" s="295">
        <f t="shared" si="73"/>
        <v>781849.93</v>
      </c>
      <c r="AE163" s="295">
        <f t="shared" si="73"/>
        <v>0</v>
      </c>
      <c r="AF163" s="295">
        <f t="shared" si="73"/>
        <v>781849.93</v>
      </c>
      <c r="AG163" s="295">
        <f t="shared" si="73"/>
        <v>921137.35</v>
      </c>
      <c r="AH163" s="295">
        <f t="shared" si="73"/>
        <v>0</v>
      </c>
      <c r="AI163" s="295">
        <f t="shared" si="73"/>
        <v>921137.35</v>
      </c>
      <c r="AJ163" s="295">
        <f t="shared" si="73"/>
        <v>84405.66</v>
      </c>
      <c r="AK163" s="295">
        <f t="shared" si="73"/>
        <v>0</v>
      </c>
      <c r="AL163" s="295">
        <f t="shared" si="73"/>
        <v>84405.66</v>
      </c>
    </row>
    <row r="164" spans="1:38" x14ac:dyDescent="0.25">
      <c r="A164" s="277">
        <v>172100</v>
      </c>
      <c r="B164" s="296" t="s">
        <v>4943</v>
      </c>
      <c r="C164" s="297">
        <f t="shared" ref="C164:AL167" si="74">C500</f>
        <v>294556.34000000003</v>
      </c>
      <c r="D164" s="297">
        <f t="shared" si="74"/>
        <v>0</v>
      </c>
      <c r="E164" s="297">
        <f t="shared" si="74"/>
        <v>294556.34000000003</v>
      </c>
      <c r="F164" s="297">
        <f t="shared" si="74"/>
        <v>476303.88</v>
      </c>
      <c r="G164" s="297">
        <f t="shared" si="74"/>
        <v>0</v>
      </c>
      <c r="H164" s="297">
        <f t="shared" si="74"/>
        <v>476303.88</v>
      </c>
      <c r="I164" s="297">
        <f t="shared" si="74"/>
        <v>670585.72</v>
      </c>
      <c r="J164" s="297">
        <f t="shared" si="74"/>
        <v>0</v>
      </c>
      <c r="K164" s="297">
        <f t="shared" si="74"/>
        <v>670585.72</v>
      </c>
      <c r="L164" s="297">
        <f t="shared" si="74"/>
        <v>858600.41</v>
      </c>
      <c r="M164" s="297">
        <f t="shared" si="74"/>
        <v>0</v>
      </c>
      <c r="N164" s="297">
        <f t="shared" si="74"/>
        <v>858600.41</v>
      </c>
      <c r="O164" s="297">
        <f t="shared" si="74"/>
        <v>1052882.26</v>
      </c>
      <c r="P164" s="297">
        <f t="shared" si="74"/>
        <v>0</v>
      </c>
      <c r="Q164" s="297">
        <f t="shared" si="74"/>
        <v>1052882.26</v>
      </c>
      <c r="R164" s="297">
        <f t="shared" si="74"/>
        <v>82244.41</v>
      </c>
      <c r="S164" s="297">
        <f t="shared" si="74"/>
        <v>0</v>
      </c>
      <c r="T164" s="297">
        <f t="shared" si="74"/>
        <v>82244.41</v>
      </c>
      <c r="U164" s="297">
        <f t="shared" si="74"/>
        <v>252216.18</v>
      </c>
      <c r="V164" s="297">
        <f t="shared" si="74"/>
        <v>0</v>
      </c>
      <c r="W164" s="297">
        <f t="shared" si="74"/>
        <v>252216.18</v>
      </c>
      <c r="X164" s="297">
        <f t="shared" si="74"/>
        <v>422187.95</v>
      </c>
      <c r="Y164" s="297">
        <f t="shared" si="74"/>
        <v>0</v>
      </c>
      <c r="Z164" s="297">
        <f t="shared" si="74"/>
        <v>422187.95</v>
      </c>
      <c r="AA164" s="297">
        <f t="shared" si="74"/>
        <v>586676.76</v>
      </c>
      <c r="AB164" s="297">
        <f t="shared" si="74"/>
        <v>0</v>
      </c>
      <c r="AC164" s="297">
        <f t="shared" si="74"/>
        <v>586676.76</v>
      </c>
      <c r="AD164" s="297">
        <f t="shared" si="74"/>
        <v>756648.54</v>
      </c>
      <c r="AE164" s="297">
        <f t="shared" si="74"/>
        <v>0</v>
      </c>
      <c r="AF164" s="297">
        <f t="shared" si="74"/>
        <v>756648.54</v>
      </c>
      <c r="AG164" s="297">
        <f t="shared" si="74"/>
        <v>921137.35</v>
      </c>
      <c r="AH164" s="297">
        <f t="shared" si="74"/>
        <v>0</v>
      </c>
      <c r="AI164" s="297">
        <f t="shared" si="74"/>
        <v>921137.35</v>
      </c>
      <c r="AJ164" s="297">
        <f t="shared" si="74"/>
        <v>84405.66</v>
      </c>
      <c r="AK164" s="297">
        <f t="shared" si="74"/>
        <v>0</v>
      </c>
      <c r="AL164" s="297">
        <f t="shared" si="74"/>
        <v>84405.66</v>
      </c>
    </row>
    <row r="165" spans="1:38" x14ac:dyDescent="0.25">
      <c r="A165" s="277">
        <v>172120</v>
      </c>
      <c r="B165" s="296" t="s">
        <v>1007</v>
      </c>
      <c r="C165" s="297">
        <f t="shared" si="74"/>
        <v>0</v>
      </c>
      <c r="D165" s="297">
        <f t="shared" si="74"/>
        <v>0</v>
      </c>
      <c r="E165" s="297">
        <f t="shared" si="74"/>
        <v>0</v>
      </c>
      <c r="F165" s="297">
        <f t="shared" si="74"/>
        <v>0</v>
      </c>
      <c r="G165" s="297">
        <f t="shared" si="74"/>
        <v>0</v>
      </c>
      <c r="H165" s="297">
        <f t="shared" si="74"/>
        <v>0</v>
      </c>
      <c r="I165" s="297">
        <f t="shared" si="74"/>
        <v>0</v>
      </c>
      <c r="J165" s="297">
        <f t="shared" si="74"/>
        <v>0</v>
      </c>
      <c r="K165" s="297">
        <f t="shared" si="74"/>
        <v>0</v>
      </c>
      <c r="L165" s="297">
        <f t="shared" si="74"/>
        <v>0</v>
      </c>
      <c r="M165" s="297">
        <f t="shared" si="74"/>
        <v>0</v>
      </c>
      <c r="N165" s="297">
        <f t="shared" si="74"/>
        <v>0</v>
      </c>
      <c r="O165" s="297">
        <f t="shared" si="74"/>
        <v>0</v>
      </c>
      <c r="P165" s="297">
        <f t="shared" si="74"/>
        <v>0</v>
      </c>
      <c r="Q165" s="297">
        <f t="shared" si="74"/>
        <v>0</v>
      </c>
      <c r="R165" s="297">
        <f t="shared" si="74"/>
        <v>0</v>
      </c>
      <c r="S165" s="297">
        <f t="shared" si="74"/>
        <v>0</v>
      </c>
      <c r="T165" s="297">
        <f t="shared" si="74"/>
        <v>0</v>
      </c>
      <c r="U165" s="297">
        <f t="shared" si="74"/>
        <v>0</v>
      </c>
      <c r="V165" s="297">
        <f t="shared" si="74"/>
        <v>0</v>
      </c>
      <c r="W165" s="297">
        <f t="shared" si="74"/>
        <v>0</v>
      </c>
      <c r="X165" s="297">
        <f t="shared" si="74"/>
        <v>0</v>
      </c>
      <c r="Y165" s="297">
        <f t="shared" si="74"/>
        <v>0</v>
      </c>
      <c r="Z165" s="297">
        <f t="shared" si="74"/>
        <v>0</v>
      </c>
      <c r="AA165" s="297">
        <f t="shared" si="74"/>
        <v>0</v>
      </c>
      <c r="AB165" s="297">
        <f t="shared" si="74"/>
        <v>0</v>
      </c>
      <c r="AC165" s="297">
        <f t="shared" si="74"/>
        <v>0</v>
      </c>
      <c r="AD165" s="297">
        <f t="shared" si="74"/>
        <v>0</v>
      </c>
      <c r="AE165" s="297">
        <f t="shared" si="74"/>
        <v>0</v>
      </c>
      <c r="AF165" s="297">
        <f t="shared" si="74"/>
        <v>0</v>
      </c>
      <c r="AG165" s="297">
        <f t="shared" si="74"/>
        <v>0</v>
      </c>
      <c r="AH165" s="297">
        <f t="shared" si="74"/>
        <v>0</v>
      </c>
      <c r="AI165" s="297">
        <f t="shared" si="74"/>
        <v>0</v>
      </c>
      <c r="AJ165" s="297">
        <f t="shared" si="74"/>
        <v>0</v>
      </c>
      <c r="AK165" s="297">
        <f t="shared" si="74"/>
        <v>0</v>
      </c>
      <c r="AL165" s="297">
        <f t="shared" si="74"/>
        <v>0</v>
      </c>
    </row>
    <row r="166" spans="1:38" x14ac:dyDescent="0.25">
      <c r="A166" s="277">
        <v>172130</v>
      </c>
      <c r="B166" s="296" t="s">
        <v>1008</v>
      </c>
      <c r="C166" s="297">
        <f t="shared" si="74"/>
        <v>0</v>
      </c>
      <c r="D166" s="297">
        <f t="shared" si="74"/>
        <v>0</v>
      </c>
      <c r="E166" s="297">
        <f t="shared" si="74"/>
        <v>0</v>
      </c>
      <c r="F166" s="297">
        <f t="shared" si="74"/>
        <v>0</v>
      </c>
      <c r="G166" s="297">
        <f t="shared" si="74"/>
        <v>0</v>
      </c>
      <c r="H166" s="297">
        <f t="shared" si="74"/>
        <v>0</v>
      </c>
      <c r="I166" s="297">
        <f t="shared" si="74"/>
        <v>1944.44</v>
      </c>
      <c r="J166" s="297">
        <f t="shared" si="74"/>
        <v>0</v>
      </c>
      <c r="K166" s="297">
        <f t="shared" si="74"/>
        <v>1944.44</v>
      </c>
      <c r="L166" s="297">
        <f t="shared" si="74"/>
        <v>6486.11</v>
      </c>
      <c r="M166" s="297">
        <f t="shared" si="74"/>
        <v>0</v>
      </c>
      <c r="N166" s="297">
        <f t="shared" si="74"/>
        <v>6486.11</v>
      </c>
      <c r="O166" s="297">
        <f t="shared" si="74"/>
        <v>16943.060000000001</v>
      </c>
      <c r="P166" s="297">
        <f t="shared" si="74"/>
        <v>0</v>
      </c>
      <c r="Q166" s="297">
        <f t="shared" si="74"/>
        <v>16943.060000000001</v>
      </c>
      <c r="R166" s="297">
        <f t="shared" si="74"/>
        <v>6555.55</v>
      </c>
      <c r="S166" s="297">
        <f t="shared" si="74"/>
        <v>0</v>
      </c>
      <c r="T166" s="297">
        <f t="shared" si="74"/>
        <v>6555.55</v>
      </c>
      <c r="U166" s="297">
        <f t="shared" si="74"/>
        <v>18465.27</v>
      </c>
      <c r="V166" s="297">
        <f t="shared" si="74"/>
        <v>0</v>
      </c>
      <c r="W166" s="297">
        <f t="shared" si="74"/>
        <v>18465.27</v>
      </c>
      <c r="X166" s="297">
        <f t="shared" si="74"/>
        <v>11600</v>
      </c>
      <c r="Y166" s="297">
        <f t="shared" si="74"/>
        <v>0</v>
      </c>
      <c r="Z166" s="297">
        <f t="shared" si="74"/>
        <v>11600</v>
      </c>
      <c r="AA166" s="297">
        <f t="shared" si="74"/>
        <v>26100</v>
      </c>
      <c r="AB166" s="297">
        <f t="shared" si="74"/>
        <v>0</v>
      </c>
      <c r="AC166" s="297">
        <f t="shared" si="74"/>
        <v>26100</v>
      </c>
      <c r="AD166" s="297">
        <f t="shared" si="74"/>
        <v>25201.39</v>
      </c>
      <c r="AE166" s="297">
        <f t="shared" si="74"/>
        <v>0</v>
      </c>
      <c r="AF166" s="297">
        <f t="shared" si="74"/>
        <v>25201.39</v>
      </c>
      <c r="AG166" s="297">
        <f t="shared" si="74"/>
        <v>0</v>
      </c>
      <c r="AH166" s="297">
        <f t="shared" si="74"/>
        <v>0</v>
      </c>
      <c r="AI166" s="297">
        <f t="shared" si="74"/>
        <v>0</v>
      </c>
      <c r="AJ166" s="297">
        <f t="shared" si="74"/>
        <v>0</v>
      </c>
      <c r="AK166" s="297">
        <f t="shared" si="74"/>
        <v>0</v>
      </c>
      <c r="AL166" s="297">
        <f t="shared" si="74"/>
        <v>0</v>
      </c>
    </row>
    <row r="167" spans="1:38" x14ac:dyDescent="0.25">
      <c r="A167" s="277">
        <v>172140</v>
      </c>
      <c r="B167" s="296" t="s">
        <v>1009</v>
      </c>
      <c r="C167" s="297">
        <f t="shared" si="74"/>
        <v>0</v>
      </c>
      <c r="D167" s="297">
        <f t="shared" si="74"/>
        <v>0</v>
      </c>
      <c r="E167" s="297">
        <f t="shared" si="74"/>
        <v>0</v>
      </c>
      <c r="F167" s="297">
        <f t="shared" si="74"/>
        <v>0</v>
      </c>
      <c r="G167" s="297">
        <f t="shared" si="74"/>
        <v>0</v>
      </c>
      <c r="H167" s="297">
        <f t="shared" si="74"/>
        <v>0</v>
      </c>
      <c r="I167" s="297">
        <f t="shared" si="74"/>
        <v>0</v>
      </c>
      <c r="J167" s="297">
        <f t="shared" si="74"/>
        <v>0</v>
      </c>
      <c r="K167" s="297">
        <f t="shared" si="74"/>
        <v>0</v>
      </c>
      <c r="L167" s="297">
        <f t="shared" si="74"/>
        <v>0</v>
      </c>
      <c r="M167" s="297">
        <f t="shared" si="74"/>
        <v>0</v>
      </c>
      <c r="N167" s="297">
        <f t="shared" si="74"/>
        <v>0</v>
      </c>
      <c r="O167" s="297">
        <f t="shared" si="74"/>
        <v>0</v>
      </c>
      <c r="P167" s="297">
        <f t="shared" si="74"/>
        <v>0</v>
      </c>
      <c r="Q167" s="297">
        <f t="shared" si="74"/>
        <v>0</v>
      </c>
      <c r="R167" s="297">
        <f t="shared" si="74"/>
        <v>0</v>
      </c>
      <c r="S167" s="297">
        <f t="shared" si="74"/>
        <v>0</v>
      </c>
      <c r="T167" s="297">
        <f t="shared" si="74"/>
        <v>0</v>
      </c>
      <c r="U167" s="297">
        <f t="shared" si="74"/>
        <v>0</v>
      </c>
      <c r="V167" s="297">
        <f t="shared" si="74"/>
        <v>0</v>
      </c>
      <c r="W167" s="297">
        <f t="shared" si="74"/>
        <v>0</v>
      </c>
      <c r="X167" s="297">
        <f t="shared" si="74"/>
        <v>0</v>
      </c>
      <c r="Y167" s="297">
        <f t="shared" si="74"/>
        <v>0</v>
      </c>
      <c r="Z167" s="297">
        <f t="shared" si="74"/>
        <v>0</v>
      </c>
      <c r="AA167" s="297">
        <f t="shared" si="74"/>
        <v>0</v>
      </c>
      <c r="AB167" s="297">
        <f t="shared" si="74"/>
        <v>0</v>
      </c>
      <c r="AC167" s="297">
        <f t="shared" si="74"/>
        <v>0</v>
      </c>
      <c r="AD167" s="297">
        <f t="shared" si="74"/>
        <v>0</v>
      </c>
      <c r="AE167" s="297">
        <f t="shared" si="74"/>
        <v>0</v>
      </c>
      <c r="AF167" s="297">
        <f t="shared" si="74"/>
        <v>0</v>
      </c>
      <c r="AG167" s="297">
        <f t="shared" si="74"/>
        <v>0</v>
      </c>
      <c r="AH167" s="297">
        <f t="shared" si="74"/>
        <v>0</v>
      </c>
      <c r="AI167" s="297">
        <f t="shared" si="74"/>
        <v>0</v>
      </c>
      <c r="AJ167" s="297">
        <f t="shared" si="74"/>
        <v>0</v>
      </c>
      <c r="AK167" s="297">
        <f t="shared" si="74"/>
        <v>0</v>
      </c>
      <c r="AL167" s="297">
        <f t="shared" si="74"/>
        <v>0</v>
      </c>
    </row>
    <row r="168" spans="1:38" x14ac:dyDescent="0.25">
      <c r="A168" s="293"/>
      <c r="B168" s="294" t="s">
        <v>4944</v>
      </c>
      <c r="C168" s="295">
        <f t="shared" ref="C168:T168" si="75">SUM(C169:C171)+C175</f>
        <v>2497144.81</v>
      </c>
      <c r="D168" s="295">
        <f t="shared" si="75"/>
        <v>2606235.31</v>
      </c>
      <c r="E168" s="295">
        <f t="shared" si="75"/>
        <v>5103380.12</v>
      </c>
      <c r="F168" s="295">
        <f t="shared" si="75"/>
        <v>2570412.4299999997</v>
      </c>
      <c r="G168" s="295">
        <f t="shared" si="75"/>
        <v>2991048.64</v>
      </c>
      <c r="H168" s="295">
        <f t="shared" si="75"/>
        <v>5561461.0700000003</v>
      </c>
      <c r="I168" s="295">
        <f t="shared" si="75"/>
        <v>2839282.4</v>
      </c>
      <c r="J168" s="295">
        <f t="shared" si="75"/>
        <v>2992534.23</v>
      </c>
      <c r="K168" s="295">
        <f t="shared" si="75"/>
        <v>5831816.6300000008</v>
      </c>
      <c r="L168" s="295">
        <f t="shared" si="75"/>
        <v>4092449.9299999997</v>
      </c>
      <c r="M168" s="295">
        <f t="shared" si="75"/>
        <v>2730227.6100000003</v>
      </c>
      <c r="N168" s="295">
        <f t="shared" si="75"/>
        <v>6822677.540000001</v>
      </c>
      <c r="O168" s="295">
        <f t="shared" si="75"/>
        <v>5309077.0299999993</v>
      </c>
      <c r="P168" s="295">
        <f t="shared" si="75"/>
        <v>3144102.5999999996</v>
      </c>
      <c r="Q168" s="295">
        <f t="shared" si="75"/>
        <v>8453179.6300000008</v>
      </c>
      <c r="R168" s="295">
        <f t="shared" si="75"/>
        <v>6328992.1500000004</v>
      </c>
      <c r="S168" s="295">
        <f t="shared" si="75"/>
        <v>3126508.52</v>
      </c>
      <c r="T168" s="295">
        <f t="shared" si="75"/>
        <v>9455500.6700000018</v>
      </c>
      <c r="U168" s="295">
        <f t="shared" ref="U168:Z168" si="76">SUM(U169:U171)+U175</f>
        <v>6934428.8700000001</v>
      </c>
      <c r="V168" s="295">
        <f t="shared" si="76"/>
        <v>2872382.81</v>
      </c>
      <c r="W168" s="295">
        <f t="shared" si="76"/>
        <v>9806811.6799999997</v>
      </c>
      <c r="X168" s="295">
        <f t="shared" si="76"/>
        <v>6973047.6500000004</v>
      </c>
      <c r="Y168" s="295">
        <f t="shared" si="76"/>
        <v>2807930.67</v>
      </c>
      <c r="Z168" s="295">
        <f t="shared" si="76"/>
        <v>9780978.3200000003</v>
      </c>
      <c r="AA168" s="295">
        <f t="shared" ref="AA168:AL168" si="77">SUM(AA169:AA171)+AA175</f>
        <v>6883537.3899999997</v>
      </c>
      <c r="AB168" s="295">
        <f t="shared" si="77"/>
        <v>2945761.92</v>
      </c>
      <c r="AC168" s="295">
        <f t="shared" si="77"/>
        <v>9829299.3100000005</v>
      </c>
      <c r="AD168" s="295">
        <f t="shared" si="77"/>
        <v>7352522.2599999998</v>
      </c>
      <c r="AE168" s="295">
        <f t="shared" si="77"/>
        <v>2716664.77</v>
      </c>
      <c r="AF168" s="295">
        <f t="shared" si="77"/>
        <v>10069187.030000001</v>
      </c>
      <c r="AG168" s="295">
        <f t="shared" si="77"/>
        <v>7874364.3900000006</v>
      </c>
      <c r="AH168" s="295">
        <f t="shared" si="77"/>
        <v>2984602.96</v>
      </c>
      <c r="AI168" s="295">
        <f t="shared" si="77"/>
        <v>10858967.35</v>
      </c>
      <c r="AJ168" s="295">
        <f t="shared" si="77"/>
        <v>8276642.3200000003</v>
      </c>
      <c r="AK168" s="295">
        <f t="shared" si="77"/>
        <v>1898685.15</v>
      </c>
      <c r="AL168" s="295">
        <f t="shared" si="77"/>
        <v>10175327.469999999</v>
      </c>
    </row>
    <row r="169" spans="1:38" x14ac:dyDescent="0.25">
      <c r="A169" s="277">
        <v>172210</v>
      </c>
      <c r="B169" s="296" t="s">
        <v>965</v>
      </c>
      <c r="C169" s="297">
        <f t="shared" ref="C169:AL170" si="78">C504</f>
        <v>1884717.59</v>
      </c>
      <c r="D169" s="297">
        <f t="shared" si="78"/>
        <v>2318386.4900000002</v>
      </c>
      <c r="E169" s="297">
        <f t="shared" si="78"/>
        <v>4203104.08</v>
      </c>
      <c r="F169" s="297">
        <f t="shared" si="78"/>
        <v>1936243.91</v>
      </c>
      <c r="G169" s="297">
        <f t="shared" si="78"/>
        <v>2678634.04</v>
      </c>
      <c r="H169" s="297">
        <f t="shared" si="78"/>
        <v>4614877.95</v>
      </c>
      <c r="I169" s="297">
        <f t="shared" si="78"/>
        <v>2100550.27</v>
      </c>
      <c r="J169" s="297">
        <f t="shared" si="78"/>
        <v>2693153.67</v>
      </c>
      <c r="K169" s="297">
        <f t="shared" si="78"/>
        <v>4793703.9400000004</v>
      </c>
      <c r="L169" s="297">
        <f t="shared" si="78"/>
        <v>2871075.03</v>
      </c>
      <c r="M169" s="297">
        <f t="shared" si="78"/>
        <v>2407336.2000000002</v>
      </c>
      <c r="N169" s="297">
        <f t="shared" si="78"/>
        <v>5278411.2300000004</v>
      </c>
      <c r="O169" s="297">
        <f t="shared" si="78"/>
        <v>3603979.76</v>
      </c>
      <c r="P169" s="297">
        <f t="shared" si="78"/>
        <v>2773387.8</v>
      </c>
      <c r="Q169" s="297">
        <f t="shared" si="78"/>
        <v>6377367.5600000015</v>
      </c>
      <c r="R169" s="297">
        <f t="shared" si="78"/>
        <v>4132744.53</v>
      </c>
      <c r="S169" s="297">
        <f t="shared" si="78"/>
        <v>2758305.06</v>
      </c>
      <c r="T169" s="297">
        <f t="shared" si="78"/>
        <v>6891049.5900000008</v>
      </c>
      <c r="U169" s="297">
        <f t="shared" si="78"/>
        <v>4528860.74</v>
      </c>
      <c r="V169" s="297">
        <f t="shared" si="78"/>
        <v>2493380.9700000002</v>
      </c>
      <c r="W169" s="297">
        <f t="shared" si="78"/>
        <v>7022241.709999999</v>
      </c>
      <c r="X169" s="297">
        <f t="shared" si="78"/>
        <v>4325953.99</v>
      </c>
      <c r="Y169" s="297">
        <f t="shared" si="78"/>
        <v>2460306.25</v>
      </c>
      <c r="Z169" s="297">
        <f t="shared" si="78"/>
        <v>6786260.2400000002</v>
      </c>
      <c r="AA169" s="297">
        <f t="shared" si="78"/>
        <v>4031568.61</v>
      </c>
      <c r="AB169" s="297">
        <f t="shared" si="78"/>
        <v>2609200.37</v>
      </c>
      <c r="AC169" s="297">
        <f t="shared" si="78"/>
        <v>6640768.9800000004</v>
      </c>
      <c r="AD169" s="297">
        <f t="shared" si="78"/>
        <v>4292357.16</v>
      </c>
      <c r="AE169" s="297">
        <f t="shared" si="78"/>
        <v>2383679.21</v>
      </c>
      <c r="AF169" s="297">
        <f t="shared" si="78"/>
        <v>6676036.3700000001</v>
      </c>
      <c r="AG169" s="297">
        <f t="shared" si="78"/>
        <v>4603792.74</v>
      </c>
      <c r="AH169" s="297">
        <f t="shared" si="78"/>
        <v>2699466.81</v>
      </c>
      <c r="AI169" s="297">
        <f t="shared" si="78"/>
        <v>7303259.5499999998</v>
      </c>
      <c r="AJ169" s="297">
        <f t="shared" si="78"/>
        <v>4780485.76</v>
      </c>
      <c r="AK169" s="297">
        <f t="shared" si="78"/>
        <v>1661703.92</v>
      </c>
      <c r="AL169" s="297">
        <f t="shared" si="78"/>
        <v>6442189.6799999997</v>
      </c>
    </row>
    <row r="170" spans="1:38" x14ac:dyDescent="0.25">
      <c r="A170" s="277">
        <v>172220</v>
      </c>
      <c r="B170" s="296" t="s">
        <v>967</v>
      </c>
      <c r="C170" s="297">
        <f t="shared" si="78"/>
        <v>612427.22</v>
      </c>
      <c r="D170" s="297">
        <f t="shared" si="78"/>
        <v>287848.82</v>
      </c>
      <c r="E170" s="297">
        <f t="shared" si="78"/>
        <v>900276.04</v>
      </c>
      <c r="F170" s="297">
        <f t="shared" si="78"/>
        <v>634168.52</v>
      </c>
      <c r="G170" s="297">
        <f t="shared" si="78"/>
        <v>312414.59999999998</v>
      </c>
      <c r="H170" s="297">
        <f t="shared" si="78"/>
        <v>946583.12</v>
      </c>
      <c r="I170" s="297">
        <f t="shared" si="78"/>
        <v>738732.13</v>
      </c>
      <c r="J170" s="297">
        <f t="shared" si="78"/>
        <v>299380.56</v>
      </c>
      <c r="K170" s="297">
        <f t="shared" si="78"/>
        <v>1038112.69</v>
      </c>
      <c r="L170" s="297">
        <f t="shared" si="78"/>
        <v>1221374.8999999999</v>
      </c>
      <c r="M170" s="297">
        <f t="shared" si="78"/>
        <v>322891.40999999997</v>
      </c>
      <c r="N170" s="297">
        <f t="shared" si="78"/>
        <v>1544266.31</v>
      </c>
      <c r="O170" s="297">
        <f t="shared" si="78"/>
        <v>1705097.27</v>
      </c>
      <c r="P170" s="297">
        <f t="shared" si="78"/>
        <v>370714.8</v>
      </c>
      <c r="Q170" s="297">
        <f t="shared" si="78"/>
        <v>2075812.07</v>
      </c>
      <c r="R170" s="297">
        <f t="shared" si="78"/>
        <v>2196247.62</v>
      </c>
      <c r="S170" s="297">
        <f t="shared" si="78"/>
        <v>368203.46</v>
      </c>
      <c r="T170" s="297">
        <f t="shared" si="78"/>
        <v>2564451.08</v>
      </c>
      <c r="U170" s="297">
        <f t="shared" si="78"/>
        <v>2405568.13</v>
      </c>
      <c r="V170" s="297">
        <f t="shared" si="78"/>
        <v>379001.84</v>
      </c>
      <c r="W170" s="297">
        <f t="shared" si="78"/>
        <v>2784569.97</v>
      </c>
      <c r="X170" s="297">
        <f t="shared" si="78"/>
        <v>2647093.66</v>
      </c>
      <c r="Y170" s="297">
        <f t="shared" si="78"/>
        <v>347624.42</v>
      </c>
      <c r="Z170" s="297">
        <f t="shared" si="78"/>
        <v>2994718.08</v>
      </c>
      <c r="AA170" s="297">
        <f t="shared" si="78"/>
        <v>2851968.78</v>
      </c>
      <c r="AB170" s="297">
        <f t="shared" si="78"/>
        <v>336561.55</v>
      </c>
      <c r="AC170" s="297">
        <f t="shared" si="78"/>
        <v>3188530.33</v>
      </c>
      <c r="AD170" s="297">
        <f t="shared" si="78"/>
        <v>3060165.1</v>
      </c>
      <c r="AE170" s="297">
        <f t="shared" si="78"/>
        <v>332985.56</v>
      </c>
      <c r="AF170" s="297">
        <f t="shared" si="78"/>
        <v>3393150.66</v>
      </c>
      <c r="AG170" s="297">
        <f t="shared" si="78"/>
        <v>3270571.65</v>
      </c>
      <c r="AH170" s="297">
        <f t="shared" si="78"/>
        <v>285136.15000000002</v>
      </c>
      <c r="AI170" s="297">
        <f t="shared" si="78"/>
        <v>3555707.8</v>
      </c>
      <c r="AJ170" s="297">
        <f t="shared" si="78"/>
        <v>3496156.56</v>
      </c>
      <c r="AK170" s="297">
        <f t="shared" si="78"/>
        <v>236981.23</v>
      </c>
      <c r="AL170" s="297">
        <f t="shared" si="78"/>
        <v>3733137.79</v>
      </c>
    </row>
    <row r="171" spans="1:38" x14ac:dyDescent="0.25">
      <c r="A171" s="293"/>
      <c r="B171" s="328" t="s">
        <v>4834</v>
      </c>
      <c r="C171" s="295">
        <f t="shared" ref="C171:AL171" si="79">SUM(C172:C174)</f>
        <v>0</v>
      </c>
      <c r="D171" s="295">
        <f t="shared" si="79"/>
        <v>0</v>
      </c>
      <c r="E171" s="295">
        <f t="shared" si="79"/>
        <v>0</v>
      </c>
      <c r="F171" s="295">
        <f t="shared" si="79"/>
        <v>0</v>
      </c>
      <c r="G171" s="295">
        <f t="shared" si="79"/>
        <v>0</v>
      </c>
      <c r="H171" s="295">
        <f t="shared" si="79"/>
        <v>0</v>
      </c>
      <c r="I171" s="295">
        <f t="shared" si="79"/>
        <v>0</v>
      </c>
      <c r="J171" s="295">
        <f t="shared" si="79"/>
        <v>0</v>
      </c>
      <c r="K171" s="295">
        <f t="shared" si="79"/>
        <v>0</v>
      </c>
      <c r="L171" s="295">
        <f t="shared" si="79"/>
        <v>0</v>
      </c>
      <c r="M171" s="295">
        <f t="shared" si="79"/>
        <v>0</v>
      </c>
      <c r="N171" s="295">
        <f t="shared" si="79"/>
        <v>0</v>
      </c>
      <c r="O171" s="295">
        <f t="shared" si="79"/>
        <v>0</v>
      </c>
      <c r="P171" s="295">
        <f t="shared" si="79"/>
        <v>0</v>
      </c>
      <c r="Q171" s="295">
        <f t="shared" si="79"/>
        <v>0</v>
      </c>
      <c r="R171" s="295">
        <f t="shared" si="79"/>
        <v>0</v>
      </c>
      <c r="S171" s="295">
        <f t="shared" si="79"/>
        <v>0</v>
      </c>
      <c r="T171" s="295">
        <f t="shared" si="79"/>
        <v>0</v>
      </c>
      <c r="U171" s="295">
        <f t="shared" si="79"/>
        <v>0</v>
      </c>
      <c r="V171" s="295">
        <f t="shared" si="79"/>
        <v>0</v>
      </c>
      <c r="W171" s="295">
        <f t="shared" si="79"/>
        <v>0</v>
      </c>
      <c r="X171" s="295">
        <f t="shared" si="79"/>
        <v>0</v>
      </c>
      <c r="Y171" s="295">
        <f t="shared" si="79"/>
        <v>0</v>
      </c>
      <c r="Z171" s="295">
        <f t="shared" si="79"/>
        <v>0</v>
      </c>
      <c r="AA171" s="295">
        <f t="shared" si="79"/>
        <v>0</v>
      </c>
      <c r="AB171" s="295">
        <f t="shared" si="79"/>
        <v>0</v>
      </c>
      <c r="AC171" s="295">
        <f t="shared" si="79"/>
        <v>0</v>
      </c>
      <c r="AD171" s="295">
        <f t="shared" si="79"/>
        <v>0</v>
      </c>
      <c r="AE171" s="295">
        <f t="shared" si="79"/>
        <v>0</v>
      </c>
      <c r="AF171" s="295">
        <f t="shared" si="79"/>
        <v>0</v>
      </c>
      <c r="AG171" s="295">
        <f t="shared" si="79"/>
        <v>0</v>
      </c>
      <c r="AH171" s="295">
        <f t="shared" si="79"/>
        <v>0</v>
      </c>
      <c r="AI171" s="295">
        <f t="shared" si="79"/>
        <v>0</v>
      </c>
      <c r="AJ171" s="295">
        <f t="shared" si="79"/>
        <v>0</v>
      </c>
      <c r="AK171" s="295">
        <f t="shared" si="79"/>
        <v>0</v>
      </c>
      <c r="AL171" s="295">
        <f t="shared" si="79"/>
        <v>0</v>
      </c>
    </row>
    <row r="172" spans="1:38" x14ac:dyDescent="0.25">
      <c r="A172" s="277">
        <v>172231</v>
      </c>
      <c r="B172" s="329" t="s">
        <v>1012</v>
      </c>
      <c r="C172" s="297">
        <f t="shared" ref="C172:AL178" si="80">C506</f>
        <v>0</v>
      </c>
      <c r="D172" s="297">
        <f t="shared" si="80"/>
        <v>0</v>
      </c>
      <c r="E172" s="297">
        <f t="shared" si="80"/>
        <v>0</v>
      </c>
      <c r="F172" s="297">
        <f t="shared" si="80"/>
        <v>0</v>
      </c>
      <c r="G172" s="297">
        <f t="shared" si="80"/>
        <v>0</v>
      </c>
      <c r="H172" s="297">
        <f t="shared" si="80"/>
        <v>0</v>
      </c>
      <c r="I172" s="297">
        <f t="shared" si="80"/>
        <v>0</v>
      </c>
      <c r="J172" s="297">
        <f t="shared" si="80"/>
        <v>0</v>
      </c>
      <c r="K172" s="297">
        <f t="shared" si="80"/>
        <v>0</v>
      </c>
      <c r="L172" s="297">
        <f t="shared" si="80"/>
        <v>0</v>
      </c>
      <c r="M172" s="297">
        <f t="shared" si="80"/>
        <v>0</v>
      </c>
      <c r="N172" s="297">
        <f t="shared" si="80"/>
        <v>0</v>
      </c>
      <c r="O172" s="297">
        <f t="shared" si="80"/>
        <v>0</v>
      </c>
      <c r="P172" s="297">
        <f t="shared" si="80"/>
        <v>0</v>
      </c>
      <c r="Q172" s="297">
        <f t="shared" si="80"/>
        <v>0</v>
      </c>
      <c r="R172" s="297">
        <f t="shared" si="80"/>
        <v>0</v>
      </c>
      <c r="S172" s="297">
        <f t="shared" si="80"/>
        <v>0</v>
      </c>
      <c r="T172" s="297">
        <f t="shared" si="80"/>
        <v>0</v>
      </c>
      <c r="U172" s="297">
        <f t="shared" si="80"/>
        <v>0</v>
      </c>
      <c r="V172" s="297">
        <f t="shared" si="80"/>
        <v>0</v>
      </c>
      <c r="W172" s="297">
        <f t="shared" si="80"/>
        <v>0</v>
      </c>
      <c r="X172" s="297">
        <f t="shared" si="80"/>
        <v>0</v>
      </c>
      <c r="Y172" s="297">
        <f t="shared" si="80"/>
        <v>0</v>
      </c>
      <c r="Z172" s="297">
        <f t="shared" si="80"/>
        <v>0</v>
      </c>
      <c r="AA172" s="297">
        <f t="shared" si="80"/>
        <v>0</v>
      </c>
      <c r="AB172" s="297">
        <f t="shared" si="80"/>
        <v>0</v>
      </c>
      <c r="AC172" s="297">
        <f t="shared" si="80"/>
        <v>0</v>
      </c>
      <c r="AD172" s="297">
        <f t="shared" si="80"/>
        <v>0</v>
      </c>
      <c r="AE172" s="297">
        <f t="shared" si="80"/>
        <v>0</v>
      </c>
      <c r="AF172" s="297">
        <f t="shared" si="80"/>
        <v>0</v>
      </c>
      <c r="AG172" s="297">
        <f t="shared" si="80"/>
        <v>0</v>
      </c>
      <c r="AH172" s="297">
        <f t="shared" si="80"/>
        <v>0</v>
      </c>
      <c r="AI172" s="297">
        <f t="shared" si="80"/>
        <v>0</v>
      </c>
      <c r="AJ172" s="297">
        <f t="shared" si="80"/>
        <v>0</v>
      </c>
      <c r="AK172" s="297">
        <f t="shared" si="80"/>
        <v>0</v>
      </c>
      <c r="AL172" s="297">
        <f t="shared" si="80"/>
        <v>0</v>
      </c>
    </row>
    <row r="173" spans="1:38" x14ac:dyDescent="0.25">
      <c r="A173" s="330">
        <v>172232</v>
      </c>
      <c r="B173" s="331" t="s">
        <v>4945</v>
      </c>
      <c r="C173" s="297">
        <f t="shared" si="80"/>
        <v>0</v>
      </c>
      <c r="D173" s="297">
        <f t="shared" si="80"/>
        <v>0</v>
      </c>
      <c r="E173" s="297">
        <f t="shared" si="80"/>
        <v>0</v>
      </c>
      <c r="F173" s="297">
        <f t="shared" si="80"/>
        <v>0</v>
      </c>
      <c r="G173" s="297">
        <f t="shared" si="80"/>
        <v>0</v>
      </c>
      <c r="H173" s="297">
        <f t="shared" si="80"/>
        <v>0</v>
      </c>
      <c r="I173" s="297">
        <f t="shared" si="80"/>
        <v>0</v>
      </c>
      <c r="J173" s="297">
        <f t="shared" si="80"/>
        <v>0</v>
      </c>
      <c r="K173" s="297">
        <f t="shared" si="80"/>
        <v>0</v>
      </c>
      <c r="L173" s="297">
        <f t="shared" si="80"/>
        <v>0</v>
      </c>
      <c r="M173" s="297">
        <f t="shared" si="80"/>
        <v>0</v>
      </c>
      <c r="N173" s="297">
        <f t="shared" si="80"/>
        <v>0</v>
      </c>
      <c r="O173" s="297">
        <f t="shared" si="80"/>
        <v>0</v>
      </c>
      <c r="P173" s="297">
        <f t="shared" si="80"/>
        <v>0</v>
      </c>
      <c r="Q173" s="297">
        <f t="shared" si="80"/>
        <v>0</v>
      </c>
      <c r="R173" s="297">
        <f t="shared" si="80"/>
        <v>0</v>
      </c>
      <c r="S173" s="297">
        <f t="shared" si="80"/>
        <v>0</v>
      </c>
      <c r="T173" s="297">
        <f t="shared" si="80"/>
        <v>0</v>
      </c>
      <c r="U173" s="297">
        <f t="shared" si="80"/>
        <v>0</v>
      </c>
      <c r="V173" s="297">
        <f t="shared" si="80"/>
        <v>0</v>
      </c>
      <c r="W173" s="297">
        <f t="shared" si="80"/>
        <v>0</v>
      </c>
      <c r="X173" s="297">
        <f t="shared" si="80"/>
        <v>0</v>
      </c>
      <c r="Y173" s="297">
        <f t="shared" si="80"/>
        <v>0</v>
      </c>
      <c r="Z173" s="297">
        <f t="shared" si="80"/>
        <v>0</v>
      </c>
      <c r="AA173" s="297">
        <f t="shared" si="80"/>
        <v>0</v>
      </c>
      <c r="AB173" s="297">
        <f t="shared" si="80"/>
        <v>0</v>
      </c>
      <c r="AC173" s="297">
        <f t="shared" si="80"/>
        <v>0</v>
      </c>
      <c r="AD173" s="297">
        <f t="shared" si="80"/>
        <v>0</v>
      </c>
      <c r="AE173" s="297">
        <f t="shared" si="80"/>
        <v>0</v>
      </c>
      <c r="AF173" s="297">
        <f t="shared" si="80"/>
        <v>0</v>
      </c>
      <c r="AG173" s="297">
        <f t="shared" si="80"/>
        <v>0</v>
      </c>
      <c r="AH173" s="297">
        <f t="shared" si="80"/>
        <v>0</v>
      </c>
      <c r="AI173" s="297">
        <f t="shared" si="80"/>
        <v>0</v>
      </c>
      <c r="AJ173" s="297">
        <f t="shared" si="80"/>
        <v>0</v>
      </c>
      <c r="AK173" s="297">
        <f t="shared" si="80"/>
        <v>0</v>
      </c>
      <c r="AL173" s="297">
        <f t="shared" si="80"/>
        <v>0</v>
      </c>
    </row>
    <row r="174" spans="1:38" x14ac:dyDescent="0.25">
      <c r="A174" s="330">
        <v>172233</v>
      </c>
      <c r="B174" s="331" t="s">
        <v>1014</v>
      </c>
      <c r="C174" s="297">
        <f t="shared" si="80"/>
        <v>0</v>
      </c>
      <c r="D174" s="297">
        <f t="shared" si="80"/>
        <v>0</v>
      </c>
      <c r="E174" s="297">
        <f t="shared" si="80"/>
        <v>0</v>
      </c>
      <c r="F174" s="297">
        <f t="shared" si="80"/>
        <v>0</v>
      </c>
      <c r="G174" s="297">
        <f t="shared" si="80"/>
        <v>0</v>
      </c>
      <c r="H174" s="297">
        <f t="shared" si="80"/>
        <v>0</v>
      </c>
      <c r="I174" s="297">
        <f t="shared" si="80"/>
        <v>0</v>
      </c>
      <c r="J174" s="297">
        <f t="shared" si="80"/>
        <v>0</v>
      </c>
      <c r="K174" s="297">
        <f t="shared" si="80"/>
        <v>0</v>
      </c>
      <c r="L174" s="297">
        <f t="shared" si="80"/>
        <v>0</v>
      </c>
      <c r="M174" s="297">
        <f t="shared" si="80"/>
        <v>0</v>
      </c>
      <c r="N174" s="297">
        <f t="shared" si="80"/>
        <v>0</v>
      </c>
      <c r="O174" s="297">
        <f t="shared" si="80"/>
        <v>0</v>
      </c>
      <c r="P174" s="297">
        <f t="shared" si="80"/>
        <v>0</v>
      </c>
      <c r="Q174" s="297">
        <f t="shared" si="80"/>
        <v>0</v>
      </c>
      <c r="R174" s="297">
        <f t="shared" si="80"/>
        <v>0</v>
      </c>
      <c r="S174" s="297">
        <f t="shared" si="80"/>
        <v>0</v>
      </c>
      <c r="T174" s="297">
        <f t="shared" si="80"/>
        <v>0</v>
      </c>
      <c r="U174" s="297">
        <f t="shared" si="80"/>
        <v>0</v>
      </c>
      <c r="V174" s="297">
        <f t="shared" si="80"/>
        <v>0</v>
      </c>
      <c r="W174" s="297">
        <f t="shared" si="80"/>
        <v>0</v>
      </c>
      <c r="X174" s="297">
        <f t="shared" si="80"/>
        <v>0</v>
      </c>
      <c r="Y174" s="297">
        <f t="shared" si="80"/>
        <v>0</v>
      </c>
      <c r="Z174" s="297">
        <f t="shared" si="80"/>
        <v>0</v>
      </c>
      <c r="AA174" s="297">
        <f t="shared" si="80"/>
        <v>0</v>
      </c>
      <c r="AB174" s="297">
        <f t="shared" si="80"/>
        <v>0</v>
      </c>
      <c r="AC174" s="297">
        <f t="shared" si="80"/>
        <v>0</v>
      </c>
      <c r="AD174" s="297">
        <f t="shared" si="80"/>
        <v>0</v>
      </c>
      <c r="AE174" s="297">
        <f t="shared" si="80"/>
        <v>0</v>
      </c>
      <c r="AF174" s="297">
        <f t="shared" si="80"/>
        <v>0</v>
      </c>
      <c r="AG174" s="297">
        <f t="shared" si="80"/>
        <v>0</v>
      </c>
      <c r="AH174" s="297">
        <f t="shared" si="80"/>
        <v>0</v>
      </c>
      <c r="AI174" s="297">
        <f t="shared" si="80"/>
        <v>0</v>
      </c>
      <c r="AJ174" s="297">
        <f t="shared" si="80"/>
        <v>0</v>
      </c>
      <c r="AK174" s="297">
        <f t="shared" si="80"/>
        <v>0</v>
      </c>
      <c r="AL174" s="297">
        <f t="shared" si="80"/>
        <v>0</v>
      </c>
    </row>
    <row r="175" spans="1:38" x14ac:dyDescent="0.25">
      <c r="A175" s="277">
        <v>172290</v>
      </c>
      <c r="B175" s="294" t="s">
        <v>4946</v>
      </c>
      <c r="C175" s="297">
        <f t="shared" si="80"/>
        <v>0</v>
      </c>
      <c r="D175" s="297">
        <f t="shared" si="80"/>
        <v>0</v>
      </c>
      <c r="E175" s="297">
        <f t="shared" si="80"/>
        <v>0</v>
      </c>
      <c r="F175" s="297">
        <f t="shared" si="80"/>
        <v>0</v>
      </c>
      <c r="G175" s="297">
        <f t="shared" si="80"/>
        <v>0</v>
      </c>
      <c r="H175" s="297">
        <f t="shared" si="80"/>
        <v>0</v>
      </c>
      <c r="I175" s="297">
        <f t="shared" si="80"/>
        <v>0</v>
      </c>
      <c r="J175" s="297">
        <f t="shared" si="80"/>
        <v>0</v>
      </c>
      <c r="K175" s="297">
        <f t="shared" si="80"/>
        <v>0</v>
      </c>
      <c r="L175" s="297">
        <f t="shared" si="80"/>
        <v>0</v>
      </c>
      <c r="M175" s="297">
        <f t="shared" si="80"/>
        <v>0</v>
      </c>
      <c r="N175" s="297">
        <f t="shared" si="80"/>
        <v>0</v>
      </c>
      <c r="O175" s="297">
        <f t="shared" si="80"/>
        <v>0</v>
      </c>
      <c r="P175" s="297">
        <f t="shared" si="80"/>
        <v>0</v>
      </c>
      <c r="Q175" s="297">
        <f t="shared" si="80"/>
        <v>0</v>
      </c>
      <c r="R175" s="297">
        <f t="shared" si="80"/>
        <v>0</v>
      </c>
      <c r="S175" s="297">
        <f t="shared" si="80"/>
        <v>0</v>
      </c>
      <c r="T175" s="297">
        <f t="shared" si="80"/>
        <v>0</v>
      </c>
      <c r="U175" s="297">
        <f t="shared" si="80"/>
        <v>0</v>
      </c>
      <c r="V175" s="297">
        <f t="shared" si="80"/>
        <v>0</v>
      </c>
      <c r="W175" s="297">
        <f t="shared" si="80"/>
        <v>0</v>
      </c>
      <c r="X175" s="297">
        <f t="shared" si="80"/>
        <v>0</v>
      </c>
      <c r="Y175" s="297">
        <f t="shared" si="80"/>
        <v>0</v>
      </c>
      <c r="Z175" s="297">
        <f t="shared" si="80"/>
        <v>0</v>
      </c>
      <c r="AA175" s="297">
        <f t="shared" si="80"/>
        <v>0</v>
      </c>
      <c r="AB175" s="297">
        <f t="shared" si="80"/>
        <v>0</v>
      </c>
      <c r="AC175" s="297">
        <f t="shared" si="80"/>
        <v>0</v>
      </c>
      <c r="AD175" s="297">
        <f t="shared" si="80"/>
        <v>0</v>
      </c>
      <c r="AE175" s="297">
        <f t="shared" si="80"/>
        <v>0</v>
      </c>
      <c r="AF175" s="297">
        <f t="shared" si="80"/>
        <v>0</v>
      </c>
      <c r="AG175" s="297">
        <f t="shared" si="80"/>
        <v>0</v>
      </c>
      <c r="AH175" s="297">
        <f t="shared" si="80"/>
        <v>0</v>
      </c>
      <c r="AI175" s="297">
        <f t="shared" si="80"/>
        <v>0</v>
      </c>
      <c r="AJ175" s="297">
        <f t="shared" si="80"/>
        <v>0</v>
      </c>
      <c r="AK175" s="297">
        <f t="shared" si="80"/>
        <v>0</v>
      </c>
      <c r="AL175" s="297">
        <f t="shared" si="80"/>
        <v>0</v>
      </c>
    </row>
    <row r="176" spans="1:38" x14ac:dyDescent="0.25">
      <c r="A176" s="277">
        <v>172300</v>
      </c>
      <c r="B176" s="294" t="s">
        <v>1015</v>
      </c>
      <c r="C176" s="297">
        <f t="shared" si="80"/>
        <v>0</v>
      </c>
      <c r="D176" s="297">
        <f t="shared" si="80"/>
        <v>2762255.02</v>
      </c>
      <c r="E176" s="297">
        <f t="shared" si="80"/>
        <v>2762255.02</v>
      </c>
      <c r="F176" s="297">
        <f t="shared" si="80"/>
        <v>0</v>
      </c>
      <c r="G176" s="297">
        <f t="shared" si="80"/>
        <v>3320595.4</v>
      </c>
      <c r="H176" s="297">
        <f t="shared" si="80"/>
        <v>3320595.4</v>
      </c>
      <c r="I176" s="297">
        <f t="shared" si="80"/>
        <v>1258836.5</v>
      </c>
      <c r="J176" s="297">
        <f t="shared" si="80"/>
        <v>1605899.43</v>
      </c>
      <c r="K176" s="297">
        <f t="shared" si="80"/>
        <v>2864735.93</v>
      </c>
      <c r="L176" s="297">
        <f t="shared" si="80"/>
        <v>1153678.79</v>
      </c>
      <c r="M176" s="297">
        <f t="shared" si="80"/>
        <v>1939625.7</v>
      </c>
      <c r="N176" s="297">
        <f t="shared" si="80"/>
        <v>3093304.49</v>
      </c>
      <c r="O176" s="297">
        <f t="shared" si="80"/>
        <v>0</v>
      </c>
      <c r="P176" s="297">
        <f t="shared" si="80"/>
        <v>3796976.5</v>
      </c>
      <c r="Q176" s="297">
        <f t="shared" si="80"/>
        <v>3796976.5</v>
      </c>
      <c r="R176" s="297">
        <f t="shared" si="80"/>
        <v>1171779.8400000001</v>
      </c>
      <c r="S176" s="297">
        <f t="shared" si="80"/>
        <v>2497014.0499999998</v>
      </c>
      <c r="T176" s="297">
        <f t="shared" si="80"/>
        <v>3668793.89</v>
      </c>
      <c r="U176" s="297">
        <f t="shared" si="80"/>
        <v>0</v>
      </c>
      <c r="V176" s="297">
        <f t="shared" si="80"/>
        <v>3001788.94</v>
      </c>
      <c r="W176" s="297">
        <f t="shared" si="80"/>
        <v>3001788.94</v>
      </c>
      <c r="X176" s="297">
        <f t="shared" si="80"/>
        <v>1522214.96</v>
      </c>
      <c r="Y176" s="297">
        <f t="shared" si="80"/>
        <v>1909998.17</v>
      </c>
      <c r="Z176" s="297">
        <f t="shared" si="80"/>
        <v>3432213.13</v>
      </c>
      <c r="AA176" s="297">
        <f t="shared" si="80"/>
        <v>0</v>
      </c>
      <c r="AB176" s="297">
        <f t="shared" si="80"/>
        <v>3259241.88</v>
      </c>
      <c r="AC176" s="297">
        <f t="shared" si="80"/>
        <v>3259241.88</v>
      </c>
      <c r="AD176" s="297">
        <f t="shared" si="80"/>
        <v>1430706.43</v>
      </c>
      <c r="AE176" s="297">
        <f t="shared" si="80"/>
        <v>1993823.15</v>
      </c>
      <c r="AF176" s="297">
        <f t="shared" si="80"/>
        <v>3424529.58</v>
      </c>
      <c r="AG176" s="297">
        <f t="shared" si="80"/>
        <v>2020209.97</v>
      </c>
      <c r="AH176" s="297">
        <f t="shared" si="80"/>
        <v>2209424.39</v>
      </c>
      <c r="AI176" s="297">
        <f t="shared" si="80"/>
        <v>4229634.3600000003</v>
      </c>
      <c r="AJ176" s="297">
        <f t="shared" si="80"/>
        <v>0</v>
      </c>
      <c r="AK176" s="297">
        <f t="shared" si="80"/>
        <v>4033347.71</v>
      </c>
      <c r="AL176" s="297">
        <f t="shared" si="80"/>
        <v>4033347.71</v>
      </c>
    </row>
    <row r="177" spans="1:38" x14ac:dyDescent="0.25">
      <c r="A177" s="277">
        <v>172400</v>
      </c>
      <c r="B177" s="298" t="s">
        <v>4947</v>
      </c>
      <c r="C177" s="297">
        <f t="shared" si="80"/>
        <v>0</v>
      </c>
      <c r="D177" s="297">
        <f t="shared" si="80"/>
        <v>0</v>
      </c>
      <c r="E177" s="297">
        <f t="shared" si="80"/>
        <v>0</v>
      </c>
      <c r="F177" s="297">
        <f t="shared" si="80"/>
        <v>0</v>
      </c>
      <c r="G177" s="297">
        <f t="shared" si="80"/>
        <v>0</v>
      </c>
      <c r="H177" s="297">
        <f t="shared" si="80"/>
        <v>0</v>
      </c>
      <c r="I177" s="297">
        <f t="shared" si="80"/>
        <v>0</v>
      </c>
      <c r="J177" s="297">
        <f t="shared" si="80"/>
        <v>0</v>
      </c>
      <c r="K177" s="297">
        <f t="shared" si="80"/>
        <v>0</v>
      </c>
      <c r="L177" s="297">
        <f t="shared" si="80"/>
        <v>0</v>
      </c>
      <c r="M177" s="297">
        <f t="shared" si="80"/>
        <v>0</v>
      </c>
      <c r="N177" s="297">
        <f t="shared" si="80"/>
        <v>0</v>
      </c>
      <c r="O177" s="297">
        <f t="shared" si="80"/>
        <v>0</v>
      </c>
      <c r="P177" s="297">
        <f t="shared" si="80"/>
        <v>0</v>
      </c>
      <c r="Q177" s="297">
        <f t="shared" si="80"/>
        <v>0</v>
      </c>
      <c r="R177" s="297">
        <f t="shared" si="80"/>
        <v>0</v>
      </c>
      <c r="S177" s="297">
        <f t="shared" si="80"/>
        <v>0</v>
      </c>
      <c r="T177" s="297">
        <f t="shared" si="80"/>
        <v>0</v>
      </c>
      <c r="U177" s="297">
        <f t="shared" si="80"/>
        <v>0</v>
      </c>
      <c r="V177" s="297">
        <f t="shared" si="80"/>
        <v>0</v>
      </c>
      <c r="W177" s="297">
        <f t="shared" si="80"/>
        <v>0</v>
      </c>
      <c r="X177" s="297">
        <f t="shared" si="80"/>
        <v>0</v>
      </c>
      <c r="Y177" s="297">
        <f t="shared" si="80"/>
        <v>0</v>
      </c>
      <c r="Z177" s="297">
        <f t="shared" si="80"/>
        <v>0</v>
      </c>
      <c r="AA177" s="297">
        <f t="shared" si="80"/>
        <v>0</v>
      </c>
      <c r="AB177" s="297">
        <f t="shared" si="80"/>
        <v>0</v>
      </c>
      <c r="AC177" s="297">
        <f t="shared" si="80"/>
        <v>0</v>
      </c>
      <c r="AD177" s="297">
        <f t="shared" si="80"/>
        <v>0</v>
      </c>
      <c r="AE177" s="297">
        <f t="shared" si="80"/>
        <v>0</v>
      </c>
      <c r="AF177" s="297">
        <f t="shared" si="80"/>
        <v>0</v>
      </c>
      <c r="AG177" s="297">
        <f t="shared" si="80"/>
        <v>0</v>
      </c>
      <c r="AH177" s="297">
        <f t="shared" si="80"/>
        <v>0</v>
      </c>
      <c r="AI177" s="297">
        <f t="shared" si="80"/>
        <v>0</v>
      </c>
      <c r="AJ177" s="297">
        <f t="shared" si="80"/>
        <v>0</v>
      </c>
      <c r="AK177" s="297">
        <f t="shared" si="80"/>
        <v>0</v>
      </c>
      <c r="AL177" s="297">
        <f t="shared" si="80"/>
        <v>0</v>
      </c>
    </row>
    <row r="178" spans="1:38" x14ac:dyDescent="0.25">
      <c r="A178" s="285">
        <v>173000</v>
      </c>
      <c r="B178" s="332" t="s">
        <v>4948</v>
      </c>
      <c r="C178" s="297">
        <f t="shared" si="80"/>
        <v>0</v>
      </c>
      <c r="D178" s="297">
        <f t="shared" si="80"/>
        <v>0</v>
      </c>
      <c r="E178" s="297">
        <f t="shared" si="80"/>
        <v>0</v>
      </c>
      <c r="F178" s="297">
        <f t="shared" si="80"/>
        <v>0</v>
      </c>
      <c r="G178" s="297">
        <f t="shared" si="80"/>
        <v>0</v>
      </c>
      <c r="H178" s="297">
        <f t="shared" si="80"/>
        <v>0</v>
      </c>
      <c r="I178" s="297">
        <f t="shared" si="80"/>
        <v>0</v>
      </c>
      <c r="J178" s="297">
        <f t="shared" si="80"/>
        <v>0</v>
      </c>
      <c r="K178" s="297">
        <f t="shared" si="80"/>
        <v>0</v>
      </c>
      <c r="L178" s="297">
        <f t="shared" si="80"/>
        <v>0</v>
      </c>
      <c r="M178" s="297">
        <f t="shared" si="80"/>
        <v>0</v>
      </c>
      <c r="N178" s="297">
        <f t="shared" si="80"/>
        <v>0</v>
      </c>
      <c r="O178" s="297">
        <f t="shared" si="80"/>
        <v>0</v>
      </c>
      <c r="P178" s="297">
        <f t="shared" si="80"/>
        <v>0</v>
      </c>
      <c r="Q178" s="297">
        <f t="shared" si="80"/>
        <v>0</v>
      </c>
      <c r="R178" s="297">
        <f t="shared" si="80"/>
        <v>0</v>
      </c>
      <c r="S178" s="297">
        <f t="shared" si="80"/>
        <v>0</v>
      </c>
      <c r="T178" s="297">
        <f t="shared" si="80"/>
        <v>0</v>
      </c>
      <c r="U178" s="297">
        <f t="shared" si="80"/>
        <v>0</v>
      </c>
      <c r="V178" s="297">
        <f t="shared" si="80"/>
        <v>0</v>
      </c>
      <c r="W178" s="297">
        <f t="shared" si="80"/>
        <v>0</v>
      </c>
      <c r="X178" s="297">
        <f t="shared" si="80"/>
        <v>0</v>
      </c>
      <c r="Y178" s="297">
        <f t="shared" si="80"/>
        <v>0</v>
      </c>
      <c r="Z178" s="297">
        <f t="shared" si="80"/>
        <v>0</v>
      </c>
      <c r="AA178" s="297">
        <f t="shared" si="80"/>
        <v>0</v>
      </c>
      <c r="AB178" s="297">
        <f t="shared" si="80"/>
        <v>0</v>
      </c>
      <c r="AC178" s="297">
        <f t="shared" si="80"/>
        <v>0</v>
      </c>
      <c r="AD178" s="297">
        <f t="shared" si="80"/>
        <v>0</v>
      </c>
      <c r="AE178" s="297">
        <f t="shared" si="80"/>
        <v>0</v>
      </c>
      <c r="AF178" s="297">
        <f t="shared" si="80"/>
        <v>0</v>
      </c>
      <c r="AG178" s="297">
        <f t="shared" si="80"/>
        <v>0</v>
      </c>
      <c r="AH178" s="297">
        <f t="shared" si="80"/>
        <v>0</v>
      </c>
      <c r="AI178" s="297">
        <f t="shared" si="80"/>
        <v>0</v>
      </c>
      <c r="AJ178" s="297">
        <f t="shared" si="80"/>
        <v>0</v>
      </c>
      <c r="AK178" s="297">
        <f t="shared" si="80"/>
        <v>0</v>
      </c>
      <c r="AL178" s="297">
        <f t="shared" si="80"/>
        <v>0</v>
      </c>
    </row>
    <row r="179" spans="1:38" x14ac:dyDescent="0.25">
      <c r="A179" s="299"/>
      <c r="B179" s="300" t="s">
        <v>1506</v>
      </c>
      <c r="C179" s="295">
        <f t="shared" ref="C179:AL179" si="81">SUM(C180:C188)</f>
        <v>9116491.6699999999</v>
      </c>
      <c r="D179" s="295">
        <f t="shared" si="81"/>
        <v>0</v>
      </c>
      <c r="E179" s="295">
        <f t="shared" si="81"/>
        <v>9116491.6699999999</v>
      </c>
      <c r="F179" s="295">
        <f t="shared" si="81"/>
        <v>9363913.120000001</v>
      </c>
      <c r="G179" s="295">
        <f t="shared" si="81"/>
        <v>0</v>
      </c>
      <c r="H179" s="295">
        <f t="shared" si="81"/>
        <v>9363913.120000001</v>
      </c>
      <c r="I179" s="295">
        <f t="shared" si="81"/>
        <v>9546982.3900000006</v>
      </c>
      <c r="J179" s="295">
        <f t="shared" si="81"/>
        <v>0</v>
      </c>
      <c r="K179" s="295">
        <f t="shared" si="81"/>
        <v>9546982.3900000006</v>
      </c>
      <c r="L179" s="295">
        <f t="shared" si="81"/>
        <v>9757696.9199999999</v>
      </c>
      <c r="M179" s="295">
        <f t="shared" si="81"/>
        <v>0</v>
      </c>
      <c r="N179" s="295">
        <f t="shared" si="81"/>
        <v>9757696.9199999999</v>
      </c>
      <c r="O179" s="295">
        <f t="shared" si="81"/>
        <v>10014915.83</v>
      </c>
      <c r="P179" s="295">
        <f t="shared" si="81"/>
        <v>0</v>
      </c>
      <c r="Q179" s="295">
        <f t="shared" si="81"/>
        <v>10014915.83</v>
      </c>
      <c r="R179" s="295">
        <f t="shared" si="81"/>
        <v>10175294.440000001</v>
      </c>
      <c r="S179" s="295">
        <f t="shared" si="81"/>
        <v>0</v>
      </c>
      <c r="T179" s="295">
        <f t="shared" si="81"/>
        <v>10175294.440000001</v>
      </c>
      <c r="U179" s="295">
        <f t="shared" si="81"/>
        <v>10010951.969999999</v>
      </c>
      <c r="V179" s="295">
        <f t="shared" si="81"/>
        <v>0</v>
      </c>
      <c r="W179" s="295">
        <f t="shared" si="81"/>
        <v>10010951.969999999</v>
      </c>
      <c r="X179" s="295">
        <f t="shared" si="81"/>
        <v>10253120.02</v>
      </c>
      <c r="Y179" s="295">
        <f t="shared" si="81"/>
        <v>0</v>
      </c>
      <c r="Z179" s="295">
        <f t="shared" si="81"/>
        <v>10253120.02</v>
      </c>
      <c r="AA179" s="295">
        <f t="shared" si="81"/>
        <v>10181660.309999999</v>
      </c>
      <c r="AB179" s="295">
        <f t="shared" si="81"/>
        <v>0</v>
      </c>
      <c r="AC179" s="295">
        <f t="shared" si="81"/>
        <v>10181660.309999999</v>
      </c>
      <c r="AD179" s="295">
        <f t="shared" si="81"/>
        <v>10254550.07</v>
      </c>
      <c r="AE179" s="295">
        <f t="shared" si="81"/>
        <v>0</v>
      </c>
      <c r="AF179" s="295">
        <f t="shared" si="81"/>
        <v>10254550.07</v>
      </c>
      <c r="AG179" s="295">
        <f t="shared" si="81"/>
        <v>10212314.91</v>
      </c>
      <c r="AH179" s="295">
        <f t="shared" si="81"/>
        <v>0</v>
      </c>
      <c r="AI179" s="295">
        <f t="shared" si="81"/>
        <v>10212314.91</v>
      </c>
      <c r="AJ179" s="295">
        <f t="shared" si="81"/>
        <v>10205538.309999999</v>
      </c>
      <c r="AK179" s="295">
        <f t="shared" si="81"/>
        <v>0</v>
      </c>
      <c r="AL179" s="295">
        <f t="shared" si="81"/>
        <v>10205538.309999999</v>
      </c>
    </row>
    <row r="180" spans="1:38" x14ac:dyDescent="0.25">
      <c r="A180" s="277">
        <v>174100</v>
      </c>
      <c r="B180" s="298" t="s">
        <v>4949</v>
      </c>
      <c r="C180" s="297">
        <f t="shared" ref="C180:AL187" si="82">C513</f>
        <v>0</v>
      </c>
      <c r="D180" s="297">
        <f t="shared" si="82"/>
        <v>0</v>
      </c>
      <c r="E180" s="297">
        <f t="shared" si="82"/>
        <v>0</v>
      </c>
      <c r="F180" s="297">
        <f t="shared" si="82"/>
        <v>0</v>
      </c>
      <c r="G180" s="297">
        <f t="shared" si="82"/>
        <v>0</v>
      </c>
      <c r="H180" s="297">
        <f t="shared" si="82"/>
        <v>0</v>
      </c>
      <c r="I180" s="297">
        <f t="shared" si="82"/>
        <v>0</v>
      </c>
      <c r="J180" s="297">
        <f t="shared" si="82"/>
        <v>0</v>
      </c>
      <c r="K180" s="297">
        <f t="shared" si="82"/>
        <v>0</v>
      </c>
      <c r="L180" s="297">
        <f t="shared" si="82"/>
        <v>0</v>
      </c>
      <c r="M180" s="297">
        <f t="shared" si="82"/>
        <v>0</v>
      </c>
      <c r="N180" s="297">
        <f t="shared" si="82"/>
        <v>0</v>
      </c>
      <c r="O180" s="297">
        <f t="shared" si="82"/>
        <v>0</v>
      </c>
      <c r="P180" s="297">
        <f t="shared" si="82"/>
        <v>0</v>
      </c>
      <c r="Q180" s="297">
        <f t="shared" si="82"/>
        <v>0</v>
      </c>
      <c r="R180" s="297">
        <f t="shared" si="82"/>
        <v>0</v>
      </c>
      <c r="S180" s="297">
        <f t="shared" si="82"/>
        <v>0</v>
      </c>
      <c r="T180" s="297">
        <f t="shared" si="82"/>
        <v>0</v>
      </c>
      <c r="U180" s="297">
        <f t="shared" si="82"/>
        <v>0</v>
      </c>
      <c r="V180" s="297">
        <f t="shared" si="82"/>
        <v>0</v>
      </c>
      <c r="W180" s="297">
        <f t="shared" si="82"/>
        <v>0</v>
      </c>
      <c r="X180" s="297">
        <f t="shared" si="82"/>
        <v>0</v>
      </c>
      <c r="Y180" s="297">
        <f t="shared" si="82"/>
        <v>0</v>
      </c>
      <c r="Z180" s="297">
        <f t="shared" si="82"/>
        <v>0</v>
      </c>
      <c r="AA180" s="297">
        <f t="shared" si="82"/>
        <v>0</v>
      </c>
      <c r="AB180" s="297">
        <f t="shared" si="82"/>
        <v>0</v>
      </c>
      <c r="AC180" s="297">
        <f t="shared" si="82"/>
        <v>0</v>
      </c>
      <c r="AD180" s="297">
        <f t="shared" si="82"/>
        <v>0</v>
      </c>
      <c r="AE180" s="297">
        <f t="shared" si="82"/>
        <v>0</v>
      </c>
      <c r="AF180" s="297">
        <f t="shared" si="82"/>
        <v>0</v>
      </c>
      <c r="AG180" s="297">
        <f t="shared" si="82"/>
        <v>0</v>
      </c>
      <c r="AH180" s="297">
        <f t="shared" si="82"/>
        <v>0</v>
      </c>
      <c r="AI180" s="297">
        <f t="shared" si="82"/>
        <v>0</v>
      </c>
      <c r="AJ180" s="297">
        <f t="shared" si="82"/>
        <v>0</v>
      </c>
      <c r="AK180" s="297">
        <f t="shared" si="82"/>
        <v>0</v>
      </c>
      <c r="AL180" s="297">
        <f t="shared" si="82"/>
        <v>0</v>
      </c>
    </row>
    <row r="181" spans="1:38" x14ac:dyDescent="0.25">
      <c r="A181" s="277">
        <v>174200</v>
      </c>
      <c r="B181" s="298" t="s">
        <v>4950</v>
      </c>
      <c r="C181" s="297">
        <f t="shared" si="82"/>
        <v>0</v>
      </c>
      <c r="D181" s="297">
        <f t="shared" si="82"/>
        <v>0</v>
      </c>
      <c r="E181" s="297">
        <f t="shared" si="82"/>
        <v>0</v>
      </c>
      <c r="F181" s="297">
        <f t="shared" si="82"/>
        <v>0</v>
      </c>
      <c r="G181" s="297">
        <f t="shared" si="82"/>
        <v>0</v>
      </c>
      <c r="H181" s="297">
        <f t="shared" si="82"/>
        <v>0</v>
      </c>
      <c r="I181" s="297">
        <f t="shared" si="82"/>
        <v>0</v>
      </c>
      <c r="J181" s="297">
        <f t="shared" si="82"/>
        <v>0</v>
      </c>
      <c r="K181" s="297">
        <f t="shared" si="82"/>
        <v>0</v>
      </c>
      <c r="L181" s="297">
        <f t="shared" si="82"/>
        <v>0</v>
      </c>
      <c r="M181" s="297">
        <f t="shared" si="82"/>
        <v>0</v>
      </c>
      <c r="N181" s="297">
        <f t="shared" si="82"/>
        <v>0</v>
      </c>
      <c r="O181" s="297">
        <f t="shared" si="82"/>
        <v>0</v>
      </c>
      <c r="P181" s="297">
        <f t="shared" si="82"/>
        <v>0</v>
      </c>
      <c r="Q181" s="297">
        <f t="shared" si="82"/>
        <v>0</v>
      </c>
      <c r="R181" s="297">
        <f t="shared" si="82"/>
        <v>0</v>
      </c>
      <c r="S181" s="297">
        <f t="shared" si="82"/>
        <v>0</v>
      </c>
      <c r="T181" s="297">
        <f t="shared" si="82"/>
        <v>0</v>
      </c>
      <c r="U181" s="297">
        <f t="shared" si="82"/>
        <v>0</v>
      </c>
      <c r="V181" s="297">
        <f t="shared" si="82"/>
        <v>0</v>
      </c>
      <c r="W181" s="297">
        <f t="shared" si="82"/>
        <v>0</v>
      </c>
      <c r="X181" s="297">
        <f t="shared" si="82"/>
        <v>0</v>
      </c>
      <c r="Y181" s="297">
        <f t="shared" si="82"/>
        <v>0</v>
      </c>
      <c r="Z181" s="297">
        <f t="shared" si="82"/>
        <v>0</v>
      </c>
      <c r="AA181" s="297">
        <f t="shared" si="82"/>
        <v>0</v>
      </c>
      <c r="AB181" s="297">
        <f t="shared" si="82"/>
        <v>0</v>
      </c>
      <c r="AC181" s="297">
        <f t="shared" si="82"/>
        <v>0</v>
      </c>
      <c r="AD181" s="297">
        <f t="shared" si="82"/>
        <v>0</v>
      </c>
      <c r="AE181" s="297">
        <f t="shared" si="82"/>
        <v>0</v>
      </c>
      <c r="AF181" s="297">
        <f t="shared" si="82"/>
        <v>0</v>
      </c>
      <c r="AG181" s="297">
        <f t="shared" si="82"/>
        <v>0</v>
      </c>
      <c r="AH181" s="297">
        <f t="shared" si="82"/>
        <v>0</v>
      </c>
      <c r="AI181" s="297">
        <f t="shared" si="82"/>
        <v>0</v>
      </c>
      <c r="AJ181" s="297">
        <f t="shared" si="82"/>
        <v>0</v>
      </c>
      <c r="AK181" s="297">
        <f t="shared" si="82"/>
        <v>0</v>
      </c>
      <c r="AL181" s="297">
        <f t="shared" si="82"/>
        <v>0</v>
      </c>
    </row>
    <row r="182" spans="1:38" x14ac:dyDescent="0.25">
      <c r="A182" s="277">
        <v>174300</v>
      </c>
      <c r="B182" s="298" t="s">
        <v>4951</v>
      </c>
      <c r="C182" s="297">
        <f t="shared" si="82"/>
        <v>1292.7</v>
      </c>
      <c r="D182" s="297">
        <f t="shared" si="82"/>
        <v>0</v>
      </c>
      <c r="E182" s="297">
        <f t="shared" si="82"/>
        <v>1292.7</v>
      </c>
      <c r="F182" s="297">
        <f t="shared" si="82"/>
        <v>0</v>
      </c>
      <c r="G182" s="297">
        <f t="shared" si="82"/>
        <v>0</v>
      </c>
      <c r="H182" s="297">
        <f t="shared" si="82"/>
        <v>0</v>
      </c>
      <c r="I182" s="297">
        <f t="shared" si="82"/>
        <v>38173.620000000003</v>
      </c>
      <c r="J182" s="297">
        <f t="shared" si="82"/>
        <v>0</v>
      </c>
      <c r="K182" s="297">
        <f t="shared" si="82"/>
        <v>38173.620000000003</v>
      </c>
      <c r="L182" s="297">
        <f t="shared" si="82"/>
        <v>64044.26</v>
      </c>
      <c r="M182" s="297">
        <f t="shared" si="82"/>
        <v>0</v>
      </c>
      <c r="N182" s="297">
        <f t="shared" si="82"/>
        <v>64044.26</v>
      </c>
      <c r="O182" s="297">
        <f t="shared" si="82"/>
        <v>57639.81</v>
      </c>
      <c r="P182" s="297">
        <f t="shared" si="82"/>
        <v>0</v>
      </c>
      <c r="Q182" s="297">
        <f t="shared" si="82"/>
        <v>57639.81</v>
      </c>
      <c r="R182" s="297">
        <f t="shared" si="82"/>
        <v>51235.360000000001</v>
      </c>
      <c r="S182" s="297">
        <f t="shared" si="82"/>
        <v>0</v>
      </c>
      <c r="T182" s="297">
        <f t="shared" si="82"/>
        <v>51235.360000000001</v>
      </c>
      <c r="U182" s="297">
        <f t="shared" si="82"/>
        <v>48373.22</v>
      </c>
      <c r="V182" s="297">
        <f t="shared" si="82"/>
        <v>0</v>
      </c>
      <c r="W182" s="297">
        <f t="shared" si="82"/>
        <v>48373.22</v>
      </c>
      <c r="X182" s="297">
        <f t="shared" si="82"/>
        <v>41614.54</v>
      </c>
      <c r="Y182" s="297">
        <f t="shared" si="82"/>
        <v>0</v>
      </c>
      <c r="Z182" s="297">
        <f t="shared" si="82"/>
        <v>41614.54</v>
      </c>
      <c r="AA182" s="297">
        <f t="shared" si="82"/>
        <v>34855.86</v>
      </c>
      <c r="AB182" s="297">
        <f t="shared" si="82"/>
        <v>0</v>
      </c>
      <c r="AC182" s="297">
        <f t="shared" si="82"/>
        <v>34855.86</v>
      </c>
      <c r="AD182" s="297">
        <f t="shared" si="82"/>
        <v>28097.18</v>
      </c>
      <c r="AE182" s="297">
        <f t="shared" si="82"/>
        <v>0</v>
      </c>
      <c r="AF182" s="297">
        <f t="shared" si="82"/>
        <v>28097.18</v>
      </c>
      <c r="AG182" s="297">
        <f t="shared" si="82"/>
        <v>21338.5</v>
      </c>
      <c r="AH182" s="297">
        <f t="shared" si="82"/>
        <v>0</v>
      </c>
      <c r="AI182" s="297">
        <f t="shared" si="82"/>
        <v>21338.5</v>
      </c>
      <c r="AJ182" s="297">
        <f t="shared" si="82"/>
        <v>14579.82</v>
      </c>
      <c r="AK182" s="297">
        <f t="shared" si="82"/>
        <v>0</v>
      </c>
      <c r="AL182" s="297">
        <f t="shared" si="82"/>
        <v>14579.82</v>
      </c>
    </row>
    <row r="183" spans="1:38" x14ac:dyDescent="0.25">
      <c r="A183" s="277">
        <v>174400</v>
      </c>
      <c r="B183" s="298" t="s">
        <v>4952</v>
      </c>
      <c r="C183" s="297">
        <f t="shared" si="82"/>
        <v>26058.42</v>
      </c>
      <c r="D183" s="297">
        <f t="shared" si="82"/>
        <v>0</v>
      </c>
      <c r="E183" s="297">
        <f t="shared" si="82"/>
        <v>26058.42</v>
      </c>
      <c r="F183" s="297">
        <f t="shared" si="82"/>
        <v>26058.42</v>
      </c>
      <c r="G183" s="297">
        <f t="shared" si="82"/>
        <v>0</v>
      </c>
      <c r="H183" s="297">
        <f t="shared" si="82"/>
        <v>26058.42</v>
      </c>
      <c r="I183" s="297">
        <f t="shared" si="82"/>
        <v>26058.42</v>
      </c>
      <c r="J183" s="297">
        <f t="shared" si="82"/>
        <v>0</v>
      </c>
      <c r="K183" s="297">
        <f t="shared" si="82"/>
        <v>26058.42</v>
      </c>
      <c r="L183" s="297">
        <f t="shared" si="82"/>
        <v>26058.42</v>
      </c>
      <c r="M183" s="297">
        <f t="shared" si="82"/>
        <v>0</v>
      </c>
      <c r="N183" s="297">
        <f t="shared" si="82"/>
        <v>26058.42</v>
      </c>
      <c r="O183" s="297">
        <f t="shared" si="82"/>
        <v>26058.42</v>
      </c>
      <c r="P183" s="297">
        <f t="shared" si="82"/>
        <v>0</v>
      </c>
      <c r="Q183" s="297">
        <f t="shared" si="82"/>
        <v>26058.42</v>
      </c>
      <c r="R183" s="297">
        <f t="shared" si="82"/>
        <v>26058.42</v>
      </c>
      <c r="S183" s="297">
        <f t="shared" si="82"/>
        <v>0</v>
      </c>
      <c r="T183" s="297">
        <f t="shared" si="82"/>
        <v>26058.42</v>
      </c>
      <c r="U183" s="297">
        <f t="shared" si="82"/>
        <v>26058.42</v>
      </c>
      <c r="V183" s="297">
        <f t="shared" si="82"/>
        <v>0</v>
      </c>
      <c r="W183" s="297">
        <f t="shared" si="82"/>
        <v>26058.42</v>
      </c>
      <c r="X183" s="297">
        <f t="shared" si="82"/>
        <v>26058.42</v>
      </c>
      <c r="Y183" s="297">
        <f t="shared" si="82"/>
        <v>0</v>
      </c>
      <c r="Z183" s="297">
        <f t="shared" si="82"/>
        <v>26058.42</v>
      </c>
      <c r="AA183" s="297">
        <f t="shared" si="82"/>
        <v>26058.42</v>
      </c>
      <c r="AB183" s="297">
        <f t="shared" si="82"/>
        <v>0</v>
      </c>
      <c r="AC183" s="297">
        <f t="shared" si="82"/>
        <v>26058.42</v>
      </c>
      <c r="AD183" s="297">
        <f t="shared" si="82"/>
        <v>26058.42</v>
      </c>
      <c r="AE183" s="297">
        <f t="shared" si="82"/>
        <v>0</v>
      </c>
      <c r="AF183" s="297">
        <f t="shared" si="82"/>
        <v>26058.42</v>
      </c>
      <c r="AG183" s="297">
        <f t="shared" si="82"/>
        <v>26058.42</v>
      </c>
      <c r="AH183" s="297">
        <f t="shared" si="82"/>
        <v>0</v>
      </c>
      <c r="AI183" s="297">
        <f t="shared" si="82"/>
        <v>26058.42</v>
      </c>
      <c r="AJ183" s="297">
        <f t="shared" si="82"/>
        <v>26058.42</v>
      </c>
      <c r="AK183" s="297">
        <f t="shared" si="82"/>
        <v>0</v>
      </c>
      <c r="AL183" s="297">
        <f t="shared" si="82"/>
        <v>26058.42</v>
      </c>
    </row>
    <row r="184" spans="1:38" x14ac:dyDescent="0.25">
      <c r="A184" s="277">
        <v>174500</v>
      </c>
      <c r="B184" s="298" t="s">
        <v>1026</v>
      </c>
      <c r="C184" s="297">
        <f t="shared" si="82"/>
        <v>1395154.76</v>
      </c>
      <c r="D184" s="297">
        <f t="shared" si="82"/>
        <v>0</v>
      </c>
      <c r="E184" s="297">
        <f t="shared" si="82"/>
        <v>1395154.76</v>
      </c>
      <c r="F184" s="297">
        <f t="shared" si="82"/>
        <v>1395154.76</v>
      </c>
      <c r="G184" s="297">
        <f t="shared" si="82"/>
        <v>0</v>
      </c>
      <c r="H184" s="297">
        <f t="shared" si="82"/>
        <v>1395154.76</v>
      </c>
      <c r="I184" s="297">
        <f t="shared" si="82"/>
        <v>1395154.76</v>
      </c>
      <c r="J184" s="297">
        <f t="shared" si="82"/>
        <v>0</v>
      </c>
      <c r="K184" s="297">
        <f t="shared" si="82"/>
        <v>1395154.76</v>
      </c>
      <c r="L184" s="297">
        <f t="shared" si="82"/>
        <v>1395154.76</v>
      </c>
      <c r="M184" s="297">
        <f t="shared" si="82"/>
        <v>0</v>
      </c>
      <c r="N184" s="297">
        <f t="shared" si="82"/>
        <v>1395154.76</v>
      </c>
      <c r="O184" s="297">
        <f t="shared" si="82"/>
        <v>1395154.76</v>
      </c>
      <c r="P184" s="297">
        <f t="shared" si="82"/>
        <v>0</v>
      </c>
      <c r="Q184" s="297">
        <f t="shared" si="82"/>
        <v>1395154.76</v>
      </c>
      <c r="R184" s="297">
        <f t="shared" si="82"/>
        <v>1395154.76</v>
      </c>
      <c r="S184" s="297">
        <f t="shared" si="82"/>
        <v>0</v>
      </c>
      <c r="T184" s="297">
        <f t="shared" si="82"/>
        <v>1395154.76</v>
      </c>
      <c r="U184" s="297">
        <f t="shared" si="82"/>
        <v>1037529.76</v>
      </c>
      <c r="V184" s="297">
        <f t="shared" si="82"/>
        <v>0</v>
      </c>
      <c r="W184" s="297">
        <f t="shared" si="82"/>
        <v>1037529.76</v>
      </c>
      <c r="X184" s="297">
        <f t="shared" si="82"/>
        <v>1037529.76</v>
      </c>
      <c r="Y184" s="297">
        <f t="shared" si="82"/>
        <v>0</v>
      </c>
      <c r="Z184" s="297">
        <f t="shared" si="82"/>
        <v>1037529.76</v>
      </c>
      <c r="AA184" s="297">
        <f t="shared" si="82"/>
        <v>1037529.76</v>
      </c>
      <c r="AB184" s="297">
        <f t="shared" si="82"/>
        <v>0</v>
      </c>
      <c r="AC184" s="297">
        <f t="shared" si="82"/>
        <v>1037529.76</v>
      </c>
      <c r="AD184" s="297">
        <f t="shared" si="82"/>
        <v>1037529.76</v>
      </c>
      <c r="AE184" s="297">
        <f t="shared" si="82"/>
        <v>0</v>
      </c>
      <c r="AF184" s="297">
        <f t="shared" si="82"/>
        <v>1037529.76</v>
      </c>
      <c r="AG184" s="297">
        <f t="shared" si="82"/>
        <v>1037529.76</v>
      </c>
      <c r="AH184" s="297">
        <f t="shared" si="82"/>
        <v>0</v>
      </c>
      <c r="AI184" s="297">
        <f t="shared" si="82"/>
        <v>1037529.76</v>
      </c>
      <c r="AJ184" s="297">
        <f t="shared" si="82"/>
        <v>1037529.76</v>
      </c>
      <c r="AK184" s="297">
        <f t="shared" si="82"/>
        <v>0</v>
      </c>
      <c r="AL184" s="297">
        <f t="shared" si="82"/>
        <v>1037529.76</v>
      </c>
    </row>
    <row r="185" spans="1:38" x14ac:dyDescent="0.25">
      <c r="A185" s="277">
        <v>174600</v>
      </c>
      <c r="B185" s="298" t="s">
        <v>4953</v>
      </c>
      <c r="C185" s="297">
        <f t="shared" si="82"/>
        <v>0</v>
      </c>
      <c r="D185" s="297">
        <f t="shared" si="82"/>
        <v>0</v>
      </c>
      <c r="E185" s="297">
        <f t="shared" si="82"/>
        <v>0</v>
      </c>
      <c r="F185" s="297">
        <f t="shared" si="82"/>
        <v>0</v>
      </c>
      <c r="G185" s="297">
        <f t="shared" si="82"/>
        <v>0</v>
      </c>
      <c r="H185" s="297">
        <f t="shared" si="82"/>
        <v>0</v>
      </c>
      <c r="I185" s="297">
        <f t="shared" si="82"/>
        <v>0</v>
      </c>
      <c r="J185" s="297">
        <f t="shared" si="82"/>
        <v>0</v>
      </c>
      <c r="K185" s="297">
        <f t="shared" si="82"/>
        <v>0</v>
      </c>
      <c r="L185" s="297">
        <f t="shared" si="82"/>
        <v>0</v>
      </c>
      <c r="M185" s="297">
        <f t="shared" si="82"/>
        <v>0</v>
      </c>
      <c r="N185" s="297">
        <f t="shared" si="82"/>
        <v>0</v>
      </c>
      <c r="O185" s="297">
        <f t="shared" si="82"/>
        <v>0</v>
      </c>
      <c r="P185" s="297">
        <f t="shared" si="82"/>
        <v>0</v>
      </c>
      <c r="Q185" s="297">
        <f t="shared" si="82"/>
        <v>0</v>
      </c>
      <c r="R185" s="297">
        <f t="shared" si="82"/>
        <v>0</v>
      </c>
      <c r="S185" s="297">
        <f t="shared" si="82"/>
        <v>0</v>
      </c>
      <c r="T185" s="297">
        <f t="shared" si="82"/>
        <v>0</v>
      </c>
      <c r="U185" s="297">
        <f t="shared" si="82"/>
        <v>0</v>
      </c>
      <c r="V185" s="297">
        <f t="shared" si="82"/>
        <v>0</v>
      </c>
      <c r="W185" s="297">
        <f t="shared" si="82"/>
        <v>0</v>
      </c>
      <c r="X185" s="297">
        <f t="shared" si="82"/>
        <v>0</v>
      </c>
      <c r="Y185" s="297">
        <f t="shared" si="82"/>
        <v>0</v>
      </c>
      <c r="Z185" s="297">
        <f t="shared" si="82"/>
        <v>0</v>
      </c>
      <c r="AA185" s="297">
        <f t="shared" si="82"/>
        <v>0</v>
      </c>
      <c r="AB185" s="297">
        <f t="shared" si="82"/>
        <v>0</v>
      </c>
      <c r="AC185" s="297">
        <f t="shared" si="82"/>
        <v>0</v>
      </c>
      <c r="AD185" s="297">
        <f t="shared" si="82"/>
        <v>0</v>
      </c>
      <c r="AE185" s="297">
        <f t="shared" si="82"/>
        <v>0</v>
      </c>
      <c r="AF185" s="297">
        <f t="shared" si="82"/>
        <v>0</v>
      </c>
      <c r="AG185" s="297">
        <f t="shared" si="82"/>
        <v>0</v>
      </c>
      <c r="AH185" s="297">
        <f t="shared" si="82"/>
        <v>0</v>
      </c>
      <c r="AI185" s="297">
        <f t="shared" si="82"/>
        <v>0</v>
      </c>
      <c r="AJ185" s="297">
        <f t="shared" si="82"/>
        <v>0</v>
      </c>
      <c r="AK185" s="297">
        <f t="shared" si="82"/>
        <v>0</v>
      </c>
      <c r="AL185" s="297">
        <f t="shared" si="82"/>
        <v>0</v>
      </c>
    </row>
    <row r="186" spans="1:38" x14ac:dyDescent="0.25">
      <c r="A186" s="277">
        <v>174700</v>
      </c>
      <c r="B186" s="298" t="s">
        <v>1027</v>
      </c>
      <c r="C186" s="297">
        <f t="shared" si="82"/>
        <v>3680232.14</v>
      </c>
      <c r="D186" s="297">
        <f t="shared" si="82"/>
        <v>0</v>
      </c>
      <c r="E186" s="297">
        <f t="shared" si="82"/>
        <v>3680232.14</v>
      </c>
      <c r="F186" s="297">
        <f t="shared" si="82"/>
        <v>3720320.22</v>
      </c>
      <c r="G186" s="297">
        <f t="shared" si="82"/>
        <v>0</v>
      </c>
      <c r="H186" s="297">
        <f t="shared" si="82"/>
        <v>3720320.22</v>
      </c>
      <c r="I186" s="297">
        <f t="shared" si="82"/>
        <v>3708888.3</v>
      </c>
      <c r="J186" s="297">
        <f t="shared" si="82"/>
        <v>0</v>
      </c>
      <c r="K186" s="297">
        <f t="shared" si="82"/>
        <v>3708888.3</v>
      </c>
      <c r="L186" s="297">
        <f t="shared" si="82"/>
        <v>3697456.38</v>
      </c>
      <c r="M186" s="297">
        <f t="shared" si="82"/>
        <v>0</v>
      </c>
      <c r="N186" s="297">
        <f t="shared" si="82"/>
        <v>3697456.38</v>
      </c>
      <c r="O186" s="297">
        <f t="shared" si="82"/>
        <v>3686024.46</v>
      </c>
      <c r="P186" s="297">
        <f t="shared" si="82"/>
        <v>0</v>
      </c>
      <c r="Q186" s="297">
        <f t="shared" si="82"/>
        <v>3686024.46</v>
      </c>
      <c r="R186" s="297">
        <f t="shared" si="82"/>
        <v>3714995.03</v>
      </c>
      <c r="S186" s="297">
        <f t="shared" si="82"/>
        <v>0</v>
      </c>
      <c r="T186" s="297">
        <f t="shared" si="82"/>
        <v>3714995.03</v>
      </c>
      <c r="U186" s="297">
        <f t="shared" si="82"/>
        <v>3812793.87</v>
      </c>
      <c r="V186" s="297">
        <f t="shared" si="82"/>
        <v>0</v>
      </c>
      <c r="W186" s="297">
        <f t="shared" si="82"/>
        <v>3812793.87</v>
      </c>
      <c r="X186" s="297">
        <f t="shared" si="82"/>
        <v>3806628.2</v>
      </c>
      <c r="Y186" s="297">
        <f t="shared" si="82"/>
        <v>0</v>
      </c>
      <c r="Z186" s="297">
        <f t="shared" si="82"/>
        <v>3806628.2</v>
      </c>
      <c r="AA186" s="297">
        <f t="shared" si="82"/>
        <v>3791646.17</v>
      </c>
      <c r="AB186" s="297">
        <f t="shared" si="82"/>
        <v>0</v>
      </c>
      <c r="AC186" s="297">
        <f t="shared" si="82"/>
        <v>3791646.17</v>
      </c>
      <c r="AD186" s="297">
        <f t="shared" si="82"/>
        <v>3764296.86</v>
      </c>
      <c r="AE186" s="297">
        <f t="shared" si="82"/>
        <v>0</v>
      </c>
      <c r="AF186" s="297">
        <f t="shared" si="82"/>
        <v>3764296.86</v>
      </c>
      <c r="AG186" s="297">
        <f t="shared" si="82"/>
        <v>3743131.19</v>
      </c>
      <c r="AH186" s="297">
        <f t="shared" si="82"/>
        <v>0</v>
      </c>
      <c r="AI186" s="297">
        <f t="shared" si="82"/>
        <v>3743131.19</v>
      </c>
      <c r="AJ186" s="297">
        <f t="shared" si="82"/>
        <v>3728713.84</v>
      </c>
      <c r="AK186" s="297">
        <f t="shared" si="82"/>
        <v>0</v>
      </c>
      <c r="AL186" s="297">
        <f t="shared" si="82"/>
        <v>3728713.84</v>
      </c>
    </row>
    <row r="187" spans="1:38" x14ac:dyDescent="0.25">
      <c r="A187" s="277">
        <v>174800</v>
      </c>
      <c r="B187" s="298" t="s">
        <v>4954</v>
      </c>
      <c r="C187" s="297">
        <f t="shared" si="82"/>
        <v>46462.22</v>
      </c>
      <c r="D187" s="297">
        <f t="shared" si="82"/>
        <v>0</v>
      </c>
      <c r="E187" s="297">
        <f t="shared" si="82"/>
        <v>46462.22</v>
      </c>
      <c r="F187" s="297">
        <f t="shared" ref="C187:AL188" si="83">F520</f>
        <v>36875.29</v>
      </c>
      <c r="G187" s="297">
        <f t="shared" si="83"/>
        <v>0</v>
      </c>
      <c r="H187" s="297">
        <f t="shared" si="83"/>
        <v>36875.29</v>
      </c>
      <c r="I187" s="297">
        <f t="shared" si="83"/>
        <v>27288.36</v>
      </c>
      <c r="J187" s="297">
        <f t="shared" si="83"/>
        <v>0</v>
      </c>
      <c r="K187" s="297">
        <f t="shared" si="83"/>
        <v>27288.36</v>
      </c>
      <c r="L187" s="297">
        <f t="shared" si="83"/>
        <v>17701.419999999998</v>
      </c>
      <c r="M187" s="297">
        <f t="shared" si="83"/>
        <v>0</v>
      </c>
      <c r="N187" s="297">
        <f t="shared" si="83"/>
        <v>17701.419999999998</v>
      </c>
      <c r="O187" s="297">
        <f t="shared" si="83"/>
        <v>14951.45</v>
      </c>
      <c r="P187" s="297">
        <f t="shared" si="83"/>
        <v>0</v>
      </c>
      <c r="Q187" s="297">
        <f t="shared" si="83"/>
        <v>14951.45</v>
      </c>
      <c r="R187" s="297">
        <f t="shared" si="83"/>
        <v>87523.19</v>
      </c>
      <c r="S187" s="297">
        <f t="shared" si="83"/>
        <v>0</v>
      </c>
      <c r="T187" s="297">
        <f t="shared" si="83"/>
        <v>87523.19</v>
      </c>
      <c r="U187" s="297">
        <f t="shared" si="83"/>
        <v>152017.01999999999</v>
      </c>
      <c r="V187" s="297">
        <f t="shared" si="83"/>
        <v>0</v>
      </c>
      <c r="W187" s="297">
        <f t="shared" si="83"/>
        <v>152017.01999999999</v>
      </c>
      <c r="X187" s="297">
        <f t="shared" si="83"/>
        <v>169153.92000000001</v>
      </c>
      <c r="Y187" s="297">
        <f t="shared" si="83"/>
        <v>0</v>
      </c>
      <c r="Z187" s="297">
        <f t="shared" si="83"/>
        <v>169153.92000000001</v>
      </c>
      <c r="AA187" s="297">
        <f t="shared" si="83"/>
        <v>144294.67000000001</v>
      </c>
      <c r="AB187" s="297">
        <f t="shared" si="83"/>
        <v>0</v>
      </c>
      <c r="AC187" s="297">
        <f t="shared" si="83"/>
        <v>144294.67000000001</v>
      </c>
      <c r="AD187" s="297">
        <f t="shared" si="83"/>
        <v>119435.42</v>
      </c>
      <c r="AE187" s="297">
        <f t="shared" si="83"/>
        <v>0</v>
      </c>
      <c r="AF187" s="297">
        <f t="shared" si="83"/>
        <v>119435.42</v>
      </c>
      <c r="AG187" s="297">
        <f t="shared" si="83"/>
        <v>105124.61</v>
      </c>
      <c r="AH187" s="297">
        <f t="shared" si="83"/>
        <v>0</v>
      </c>
      <c r="AI187" s="297">
        <f t="shared" si="83"/>
        <v>105124.61</v>
      </c>
      <c r="AJ187" s="297">
        <f t="shared" si="83"/>
        <v>106124.79</v>
      </c>
      <c r="AK187" s="297">
        <f t="shared" si="83"/>
        <v>0</v>
      </c>
      <c r="AL187" s="297">
        <f t="shared" si="83"/>
        <v>106124.79</v>
      </c>
    </row>
    <row r="188" spans="1:38" x14ac:dyDescent="0.25">
      <c r="A188" s="277">
        <v>174900</v>
      </c>
      <c r="B188" s="298" t="s">
        <v>4955</v>
      </c>
      <c r="C188" s="297">
        <f t="shared" si="83"/>
        <v>3967291.43</v>
      </c>
      <c r="D188" s="297">
        <f t="shared" si="83"/>
        <v>0</v>
      </c>
      <c r="E188" s="297">
        <f t="shared" si="83"/>
        <v>3967291.43</v>
      </c>
      <c r="F188" s="297">
        <f t="shared" si="83"/>
        <v>4185504.43</v>
      </c>
      <c r="G188" s="297">
        <f t="shared" si="83"/>
        <v>0</v>
      </c>
      <c r="H188" s="297">
        <f t="shared" si="83"/>
        <v>4185504.43</v>
      </c>
      <c r="I188" s="297">
        <f t="shared" si="83"/>
        <v>4351418.93</v>
      </c>
      <c r="J188" s="297">
        <f t="shared" si="83"/>
        <v>0</v>
      </c>
      <c r="K188" s="297">
        <f t="shared" si="83"/>
        <v>4351418.93</v>
      </c>
      <c r="L188" s="297">
        <f t="shared" si="83"/>
        <v>4557281.68</v>
      </c>
      <c r="M188" s="297">
        <f t="shared" si="83"/>
        <v>0</v>
      </c>
      <c r="N188" s="297">
        <f t="shared" si="83"/>
        <v>4557281.68</v>
      </c>
      <c r="O188" s="297">
        <f t="shared" si="83"/>
        <v>4835086.93</v>
      </c>
      <c r="P188" s="297">
        <f t="shared" si="83"/>
        <v>0</v>
      </c>
      <c r="Q188" s="297">
        <f t="shared" si="83"/>
        <v>4835086.93</v>
      </c>
      <c r="R188" s="297">
        <f t="shared" si="83"/>
        <v>4900327.68</v>
      </c>
      <c r="S188" s="297">
        <f t="shared" si="83"/>
        <v>0</v>
      </c>
      <c r="T188" s="297">
        <f t="shared" si="83"/>
        <v>4900327.68</v>
      </c>
      <c r="U188" s="297">
        <f t="shared" si="83"/>
        <v>4934179.68</v>
      </c>
      <c r="V188" s="297">
        <f t="shared" si="83"/>
        <v>0</v>
      </c>
      <c r="W188" s="297">
        <f t="shared" si="83"/>
        <v>4934179.68</v>
      </c>
      <c r="X188" s="297">
        <f t="shared" si="83"/>
        <v>5172135.18</v>
      </c>
      <c r="Y188" s="297">
        <f t="shared" si="83"/>
        <v>0</v>
      </c>
      <c r="Z188" s="297">
        <f t="shared" si="83"/>
        <v>5172135.18</v>
      </c>
      <c r="AA188" s="297">
        <f t="shared" si="83"/>
        <v>5147275.43</v>
      </c>
      <c r="AB188" s="297">
        <f t="shared" si="83"/>
        <v>0</v>
      </c>
      <c r="AC188" s="297">
        <f t="shared" si="83"/>
        <v>5147275.43</v>
      </c>
      <c r="AD188" s="297">
        <f t="shared" si="83"/>
        <v>5279132.43</v>
      </c>
      <c r="AE188" s="297">
        <f t="shared" si="83"/>
        <v>0</v>
      </c>
      <c r="AF188" s="297">
        <f t="shared" si="83"/>
        <v>5279132.43</v>
      </c>
      <c r="AG188" s="297">
        <f t="shared" si="83"/>
        <v>5279132.43</v>
      </c>
      <c r="AH188" s="297">
        <f t="shared" si="83"/>
        <v>0</v>
      </c>
      <c r="AI188" s="297">
        <f t="shared" si="83"/>
        <v>5279132.43</v>
      </c>
      <c r="AJ188" s="297">
        <f t="shared" si="83"/>
        <v>5292531.68</v>
      </c>
      <c r="AK188" s="297">
        <f t="shared" si="83"/>
        <v>0</v>
      </c>
      <c r="AL188" s="297">
        <f t="shared" si="83"/>
        <v>5292531.68</v>
      </c>
    </row>
    <row r="189" spans="1:38" x14ac:dyDescent="0.25">
      <c r="A189" s="299"/>
      <c r="B189" s="300" t="s">
        <v>1507</v>
      </c>
      <c r="C189" s="295">
        <f t="shared" ref="C189:AL189" si="84">SUM(C190:C193)</f>
        <v>0</v>
      </c>
      <c r="D189" s="295">
        <f t="shared" si="84"/>
        <v>0</v>
      </c>
      <c r="E189" s="295">
        <f t="shared" si="84"/>
        <v>0</v>
      </c>
      <c r="F189" s="295">
        <f t="shared" si="84"/>
        <v>0</v>
      </c>
      <c r="G189" s="295">
        <f t="shared" si="84"/>
        <v>0</v>
      </c>
      <c r="H189" s="295">
        <f t="shared" si="84"/>
        <v>0</v>
      </c>
      <c r="I189" s="295">
        <f t="shared" si="84"/>
        <v>0</v>
      </c>
      <c r="J189" s="295">
        <f t="shared" si="84"/>
        <v>0</v>
      </c>
      <c r="K189" s="295">
        <f t="shared" si="84"/>
        <v>0</v>
      </c>
      <c r="L189" s="295">
        <f t="shared" si="84"/>
        <v>0</v>
      </c>
      <c r="M189" s="295">
        <f t="shared" si="84"/>
        <v>0</v>
      </c>
      <c r="N189" s="295">
        <f t="shared" si="84"/>
        <v>0</v>
      </c>
      <c r="O189" s="295">
        <f t="shared" si="84"/>
        <v>0</v>
      </c>
      <c r="P189" s="295">
        <f t="shared" si="84"/>
        <v>0</v>
      </c>
      <c r="Q189" s="295">
        <f t="shared" si="84"/>
        <v>0</v>
      </c>
      <c r="R189" s="295">
        <f t="shared" si="84"/>
        <v>0</v>
      </c>
      <c r="S189" s="295">
        <f t="shared" si="84"/>
        <v>0</v>
      </c>
      <c r="T189" s="295">
        <f t="shared" si="84"/>
        <v>0</v>
      </c>
      <c r="U189" s="295">
        <f t="shared" si="84"/>
        <v>0</v>
      </c>
      <c r="V189" s="295">
        <f t="shared" si="84"/>
        <v>0</v>
      </c>
      <c r="W189" s="295">
        <f t="shared" si="84"/>
        <v>0</v>
      </c>
      <c r="X189" s="295">
        <f t="shared" si="84"/>
        <v>0</v>
      </c>
      <c r="Y189" s="295">
        <f t="shared" si="84"/>
        <v>0</v>
      </c>
      <c r="Z189" s="295">
        <f t="shared" si="84"/>
        <v>0</v>
      </c>
      <c r="AA189" s="295">
        <f t="shared" si="84"/>
        <v>0</v>
      </c>
      <c r="AB189" s="295">
        <f t="shared" si="84"/>
        <v>0</v>
      </c>
      <c r="AC189" s="295">
        <f t="shared" si="84"/>
        <v>0</v>
      </c>
      <c r="AD189" s="295">
        <f t="shared" si="84"/>
        <v>0</v>
      </c>
      <c r="AE189" s="295">
        <f t="shared" si="84"/>
        <v>0</v>
      </c>
      <c r="AF189" s="295">
        <f t="shared" si="84"/>
        <v>0</v>
      </c>
      <c r="AG189" s="295">
        <f t="shared" si="84"/>
        <v>0</v>
      </c>
      <c r="AH189" s="295">
        <f t="shared" si="84"/>
        <v>0</v>
      </c>
      <c r="AI189" s="295">
        <f t="shared" si="84"/>
        <v>0</v>
      </c>
      <c r="AJ189" s="295">
        <f t="shared" si="84"/>
        <v>0</v>
      </c>
      <c r="AK189" s="295">
        <f t="shared" si="84"/>
        <v>0</v>
      </c>
      <c r="AL189" s="295">
        <f t="shared" si="84"/>
        <v>0</v>
      </c>
    </row>
    <row r="190" spans="1:38" x14ac:dyDescent="0.25">
      <c r="A190" s="277">
        <v>175100</v>
      </c>
      <c r="B190" s="298" t="s">
        <v>4956</v>
      </c>
      <c r="C190" s="297">
        <f t="shared" ref="C190:AL193" si="85">C522</f>
        <v>0</v>
      </c>
      <c r="D190" s="297">
        <f t="shared" si="85"/>
        <v>0</v>
      </c>
      <c r="E190" s="297">
        <f t="shared" si="85"/>
        <v>0</v>
      </c>
      <c r="F190" s="297">
        <f t="shared" si="85"/>
        <v>0</v>
      </c>
      <c r="G190" s="297">
        <f t="shared" si="85"/>
        <v>0</v>
      </c>
      <c r="H190" s="297">
        <f t="shared" si="85"/>
        <v>0</v>
      </c>
      <c r="I190" s="297">
        <f t="shared" si="85"/>
        <v>0</v>
      </c>
      <c r="J190" s="297">
        <f t="shared" si="85"/>
        <v>0</v>
      </c>
      <c r="K190" s="297">
        <f t="shared" si="85"/>
        <v>0</v>
      </c>
      <c r="L190" s="297">
        <f t="shared" si="85"/>
        <v>0</v>
      </c>
      <c r="M190" s="297">
        <f t="shared" si="85"/>
        <v>0</v>
      </c>
      <c r="N190" s="297">
        <f t="shared" si="85"/>
        <v>0</v>
      </c>
      <c r="O190" s="297">
        <f t="shared" si="85"/>
        <v>0</v>
      </c>
      <c r="P190" s="297">
        <f t="shared" si="85"/>
        <v>0</v>
      </c>
      <c r="Q190" s="297">
        <f t="shared" si="85"/>
        <v>0</v>
      </c>
      <c r="R190" s="297">
        <f t="shared" si="85"/>
        <v>0</v>
      </c>
      <c r="S190" s="297">
        <f t="shared" si="85"/>
        <v>0</v>
      </c>
      <c r="T190" s="297">
        <f t="shared" si="85"/>
        <v>0</v>
      </c>
      <c r="U190" s="297">
        <f t="shared" si="85"/>
        <v>0</v>
      </c>
      <c r="V190" s="297">
        <f t="shared" si="85"/>
        <v>0</v>
      </c>
      <c r="W190" s="297">
        <f t="shared" si="85"/>
        <v>0</v>
      </c>
      <c r="X190" s="297">
        <f t="shared" si="85"/>
        <v>0</v>
      </c>
      <c r="Y190" s="297">
        <f t="shared" si="85"/>
        <v>0</v>
      </c>
      <c r="Z190" s="297">
        <f t="shared" si="85"/>
        <v>0</v>
      </c>
      <c r="AA190" s="297">
        <f t="shared" si="85"/>
        <v>0</v>
      </c>
      <c r="AB190" s="297">
        <f t="shared" si="85"/>
        <v>0</v>
      </c>
      <c r="AC190" s="297">
        <f t="shared" si="85"/>
        <v>0</v>
      </c>
      <c r="AD190" s="297">
        <f t="shared" si="85"/>
        <v>0</v>
      </c>
      <c r="AE190" s="297">
        <f t="shared" si="85"/>
        <v>0</v>
      </c>
      <c r="AF190" s="297">
        <f t="shared" si="85"/>
        <v>0</v>
      </c>
      <c r="AG190" s="297">
        <f t="shared" si="85"/>
        <v>0</v>
      </c>
      <c r="AH190" s="297">
        <f t="shared" si="85"/>
        <v>0</v>
      </c>
      <c r="AI190" s="297">
        <f t="shared" si="85"/>
        <v>0</v>
      </c>
      <c r="AJ190" s="297">
        <f t="shared" si="85"/>
        <v>0</v>
      </c>
      <c r="AK190" s="297">
        <f t="shared" si="85"/>
        <v>0</v>
      </c>
      <c r="AL190" s="297">
        <f t="shared" si="85"/>
        <v>0</v>
      </c>
    </row>
    <row r="191" spans="1:38" x14ac:dyDescent="0.25">
      <c r="A191" s="277">
        <v>175200</v>
      </c>
      <c r="B191" s="298" t="s">
        <v>4957</v>
      </c>
      <c r="C191" s="297">
        <f t="shared" si="85"/>
        <v>0</v>
      </c>
      <c r="D191" s="297">
        <f t="shared" si="85"/>
        <v>0</v>
      </c>
      <c r="E191" s="297">
        <f t="shared" si="85"/>
        <v>0</v>
      </c>
      <c r="F191" s="297">
        <f t="shared" si="85"/>
        <v>0</v>
      </c>
      <c r="G191" s="297">
        <f t="shared" si="85"/>
        <v>0</v>
      </c>
      <c r="H191" s="297">
        <f t="shared" si="85"/>
        <v>0</v>
      </c>
      <c r="I191" s="297">
        <f t="shared" si="85"/>
        <v>0</v>
      </c>
      <c r="J191" s="297">
        <f t="shared" si="85"/>
        <v>0</v>
      </c>
      <c r="K191" s="297">
        <f t="shared" si="85"/>
        <v>0</v>
      </c>
      <c r="L191" s="297">
        <f t="shared" si="85"/>
        <v>0</v>
      </c>
      <c r="M191" s="297">
        <f t="shared" si="85"/>
        <v>0</v>
      </c>
      <c r="N191" s="297">
        <f t="shared" si="85"/>
        <v>0</v>
      </c>
      <c r="O191" s="297">
        <f t="shared" si="85"/>
        <v>0</v>
      </c>
      <c r="P191" s="297">
        <f t="shared" si="85"/>
        <v>0</v>
      </c>
      <c r="Q191" s="297">
        <f t="shared" si="85"/>
        <v>0</v>
      </c>
      <c r="R191" s="297">
        <f t="shared" si="85"/>
        <v>0</v>
      </c>
      <c r="S191" s="297">
        <f t="shared" si="85"/>
        <v>0</v>
      </c>
      <c r="T191" s="297">
        <f t="shared" si="85"/>
        <v>0</v>
      </c>
      <c r="U191" s="297">
        <f t="shared" si="85"/>
        <v>0</v>
      </c>
      <c r="V191" s="297">
        <f t="shared" si="85"/>
        <v>0</v>
      </c>
      <c r="W191" s="297">
        <f t="shared" si="85"/>
        <v>0</v>
      </c>
      <c r="X191" s="297">
        <f t="shared" si="85"/>
        <v>0</v>
      </c>
      <c r="Y191" s="297">
        <f t="shared" si="85"/>
        <v>0</v>
      </c>
      <c r="Z191" s="297">
        <f t="shared" si="85"/>
        <v>0</v>
      </c>
      <c r="AA191" s="297">
        <f t="shared" si="85"/>
        <v>0</v>
      </c>
      <c r="AB191" s="297">
        <f t="shared" si="85"/>
        <v>0</v>
      </c>
      <c r="AC191" s="297">
        <f t="shared" si="85"/>
        <v>0</v>
      </c>
      <c r="AD191" s="297">
        <f t="shared" si="85"/>
        <v>0</v>
      </c>
      <c r="AE191" s="297">
        <f t="shared" si="85"/>
        <v>0</v>
      </c>
      <c r="AF191" s="297">
        <f t="shared" si="85"/>
        <v>0</v>
      </c>
      <c r="AG191" s="297">
        <f t="shared" si="85"/>
        <v>0</v>
      </c>
      <c r="AH191" s="297">
        <f t="shared" si="85"/>
        <v>0</v>
      </c>
      <c r="AI191" s="297">
        <f t="shared" si="85"/>
        <v>0</v>
      </c>
      <c r="AJ191" s="297">
        <f t="shared" si="85"/>
        <v>0</v>
      </c>
      <c r="AK191" s="297">
        <f t="shared" si="85"/>
        <v>0</v>
      </c>
      <c r="AL191" s="297">
        <f t="shared" si="85"/>
        <v>0</v>
      </c>
    </row>
    <row r="192" spans="1:38" x14ac:dyDescent="0.25">
      <c r="A192" s="277">
        <v>175300</v>
      </c>
      <c r="B192" s="298" t="s">
        <v>4958</v>
      </c>
      <c r="C192" s="297">
        <f t="shared" si="85"/>
        <v>0</v>
      </c>
      <c r="D192" s="297">
        <f t="shared" si="85"/>
        <v>0</v>
      </c>
      <c r="E192" s="297">
        <f t="shared" si="85"/>
        <v>0</v>
      </c>
      <c r="F192" s="297">
        <f t="shared" si="85"/>
        <v>0</v>
      </c>
      <c r="G192" s="297">
        <f t="shared" si="85"/>
        <v>0</v>
      </c>
      <c r="H192" s="297">
        <f t="shared" si="85"/>
        <v>0</v>
      </c>
      <c r="I192" s="297">
        <f t="shared" si="85"/>
        <v>0</v>
      </c>
      <c r="J192" s="297">
        <f t="shared" si="85"/>
        <v>0</v>
      </c>
      <c r="K192" s="297">
        <f t="shared" si="85"/>
        <v>0</v>
      </c>
      <c r="L192" s="297">
        <f t="shared" si="85"/>
        <v>0</v>
      </c>
      <c r="M192" s="297">
        <f t="shared" si="85"/>
        <v>0</v>
      </c>
      <c r="N192" s="297">
        <f t="shared" si="85"/>
        <v>0</v>
      </c>
      <c r="O192" s="297">
        <f t="shared" si="85"/>
        <v>0</v>
      </c>
      <c r="P192" s="297">
        <f t="shared" si="85"/>
        <v>0</v>
      </c>
      <c r="Q192" s="297">
        <f t="shared" si="85"/>
        <v>0</v>
      </c>
      <c r="R192" s="297">
        <f t="shared" si="85"/>
        <v>0</v>
      </c>
      <c r="S192" s="297">
        <f t="shared" si="85"/>
        <v>0</v>
      </c>
      <c r="T192" s="297">
        <f t="shared" si="85"/>
        <v>0</v>
      </c>
      <c r="U192" s="297">
        <f t="shared" si="85"/>
        <v>0</v>
      </c>
      <c r="V192" s="297">
        <f t="shared" si="85"/>
        <v>0</v>
      </c>
      <c r="W192" s="297">
        <f t="shared" si="85"/>
        <v>0</v>
      </c>
      <c r="X192" s="297">
        <f t="shared" si="85"/>
        <v>0</v>
      </c>
      <c r="Y192" s="297">
        <f t="shared" si="85"/>
        <v>0</v>
      </c>
      <c r="Z192" s="297">
        <f t="shared" si="85"/>
        <v>0</v>
      </c>
      <c r="AA192" s="297">
        <f t="shared" si="85"/>
        <v>0</v>
      </c>
      <c r="AB192" s="297">
        <f t="shared" si="85"/>
        <v>0</v>
      </c>
      <c r="AC192" s="297">
        <f t="shared" si="85"/>
        <v>0</v>
      </c>
      <c r="AD192" s="297">
        <f t="shared" si="85"/>
        <v>0</v>
      </c>
      <c r="AE192" s="297">
        <f t="shared" si="85"/>
        <v>0</v>
      </c>
      <c r="AF192" s="297">
        <f t="shared" si="85"/>
        <v>0</v>
      </c>
      <c r="AG192" s="297">
        <f t="shared" si="85"/>
        <v>0</v>
      </c>
      <c r="AH192" s="297">
        <f t="shared" si="85"/>
        <v>0</v>
      </c>
      <c r="AI192" s="297">
        <f t="shared" si="85"/>
        <v>0</v>
      </c>
      <c r="AJ192" s="297">
        <f t="shared" si="85"/>
        <v>0</v>
      </c>
      <c r="AK192" s="297">
        <f t="shared" si="85"/>
        <v>0</v>
      </c>
      <c r="AL192" s="297">
        <f t="shared" si="85"/>
        <v>0</v>
      </c>
    </row>
    <row r="193" spans="1:38" x14ac:dyDescent="0.25">
      <c r="A193" s="277">
        <v>175900</v>
      </c>
      <c r="B193" s="298" t="s">
        <v>1034</v>
      </c>
      <c r="C193" s="297">
        <f t="shared" si="85"/>
        <v>0</v>
      </c>
      <c r="D193" s="297">
        <f t="shared" si="85"/>
        <v>0</v>
      </c>
      <c r="E193" s="297">
        <f t="shared" si="85"/>
        <v>0</v>
      </c>
      <c r="F193" s="297">
        <f t="shared" si="85"/>
        <v>0</v>
      </c>
      <c r="G193" s="297">
        <f t="shared" si="85"/>
        <v>0</v>
      </c>
      <c r="H193" s="297">
        <f t="shared" si="85"/>
        <v>0</v>
      </c>
      <c r="I193" s="297">
        <f t="shared" si="85"/>
        <v>0</v>
      </c>
      <c r="J193" s="297">
        <f t="shared" si="85"/>
        <v>0</v>
      </c>
      <c r="K193" s="297">
        <f t="shared" si="85"/>
        <v>0</v>
      </c>
      <c r="L193" s="297">
        <f t="shared" si="85"/>
        <v>0</v>
      </c>
      <c r="M193" s="297">
        <f t="shared" si="85"/>
        <v>0</v>
      </c>
      <c r="N193" s="297">
        <f t="shared" si="85"/>
        <v>0</v>
      </c>
      <c r="O193" s="297">
        <f t="shared" si="85"/>
        <v>0</v>
      </c>
      <c r="P193" s="297">
        <f t="shared" si="85"/>
        <v>0</v>
      </c>
      <c r="Q193" s="297">
        <f t="shared" si="85"/>
        <v>0</v>
      </c>
      <c r="R193" s="297">
        <f t="shared" si="85"/>
        <v>0</v>
      </c>
      <c r="S193" s="297">
        <f t="shared" si="85"/>
        <v>0</v>
      </c>
      <c r="T193" s="297">
        <f t="shared" si="85"/>
        <v>0</v>
      </c>
      <c r="U193" s="297">
        <f t="shared" si="85"/>
        <v>0</v>
      </c>
      <c r="V193" s="297">
        <f t="shared" si="85"/>
        <v>0</v>
      </c>
      <c r="W193" s="297">
        <f t="shared" si="85"/>
        <v>0</v>
      </c>
      <c r="X193" s="297">
        <f t="shared" si="85"/>
        <v>0</v>
      </c>
      <c r="Y193" s="297">
        <f t="shared" si="85"/>
        <v>0</v>
      </c>
      <c r="Z193" s="297">
        <f t="shared" si="85"/>
        <v>0</v>
      </c>
      <c r="AA193" s="297">
        <f t="shared" si="85"/>
        <v>0</v>
      </c>
      <c r="AB193" s="297">
        <f t="shared" si="85"/>
        <v>0</v>
      </c>
      <c r="AC193" s="297">
        <f t="shared" si="85"/>
        <v>0</v>
      </c>
      <c r="AD193" s="297">
        <f t="shared" si="85"/>
        <v>0</v>
      </c>
      <c r="AE193" s="297">
        <f t="shared" si="85"/>
        <v>0</v>
      </c>
      <c r="AF193" s="297">
        <f t="shared" si="85"/>
        <v>0</v>
      </c>
      <c r="AG193" s="297">
        <f t="shared" si="85"/>
        <v>0</v>
      </c>
      <c r="AH193" s="297">
        <f t="shared" si="85"/>
        <v>0</v>
      </c>
      <c r="AI193" s="297">
        <f t="shared" si="85"/>
        <v>0</v>
      </c>
      <c r="AJ193" s="297">
        <f t="shared" si="85"/>
        <v>0</v>
      </c>
      <c r="AK193" s="297">
        <f t="shared" si="85"/>
        <v>0</v>
      </c>
      <c r="AL193" s="297">
        <f t="shared" si="85"/>
        <v>0</v>
      </c>
    </row>
    <row r="194" spans="1:38" x14ac:dyDescent="0.25">
      <c r="A194" s="299"/>
      <c r="B194" s="300" t="s">
        <v>4959</v>
      </c>
      <c r="C194" s="295">
        <f t="shared" ref="C194:AL194" si="86">SUM(C195:C199)</f>
        <v>28906661.030000001</v>
      </c>
      <c r="D194" s="295">
        <f t="shared" si="86"/>
        <v>0</v>
      </c>
      <c r="E194" s="295">
        <f t="shared" si="86"/>
        <v>28906661.030000001</v>
      </c>
      <c r="F194" s="295">
        <f t="shared" si="86"/>
        <v>28749467.009999998</v>
      </c>
      <c r="G194" s="295">
        <f t="shared" si="86"/>
        <v>0</v>
      </c>
      <c r="H194" s="295">
        <f t="shared" si="86"/>
        <v>28749467.009999998</v>
      </c>
      <c r="I194" s="295">
        <f t="shared" si="86"/>
        <v>31282221.220000003</v>
      </c>
      <c r="J194" s="295">
        <f t="shared" si="86"/>
        <v>0</v>
      </c>
      <c r="K194" s="295">
        <f t="shared" si="86"/>
        <v>31282221.220000003</v>
      </c>
      <c r="L194" s="295">
        <f t="shared" si="86"/>
        <v>29057921.030000001</v>
      </c>
      <c r="M194" s="295">
        <f t="shared" si="86"/>
        <v>0</v>
      </c>
      <c r="N194" s="295">
        <f t="shared" si="86"/>
        <v>29057921.030000001</v>
      </c>
      <c r="O194" s="295">
        <f t="shared" si="86"/>
        <v>42459.05</v>
      </c>
      <c r="P194" s="295">
        <f t="shared" si="86"/>
        <v>28533904.039999999</v>
      </c>
      <c r="Q194" s="295">
        <f t="shared" si="86"/>
        <v>28576363.09</v>
      </c>
      <c r="R194" s="295">
        <f t="shared" si="86"/>
        <v>28628700.170000002</v>
      </c>
      <c r="S194" s="295">
        <f t="shared" si="86"/>
        <v>0</v>
      </c>
      <c r="T194" s="295">
        <f t="shared" si="86"/>
        <v>28628700.170000002</v>
      </c>
      <c r="U194" s="295">
        <f t="shared" si="86"/>
        <v>29248710.220000003</v>
      </c>
      <c r="V194" s="295">
        <f t="shared" si="86"/>
        <v>0</v>
      </c>
      <c r="W194" s="295">
        <f t="shared" si="86"/>
        <v>29248710.220000003</v>
      </c>
      <c r="X194" s="295">
        <f t="shared" si="86"/>
        <v>28855314.52</v>
      </c>
      <c r="Y194" s="295">
        <f t="shared" si="86"/>
        <v>0</v>
      </c>
      <c r="Z194" s="295">
        <f t="shared" si="86"/>
        <v>28855314.52</v>
      </c>
      <c r="AA194" s="295">
        <f t="shared" si="86"/>
        <v>28675986.109999999</v>
      </c>
      <c r="AB194" s="295">
        <f t="shared" si="86"/>
        <v>0</v>
      </c>
      <c r="AC194" s="295">
        <f t="shared" si="86"/>
        <v>28675986.109999999</v>
      </c>
      <c r="AD194" s="295">
        <f t="shared" si="86"/>
        <v>39234784.890000001</v>
      </c>
      <c r="AE194" s="295">
        <f t="shared" si="86"/>
        <v>0</v>
      </c>
      <c r="AF194" s="295">
        <f t="shared" si="86"/>
        <v>39234784.890000001</v>
      </c>
      <c r="AG194" s="295">
        <f t="shared" si="86"/>
        <v>28979907.860000003</v>
      </c>
      <c r="AH194" s="295">
        <f t="shared" si="86"/>
        <v>0</v>
      </c>
      <c r="AI194" s="295">
        <f t="shared" si="86"/>
        <v>28979907.860000003</v>
      </c>
      <c r="AJ194" s="295">
        <f t="shared" si="86"/>
        <v>26715584.16</v>
      </c>
      <c r="AK194" s="295">
        <f t="shared" si="86"/>
        <v>0</v>
      </c>
      <c r="AL194" s="295">
        <f t="shared" si="86"/>
        <v>26715584.16</v>
      </c>
    </row>
    <row r="195" spans="1:38" x14ac:dyDescent="0.25">
      <c r="A195" s="277">
        <v>176100</v>
      </c>
      <c r="B195" s="298" t="s">
        <v>1038</v>
      </c>
      <c r="C195" s="297">
        <f t="shared" ref="C195:AL199" si="87">C526</f>
        <v>0</v>
      </c>
      <c r="D195" s="297">
        <f t="shared" si="87"/>
        <v>0</v>
      </c>
      <c r="E195" s="297">
        <f t="shared" si="87"/>
        <v>0</v>
      </c>
      <c r="F195" s="297">
        <f t="shared" si="87"/>
        <v>0</v>
      </c>
      <c r="G195" s="297">
        <f t="shared" si="87"/>
        <v>0</v>
      </c>
      <c r="H195" s="297">
        <f t="shared" si="87"/>
        <v>0</v>
      </c>
      <c r="I195" s="297">
        <f t="shared" si="87"/>
        <v>0</v>
      </c>
      <c r="J195" s="297">
        <f t="shared" si="87"/>
        <v>0</v>
      </c>
      <c r="K195" s="297">
        <f t="shared" si="87"/>
        <v>0</v>
      </c>
      <c r="L195" s="297">
        <f t="shared" si="87"/>
        <v>0</v>
      </c>
      <c r="M195" s="297">
        <f t="shared" si="87"/>
        <v>0</v>
      </c>
      <c r="N195" s="297">
        <f t="shared" si="87"/>
        <v>0</v>
      </c>
      <c r="O195" s="297">
        <f t="shared" si="87"/>
        <v>0</v>
      </c>
      <c r="P195" s="297">
        <f t="shared" si="87"/>
        <v>0</v>
      </c>
      <c r="Q195" s="297">
        <f t="shared" si="87"/>
        <v>0</v>
      </c>
      <c r="R195" s="297">
        <f t="shared" si="87"/>
        <v>0</v>
      </c>
      <c r="S195" s="297">
        <f t="shared" si="87"/>
        <v>0</v>
      </c>
      <c r="T195" s="297">
        <f t="shared" si="87"/>
        <v>0</v>
      </c>
      <c r="U195" s="297">
        <f t="shared" si="87"/>
        <v>0</v>
      </c>
      <c r="V195" s="297">
        <f t="shared" si="87"/>
        <v>0</v>
      </c>
      <c r="W195" s="297">
        <f t="shared" si="87"/>
        <v>0</v>
      </c>
      <c r="X195" s="297">
        <f t="shared" si="87"/>
        <v>0</v>
      </c>
      <c r="Y195" s="297">
        <f t="shared" si="87"/>
        <v>0</v>
      </c>
      <c r="Z195" s="297">
        <f t="shared" si="87"/>
        <v>0</v>
      </c>
      <c r="AA195" s="297">
        <f t="shared" si="87"/>
        <v>0</v>
      </c>
      <c r="AB195" s="297">
        <f t="shared" si="87"/>
        <v>0</v>
      </c>
      <c r="AC195" s="297">
        <f t="shared" si="87"/>
        <v>0</v>
      </c>
      <c r="AD195" s="297">
        <f t="shared" si="87"/>
        <v>0</v>
      </c>
      <c r="AE195" s="297">
        <f t="shared" si="87"/>
        <v>0</v>
      </c>
      <c r="AF195" s="297">
        <f t="shared" si="87"/>
        <v>0</v>
      </c>
      <c r="AG195" s="297">
        <f t="shared" si="87"/>
        <v>0</v>
      </c>
      <c r="AH195" s="297">
        <f t="shared" si="87"/>
        <v>0</v>
      </c>
      <c r="AI195" s="297">
        <f t="shared" si="87"/>
        <v>0</v>
      </c>
      <c r="AJ195" s="297">
        <f t="shared" si="87"/>
        <v>0</v>
      </c>
      <c r="AK195" s="297">
        <f t="shared" si="87"/>
        <v>0</v>
      </c>
      <c r="AL195" s="297">
        <f t="shared" si="87"/>
        <v>0</v>
      </c>
    </row>
    <row r="196" spans="1:38" x14ac:dyDescent="0.25">
      <c r="A196" s="277">
        <v>176200</v>
      </c>
      <c r="B196" s="298" t="s">
        <v>1039</v>
      </c>
      <c r="C196" s="297">
        <f t="shared" si="87"/>
        <v>17449.03</v>
      </c>
      <c r="D196" s="297">
        <f t="shared" si="87"/>
        <v>0</v>
      </c>
      <c r="E196" s="297">
        <f t="shared" si="87"/>
        <v>17449.03</v>
      </c>
      <c r="F196" s="297">
        <f t="shared" si="87"/>
        <v>17449.03</v>
      </c>
      <c r="G196" s="297">
        <f t="shared" si="87"/>
        <v>0</v>
      </c>
      <c r="H196" s="297">
        <f t="shared" si="87"/>
        <v>17449.03</v>
      </c>
      <c r="I196" s="297">
        <f t="shared" si="87"/>
        <v>17449.03</v>
      </c>
      <c r="J196" s="297">
        <f t="shared" si="87"/>
        <v>0</v>
      </c>
      <c r="K196" s="297">
        <f t="shared" si="87"/>
        <v>17449.03</v>
      </c>
      <c r="L196" s="297">
        <f t="shared" si="87"/>
        <v>17449.03</v>
      </c>
      <c r="M196" s="297">
        <f t="shared" si="87"/>
        <v>0</v>
      </c>
      <c r="N196" s="297">
        <f t="shared" si="87"/>
        <v>17449.03</v>
      </c>
      <c r="O196" s="297">
        <f t="shared" si="87"/>
        <v>17449.03</v>
      </c>
      <c r="P196" s="297">
        <f t="shared" si="87"/>
        <v>0</v>
      </c>
      <c r="Q196" s="297">
        <f t="shared" si="87"/>
        <v>17449.03</v>
      </c>
      <c r="R196" s="297">
        <f t="shared" si="87"/>
        <v>17449.03</v>
      </c>
      <c r="S196" s="297">
        <f t="shared" si="87"/>
        <v>0</v>
      </c>
      <c r="T196" s="297">
        <f t="shared" si="87"/>
        <v>17449.03</v>
      </c>
      <c r="U196" s="297">
        <f t="shared" si="87"/>
        <v>17449.03</v>
      </c>
      <c r="V196" s="297">
        <f t="shared" si="87"/>
        <v>0</v>
      </c>
      <c r="W196" s="297">
        <f t="shared" si="87"/>
        <v>17449.03</v>
      </c>
      <c r="X196" s="297">
        <f t="shared" si="87"/>
        <v>17449.03</v>
      </c>
      <c r="Y196" s="297">
        <f t="shared" si="87"/>
        <v>0</v>
      </c>
      <c r="Z196" s="297">
        <f t="shared" si="87"/>
        <v>17449.03</v>
      </c>
      <c r="AA196" s="297">
        <f t="shared" si="87"/>
        <v>17449.03</v>
      </c>
      <c r="AB196" s="297">
        <f t="shared" si="87"/>
        <v>0</v>
      </c>
      <c r="AC196" s="297">
        <f t="shared" si="87"/>
        <v>17449.03</v>
      </c>
      <c r="AD196" s="297">
        <f t="shared" si="87"/>
        <v>17449.03</v>
      </c>
      <c r="AE196" s="297">
        <f t="shared" si="87"/>
        <v>0</v>
      </c>
      <c r="AF196" s="297">
        <f t="shared" si="87"/>
        <v>17449.03</v>
      </c>
      <c r="AG196" s="297">
        <f t="shared" si="87"/>
        <v>17449.03</v>
      </c>
      <c r="AH196" s="297">
        <f t="shared" si="87"/>
        <v>0</v>
      </c>
      <c r="AI196" s="297">
        <f t="shared" si="87"/>
        <v>17449.03</v>
      </c>
      <c r="AJ196" s="297">
        <f t="shared" si="87"/>
        <v>17449.03</v>
      </c>
      <c r="AK196" s="297">
        <f t="shared" si="87"/>
        <v>0</v>
      </c>
      <c r="AL196" s="297">
        <f t="shared" si="87"/>
        <v>17449.03</v>
      </c>
    </row>
    <row r="197" spans="1:38" x14ac:dyDescent="0.25">
      <c r="A197" s="277">
        <v>176300</v>
      </c>
      <c r="B197" s="298" t="s">
        <v>4960</v>
      </c>
      <c r="C197" s="297">
        <f t="shared" si="87"/>
        <v>49480.63</v>
      </c>
      <c r="D197" s="297">
        <f t="shared" si="87"/>
        <v>0</v>
      </c>
      <c r="E197" s="297">
        <f t="shared" si="87"/>
        <v>49480.63</v>
      </c>
      <c r="F197" s="297">
        <f t="shared" si="87"/>
        <v>41991.21</v>
      </c>
      <c r="G197" s="297">
        <f t="shared" si="87"/>
        <v>0</v>
      </c>
      <c r="H197" s="297">
        <f t="shared" si="87"/>
        <v>41991.21</v>
      </c>
      <c r="I197" s="297">
        <f t="shared" si="87"/>
        <v>25860.43</v>
      </c>
      <c r="J197" s="297">
        <f t="shared" si="87"/>
        <v>0</v>
      </c>
      <c r="K197" s="297">
        <f t="shared" si="87"/>
        <v>25860.43</v>
      </c>
      <c r="L197" s="297">
        <f t="shared" si="87"/>
        <v>25681.86</v>
      </c>
      <c r="M197" s="297">
        <f t="shared" si="87"/>
        <v>0</v>
      </c>
      <c r="N197" s="297">
        <f t="shared" si="87"/>
        <v>25681.86</v>
      </c>
      <c r="O197" s="297">
        <f t="shared" si="87"/>
        <v>25010.02</v>
      </c>
      <c r="P197" s="297">
        <f t="shared" si="87"/>
        <v>0</v>
      </c>
      <c r="Q197" s="297">
        <f t="shared" si="87"/>
        <v>25010.02</v>
      </c>
      <c r="R197" s="297">
        <f t="shared" si="87"/>
        <v>22930.48</v>
      </c>
      <c r="S197" s="297">
        <f t="shared" si="87"/>
        <v>0</v>
      </c>
      <c r="T197" s="297">
        <f t="shared" si="87"/>
        <v>22930.48</v>
      </c>
      <c r="U197" s="297">
        <f t="shared" si="87"/>
        <v>21301.84</v>
      </c>
      <c r="V197" s="297">
        <f t="shared" si="87"/>
        <v>0</v>
      </c>
      <c r="W197" s="297">
        <f t="shared" si="87"/>
        <v>21301.84</v>
      </c>
      <c r="X197" s="297">
        <f t="shared" si="87"/>
        <v>20044.060000000001</v>
      </c>
      <c r="Y197" s="297">
        <f t="shared" si="87"/>
        <v>0</v>
      </c>
      <c r="Z197" s="297">
        <f t="shared" si="87"/>
        <v>20044.060000000001</v>
      </c>
      <c r="AA197" s="297">
        <f t="shared" si="87"/>
        <v>19020.349999999999</v>
      </c>
      <c r="AB197" s="297">
        <f t="shared" si="87"/>
        <v>0</v>
      </c>
      <c r="AC197" s="297">
        <f t="shared" si="87"/>
        <v>19020.349999999999</v>
      </c>
      <c r="AD197" s="297">
        <f t="shared" si="87"/>
        <v>16940.060000000001</v>
      </c>
      <c r="AE197" s="297">
        <f t="shared" si="87"/>
        <v>0</v>
      </c>
      <c r="AF197" s="297">
        <f t="shared" si="87"/>
        <v>16940.060000000001</v>
      </c>
      <c r="AG197" s="297">
        <f t="shared" si="87"/>
        <v>15405.73</v>
      </c>
      <c r="AH197" s="297">
        <f t="shared" si="87"/>
        <v>0</v>
      </c>
      <c r="AI197" s="297">
        <f t="shared" si="87"/>
        <v>15405.73</v>
      </c>
      <c r="AJ197" s="297">
        <f t="shared" si="87"/>
        <v>15502.46</v>
      </c>
      <c r="AK197" s="297">
        <f t="shared" si="87"/>
        <v>0</v>
      </c>
      <c r="AL197" s="297">
        <f t="shared" si="87"/>
        <v>15502.46</v>
      </c>
    </row>
    <row r="198" spans="1:38" x14ac:dyDescent="0.25">
      <c r="A198" s="277">
        <v>176400</v>
      </c>
      <c r="B198" s="298" t="s">
        <v>995</v>
      </c>
      <c r="C198" s="297">
        <f t="shared" si="87"/>
        <v>0</v>
      </c>
      <c r="D198" s="297">
        <f t="shared" si="87"/>
        <v>0</v>
      </c>
      <c r="E198" s="297">
        <f t="shared" si="87"/>
        <v>0</v>
      </c>
      <c r="F198" s="297">
        <f t="shared" si="87"/>
        <v>0</v>
      </c>
      <c r="G198" s="297">
        <f t="shared" si="87"/>
        <v>0</v>
      </c>
      <c r="H198" s="297">
        <f t="shared" si="87"/>
        <v>0</v>
      </c>
      <c r="I198" s="297">
        <f t="shared" si="87"/>
        <v>0</v>
      </c>
      <c r="J198" s="297">
        <f t="shared" si="87"/>
        <v>0</v>
      </c>
      <c r="K198" s="297">
        <f t="shared" si="87"/>
        <v>0</v>
      </c>
      <c r="L198" s="297">
        <f t="shared" si="87"/>
        <v>0</v>
      </c>
      <c r="M198" s="297">
        <f t="shared" si="87"/>
        <v>0</v>
      </c>
      <c r="N198" s="297">
        <f t="shared" si="87"/>
        <v>0</v>
      </c>
      <c r="O198" s="297">
        <f t="shared" si="87"/>
        <v>0</v>
      </c>
      <c r="P198" s="297">
        <f t="shared" si="87"/>
        <v>0</v>
      </c>
      <c r="Q198" s="297">
        <f t="shared" si="87"/>
        <v>0</v>
      </c>
      <c r="R198" s="297">
        <f t="shared" si="87"/>
        <v>0</v>
      </c>
      <c r="S198" s="297">
        <f t="shared" si="87"/>
        <v>0</v>
      </c>
      <c r="T198" s="297">
        <f t="shared" si="87"/>
        <v>0</v>
      </c>
      <c r="U198" s="297">
        <f t="shared" si="87"/>
        <v>0</v>
      </c>
      <c r="V198" s="297">
        <f t="shared" si="87"/>
        <v>0</v>
      </c>
      <c r="W198" s="297">
        <f t="shared" si="87"/>
        <v>0</v>
      </c>
      <c r="X198" s="297">
        <f t="shared" si="87"/>
        <v>0</v>
      </c>
      <c r="Y198" s="297">
        <f t="shared" si="87"/>
        <v>0</v>
      </c>
      <c r="Z198" s="297">
        <f t="shared" si="87"/>
        <v>0</v>
      </c>
      <c r="AA198" s="297">
        <f t="shared" si="87"/>
        <v>0</v>
      </c>
      <c r="AB198" s="297">
        <f t="shared" si="87"/>
        <v>0</v>
      </c>
      <c r="AC198" s="297">
        <f t="shared" si="87"/>
        <v>0</v>
      </c>
      <c r="AD198" s="297">
        <f t="shared" si="87"/>
        <v>0</v>
      </c>
      <c r="AE198" s="297">
        <f t="shared" si="87"/>
        <v>0</v>
      </c>
      <c r="AF198" s="297">
        <f t="shared" si="87"/>
        <v>0</v>
      </c>
      <c r="AG198" s="297">
        <f t="shared" si="87"/>
        <v>0</v>
      </c>
      <c r="AH198" s="297">
        <f t="shared" si="87"/>
        <v>0</v>
      </c>
      <c r="AI198" s="297">
        <f t="shared" si="87"/>
        <v>0</v>
      </c>
      <c r="AJ198" s="297">
        <f t="shared" si="87"/>
        <v>0</v>
      </c>
      <c r="AK198" s="297">
        <f t="shared" si="87"/>
        <v>0</v>
      </c>
      <c r="AL198" s="297">
        <f t="shared" si="87"/>
        <v>0</v>
      </c>
    </row>
    <row r="199" spans="1:38" x14ac:dyDescent="0.25">
      <c r="A199" s="277">
        <v>176900</v>
      </c>
      <c r="B199" s="298" t="s">
        <v>4961</v>
      </c>
      <c r="C199" s="297">
        <f t="shared" si="87"/>
        <v>28839731.370000001</v>
      </c>
      <c r="D199" s="297">
        <f t="shared" si="87"/>
        <v>0</v>
      </c>
      <c r="E199" s="297">
        <f t="shared" si="87"/>
        <v>28839731.370000001</v>
      </c>
      <c r="F199" s="297">
        <f t="shared" si="87"/>
        <v>28690026.77</v>
      </c>
      <c r="G199" s="297">
        <f t="shared" si="87"/>
        <v>0</v>
      </c>
      <c r="H199" s="297">
        <f t="shared" si="87"/>
        <v>28690026.77</v>
      </c>
      <c r="I199" s="297">
        <f t="shared" si="87"/>
        <v>31238911.760000002</v>
      </c>
      <c r="J199" s="297">
        <f t="shared" si="87"/>
        <v>0</v>
      </c>
      <c r="K199" s="297">
        <f t="shared" si="87"/>
        <v>31238911.760000002</v>
      </c>
      <c r="L199" s="297">
        <f t="shared" si="87"/>
        <v>29014790.140000001</v>
      </c>
      <c r="M199" s="297">
        <f t="shared" si="87"/>
        <v>0</v>
      </c>
      <c r="N199" s="297">
        <f t="shared" si="87"/>
        <v>29014790.140000001</v>
      </c>
      <c r="O199" s="297">
        <f t="shared" si="87"/>
        <v>0</v>
      </c>
      <c r="P199" s="297">
        <f t="shared" si="87"/>
        <v>28533904.039999999</v>
      </c>
      <c r="Q199" s="297">
        <f t="shared" si="87"/>
        <v>28533904.039999999</v>
      </c>
      <c r="R199" s="297">
        <f t="shared" si="87"/>
        <v>28588320.66</v>
      </c>
      <c r="S199" s="297">
        <f t="shared" si="87"/>
        <v>0</v>
      </c>
      <c r="T199" s="297">
        <f t="shared" si="87"/>
        <v>28588320.66</v>
      </c>
      <c r="U199" s="297">
        <f t="shared" si="87"/>
        <v>29209959.350000001</v>
      </c>
      <c r="V199" s="297">
        <f t="shared" si="87"/>
        <v>0</v>
      </c>
      <c r="W199" s="297">
        <f t="shared" si="87"/>
        <v>29209959.350000001</v>
      </c>
      <c r="X199" s="297">
        <f t="shared" si="87"/>
        <v>28817821.43</v>
      </c>
      <c r="Y199" s="297">
        <f t="shared" si="87"/>
        <v>0</v>
      </c>
      <c r="Z199" s="297">
        <f t="shared" si="87"/>
        <v>28817821.43</v>
      </c>
      <c r="AA199" s="297">
        <f t="shared" si="87"/>
        <v>28639516.73</v>
      </c>
      <c r="AB199" s="297">
        <f t="shared" si="87"/>
        <v>0</v>
      </c>
      <c r="AC199" s="297">
        <f t="shared" si="87"/>
        <v>28639516.73</v>
      </c>
      <c r="AD199" s="297">
        <f t="shared" si="87"/>
        <v>39200395.799999997</v>
      </c>
      <c r="AE199" s="297">
        <f t="shared" si="87"/>
        <v>0</v>
      </c>
      <c r="AF199" s="297">
        <f t="shared" si="87"/>
        <v>39200395.799999997</v>
      </c>
      <c r="AG199" s="297">
        <f t="shared" si="87"/>
        <v>28947053.100000001</v>
      </c>
      <c r="AH199" s="297">
        <f t="shared" si="87"/>
        <v>0</v>
      </c>
      <c r="AI199" s="297">
        <f t="shared" si="87"/>
        <v>28947053.100000001</v>
      </c>
      <c r="AJ199" s="297">
        <f t="shared" si="87"/>
        <v>26682632.670000002</v>
      </c>
      <c r="AK199" s="297">
        <f t="shared" si="87"/>
        <v>0</v>
      </c>
      <c r="AL199" s="297">
        <f t="shared" si="87"/>
        <v>26682632.670000002</v>
      </c>
    </row>
    <row r="200" spans="1:38" x14ac:dyDescent="0.25">
      <c r="A200" s="277">
        <v>180000</v>
      </c>
      <c r="B200" s="285" t="s">
        <v>4962</v>
      </c>
      <c r="C200" s="320">
        <f t="shared" ref="C200:AL200" si="88">C201+C209+C217+C221+C229</f>
        <v>0</v>
      </c>
      <c r="D200" s="320">
        <f t="shared" si="88"/>
        <v>0</v>
      </c>
      <c r="E200" s="320">
        <f t="shared" si="88"/>
        <v>0</v>
      </c>
      <c r="F200" s="320">
        <f t="shared" si="88"/>
        <v>0</v>
      </c>
      <c r="G200" s="320">
        <f t="shared" si="88"/>
        <v>0</v>
      </c>
      <c r="H200" s="320">
        <f t="shared" si="88"/>
        <v>0</v>
      </c>
      <c r="I200" s="320">
        <f t="shared" si="88"/>
        <v>0</v>
      </c>
      <c r="J200" s="320">
        <f t="shared" si="88"/>
        <v>0</v>
      </c>
      <c r="K200" s="320">
        <f t="shared" si="88"/>
        <v>0</v>
      </c>
      <c r="L200" s="320">
        <f t="shared" si="88"/>
        <v>0</v>
      </c>
      <c r="M200" s="320">
        <f t="shared" si="88"/>
        <v>0</v>
      </c>
      <c r="N200" s="320">
        <f t="shared" si="88"/>
        <v>0</v>
      </c>
      <c r="O200" s="320">
        <f t="shared" si="88"/>
        <v>0</v>
      </c>
      <c r="P200" s="320">
        <f t="shared" si="88"/>
        <v>0</v>
      </c>
      <c r="Q200" s="320">
        <f t="shared" si="88"/>
        <v>0</v>
      </c>
      <c r="R200" s="320">
        <f t="shared" si="88"/>
        <v>0</v>
      </c>
      <c r="S200" s="320">
        <f t="shared" si="88"/>
        <v>0</v>
      </c>
      <c r="T200" s="320">
        <f t="shared" si="88"/>
        <v>0</v>
      </c>
      <c r="U200" s="320">
        <f t="shared" si="88"/>
        <v>0</v>
      </c>
      <c r="V200" s="320">
        <f t="shared" si="88"/>
        <v>0</v>
      </c>
      <c r="W200" s="320">
        <f t="shared" si="88"/>
        <v>0</v>
      </c>
      <c r="X200" s="320">
        <f t="shared" si="88"/>
        <v>0</v>
      </c>
      <c r="Y200" s="320">
        <f t="shared" si="88"/>
        <v>0</v>
      </c>
      <c r="Z200" s="320">
        <f t="shared" si="88"/>
        <v>0</v>
      </c>
      <c r="AA200" s="320">
        <f t="shared" si="88"/>
        <v>0</v>
      </c>
      <c r="AB200" s="320">
        <f t="shared" si="88"/>
        <v>0</v>
      </c>
      <c r="AC200" s="320">
        <f t="shared" si="88"/>
        <v>0</v>
      </c>
      <c r="AD200" s="320">
        <f t="shared" si="88"/>
        <v>0</v>
      </c>
      <c r="AE200" s="320">
        <f t="shared" si="88"/>
        <v>0</v>
      </c>
      <c r="AF200" s="320">
        <f t="shared" si="88"/>
        <v>0</v>
      </c>
      <c r="AG200" s="320">
        <f t="shared" si="88"/>
        <v>0</v>
      </c>
      <c r="AH200" s="320">
        <f t="shared" si="88"/>
        <v>0</v>
      </c>
      <c r="AI200" s="320">
        <f t="shared" si="88"/>
        <v>0</v>
      </c>
      <c r="AJ200" s="320">
        <f t="shared" si="88"/>
        <v>0</v>
      </c>
      <c r="AK200" s="320">
        <f t="shared" si="88"/>
        <v>0</v>
      </c>
      <c r="AL200" s="320">
        <f t="shared" si="88"/>
        <v>0</v>
      </c>
    </row>
    <row r="201" spans="1:38" x14ac:dyDescent="0.25">
      <c r="A201" s="277">
        <v>181000</v>
      </c>
      <c r="B201" s="302" t="s">
        <v>950</v>
      </c>
      <c r="C201" s="320">
        <f t="shared" ref="C201:T201" si="89">SUM(C202:C208)</f>
        <v>0</v>
      </c>
      <c r="D201" s="320">
        <f t="shared" si="89"/>
        <v>0</v>
      </c>
      <c r="E201" s="320">
        <f t="shared" si="89"/>
        <v>0</v>
      </c>
      <c r="F201" s="320">
        <f t="shared" si="89"/>
        <v>0</v>
      </c>
      <c r="G201" s="320">
        <f t="shared" si="89"/>
        <v>0</v>
      </c>
      <c r="H201" s="320">
        <f t="shared" si="89"/>
        <v>0</v>
      </c>
      <c r="I201" s="320">
        <f t="shared" si="89"/>
        <v>0</v>
      </c>
      <c r="J201" s="320">
        <f t="shared" si="89"/>
        <v>0</v>
      </c>
      <c r="K201" s="320">
        <f t="shared" si="89"/>
        <v>0</v>
      </c>
      <c r="L201" s="320">
        <f t="shared" si="89"/>
        <v>0</v>
      </c>
      <c r="M201" s="320">
        <f t="shared" si="89"/>
        <v>0</v>
      </c>
      <c r="N201" s="320">
        <f t="shared" si="89"/>
        <v>0</v>
      </c>
      <c r="O201" s="320">
        <f t="shared" si="89"/>
        <v>0</v>
      </c>
      <c r="P201" s="320">
        <f t="shared" si="89"/>
        <v>0</v>
      </c>
      <c r="Q201" s="320">
        <f t="shared" si="89"/>
        <v>0</v>
      </c>
      <c r="R201" s="320">
        <f t="shared" si="89"/>
        <v>0</v>
      </c>
      <c r="S201" s="320">
        <f t="shared" si="89"/>
        <v>0</v>
      </c>
      <c r="T201" s="320">
        <f t="shared" si="89"/>
        <v>0</v>
      </c>
      <c r="U201" s="320">
        <f t="shared" ref="U201:AL201" si="90">SUM(U202:U208)</f>
        <v>0</v>
      </c>
      <c r="V201" s="320">
        <f t="shared" si="90"/>
        <v>0</v>
      </c>
      <c r="W201" s="320">
        <f t="shared" si="90"/>
        <v>0</v>
      </c>
      <c r="X201" s="320">
        <f t="shared" si="90"/>
        <v>0</v>
      </c>
      <c r="Y201" s="320">
        <f t="shared" si="90"/>
        <v>0</v>
      </c>
      <c r="Z201" s="320">
        <f t="shared" si="90"/>
        <v>0</v>
      </c>
      <c r="AA201" s="320">
        <f t="shared" si="90"/>
        <v>0</v>
      </c>
      <c r="AB201" s="320">
        <f t="shared" si="90"/>
        <v>0</v>
      </c>
      <c r="AC201" s="320">
        <f t="shared" si="90"/>
        <v>0</v>
      </c>
      <c r="AD201" s="320">
        <f t="shared" si="90"/>
        <v>0</v>
      </c>
      <c r="AE201" s="320">
        <f t="shared" si="90"/>
        <v>0</v>
      </c>
      <c r="AF201" s="320">
        <f t="shared" si="90"/>
        <v>0</v>
      </c>
      <c r="AG201" s="320">
        <f t="shared" si="90"/>
        <v>0</v>
      </c>
      <c r="AH201" s="320">
        <f t="shared" si="90"/>
        <v>0</v>
      </c>
      <c r="AI201" s="320">
        <f t="shared" si="90"/>
        <v>0</v>
      </c>
      <c r="AJ201" s="320">
        <f t="shared" si="90"/>
        <v>0</v>
      </c>
      <c r="AK201" s="320">
        <f t="shared" si="90"/>
        <v>0</v>
      </c>
      <c r="AL201" s="320">
        <f t="shared" si="90"/>
        <v>0</v>
      </c>
    </row>
    <row r="202" spans="1:38" x14ac:dyDescent="0.25">
      <c r="A202" s="277">
        <v>181100</v>
      </c>
      <c r="B202" s="310" t="s">
        <v>951</v>
      </c>
      <c r="C202" s="320">
        <f t="shared" ref="C202:AL208" si="91">C531</f>
        <v>0</v>
      </c>
      <c r="D202" s="320">
        <f t="shared" si="91"/>
        <v>0</v>
      </c>
      <c r="E202" s="320">
        <f t="shared" si="91"/>
        <v>0</v>
      </c>
      <c r="F202" s="320">
        <f t="shared" si="91"/>
        <v>0</v>
      </c>
      <c r="G202" s="320">
        <f t="shared" si="91"/>
        <v>0</v>
      </c>
      <c r="H202" s="320">
        <f t="shared" si="91"/>
        <v>0</v>
      </c>
      <c r="I202" s="320">
        <f t="shared" si="91"/>
        <v>0</v>
      </c>
      <c r="J202" s="320">
        <f t="shared" si="91"/>
        <v>0</v>
      </c>
      <c r="K202" s="320">
        <f t="shared" si="91"/>
        <v>0</v>
      </c>
      <c r="L202" s="320">
        <f t="shared" si="91"/>
        <v>0</v>
      </c>
      <c r="M202" s="320">
        <f t="shared" si="91"/>
        <v>0</v>
      </c>
      <c r="N202" s="320">
        <f t="shared" si="91"/>
        <v>0</v>
      </c>
      <c r="O202" s="320">
        <f t="shared" si="91"/>
        <v>0</v>
      </c>
      <c r="P202" s="320">
        <f t="shared" si="91"/>
        <v>0</v>
      </c>
      <c r="Q202" s="320">
        <f t="shared" si="91"/>
        <v>0</v>
      </c>
      <c r="R202" s="320">
        <f t="shared" si="91"/>
        <v>0</v>
      </c>
      <c r="S202" s="320">
        <f t="shared" si="91"/>
        <v>0</v>
      </c>
      <c r="T202" s="320">
        <f t="shared" si="91"/>
        <v>0</v>
      </c>
      <c r="U202" s="320">
        <f t="shared" si="91"/>
        <v>0</v>
      </c>
      <c r="V202" s="320">
        <f t="shared" si="91"/>
        <v>0</v>
      </c>
      <c r="W202" s="320">
        <f t="shared" si="91"/>
        <v>0</v>
      </c>
      <c r="X202" s="320">
        <f t="shared" si="91"/>
        <v>0</v>
      </c>
      <c r="Y202" s="320">
        <f t="shared" si="91"/>
        <v>0</v>
      </c>
      <c r="Z202" s="320">
        <f t="shared" si="91"/>
        <v>0</v>
      </c>
      <c r="AA202" s="320">
        <f t="shared" si="91"/>
        <v>0</v>
      </c>
      <c r="AB202" s="320">
        <f t="shared" si="91"/>
        <v>0</v>
      </c>
      <c r="AC202" s="320">
        <f t="shared" si="91"/>
        <v>0</v>
      </c>
      <c r="AD202" s="320">
        <f t="shared" si="91"/>
        <v>0</v>
      </c>
      <c r="AE202" s="320">
        <f t="shared" si="91"/>
        <v>0</v>
      </c>
      <c r="AF202" s="320">
        <f t="shared" si="91"/>
        <v>0</v>
      </c>
      <c r="AG202" s="320">
        <f t="shared" si="91"/>
        <v>0</v>
      </c>
      <c r="AH202" s="320">
        <f t="shared" si="91"/>
        <v>0</v>
      </c>
      <c r="AI202" s="320">
        <f t="shared" si="91"/>
        <v>0</v>
      </c>
      <c r="AJ202" s="320">
        <f t="shared" si="91"/>
        <v>0</v>
      </c>
      <c r="AK202" s="320">
        <f t="shared" si="91"/>
        <v>0</v>
      </c>
      <c r="AL202" s="320">
        <f t="shared" si="91"/>
        <v>0</v>
      </c>
    </row>
    <row r="203" spans="1:38" x14ac:dyDescent="0.25">
      <c r="A203" s="277">
        <v>181200</v>
      </c>
      <c r="B203" s="310" t="s">
        <v>4963</v>
      </c>
      <c r="C203" s="320">
        <f t="shared" si="91"/>
        <v>0</v>
      </c>
      <c r="D203" s="320">
        <f t="shared" si="91"/>
        <v>0</v>
      </c>
      <c r="E203" s="320">
        <f t="shared" si="91"/>
        <v>0</v>
      </c>
      <c r="F203" s="320">
        <f t="shared" si="91"/>
        <v>0</v>
      </c>
      <c r="G203" s="320">
        <f t="shared" si="91"/>
        <v>0</v>
      </c>
      <c r="H203" s="320">
        <f t="shared" si="91"/>
        <v>0</v>
      </c>
      <c r="I203" s="320">
        <f t="shared" si="91"/>
        <v>0</v>
      </c>
      <c r="J203" s="320">
        <f t="shared" si="91"/>
        <v>0</v>
      </c>
      <c r="K203" s="320">
        <f t="shared" si="91"/>
        <v>0</v>
      </c>
      <c r="L203" s="320">
        <f t="shared" si="91"/>
        <v>0</v>
      </c>
      <c r="M203" s="320">
        <f t="shared" si="91"/>
        <v>0</v>
      </c>
      <c r="N203" s="320">
        <f t="shared" si="91"/>
        <v>0</v>
      </c>
      <c r="O203" s="320">
        <f t="shared" si="91"/>
        <v>0</v>
      </c>
      <c r="P203" s="320">
        <f t="shared" si="91"/>
        <v>0</v>
      </c>
      <c r="Q203" s="320">
        <f t="shared" si="91"/>
        <v>0</v>
      </c>
      <c r="R203" s="320">
        <f t="shared" si="91"/>
        <v>0</v>
      </c>
      <c r="S203" s="320">
        <f t="shared" si="91"/>
        <v>0</v>
      </c>
      <c r="T203" s="320">
        <f t="shared" si="91"/>
        <v>0</v>
      </c>
      <c r="U203" s="320">
        <f t="shared" si="91"/>
        <v>0</v>
      </c>
      <c r="V203" s="320">
        <f t="shared" si="91"/>
        <v>0</v>
      </c>
      <c r="W203" s="320">
        <f t="shared" si="91"/>
        <v>0</v>
      </c>
      <c r="X203" s="320">
        <f t="shared" si="91"/>
        <v>0</v>
      </c>
      <c r="Y203" s="320">
        <f t="shared" si="91"/>
        <v>0</v>
      </c>
      <c r="Z203" s="320">
        <f t="shared" si="91"/>
        <v>0</v>
      </c>
      <c r="AA203" s="320">
        <f t="shared" si="91"/>
        <v>0</v>
      </c>
      <c r="AB203" s="320">
        <f t="shared" si="91"/>
        <v>0</v>
      </c>
      <c r="AC203" s="320">
        <f t="shared" si="91"/>
        <v>0</v>
      </c>
      <c r="AD203" s="320">
        <f t="shared" si="91"/>
        <v>0</v>
      </c>
      <c r="AE203" s="320">
        <f t="shared" si="91"/>
        <v>0</v>
      </c>
      <c r="AF203" s="320">
        <f t="shared" si="91"/>
        <v>0</v>
      </c>
      <c r="AG203" s="320">
        <f t="shared" si="91"/>
        <v>0</v>
      </c>
      <c r="AH203" s="320">
        <f t="shared" si="91"/>
        <v>0</v>
      </c>
      <c r="AI203" s="320">
        <f t="shared" si="91"/>
        <v>0</v>
      </c>
      <c r="AJ203" s="320">
        <f t="shared" si="91"/>
        <v>0</v>
      </c>
      <c r="AK203" s="320">
        <f t="shared" si="91"/>
        <v>0</v>
      </c>
      <c r="AL203" s="320">
        <f t="shared" si="91"/>
        <v>0</v>
      </c>
    </row>
    <row r="204" spans="1:38" x14ac:dyDescent="0.25">
      <c r="A204" s="277">
        <v>181300</v>
      </c>
      <c r="B204" s="310" t="s">
        <v>953</v>
      </c>
      <c r="C204" s="320">
        <f t="shared" si="91"/>
        <v>0</v>
      </c>
      <c r="D204" s="320">
        <f t="shared" si="91"/>
        <v>0</v>
      </c>
      <c r="E204" s="320">
        <f t="shared" si="91"/>
        <v>0</v>
      </c>
      <c r="F204" s="320">
        <f t="shared" si="91"/>
        <v>0</v>
      </c>
      <c r="G204" s="320">
        <f t="shared" si="91"/>
        <v>0</v>
      </c>
      <c r="H204" s="320">
        <f t="shared" si="91"/>
        <v>0</v>
      </c>
      <c r="I204" s="320">
        <f t="shared" si="91"/>
        <v>0</v>
      </c>
      <c r="J204" s="320">
        <f t="shared" si="91"/>
        <v>0</v>
      </c>
      <c r="K204" s="320">
        <f t="shared" si="91"/>
        <v>0</v>
      </c>
      <c r="L204" s="320">
        <f t="shared" si="91"/>
        <v>0</v>
      </c>
      <c r="M204" s="320">
        <f t="shared" si="91"/>
        <v>0</v>
      </c>
      <c r="N204" s="320">
        <f t="shared" si="91"/>
        <v>0</v>
      </c>
      <c r="O204" s="320">
        <f t="shared" si="91"/>
        <v>0</v>
      </c>
      <c r="P204" s="320">
        <f t="shared" si="91"/>
        <v>0</v>
      </c>
      <c r="Q204" s="320">
        <f t="shared" si="91"/>
        <v>0</v>
      </c>
      <c r="R204" s="320">
        <f t="shared" si="91"/>
        <v>0</v>
      </c>
      <c r="S204" s="320">
        <f t="shared" si="91"/>
        <v>0</v>
      </c>
      <c r="T204" s="320">
        <f t="shared" si="91"/>
        <v>0</v>
      </c>
      <c r="U204" s="320">
        <f t="shared" si="91"/>
        <v>0</v>
      </c>
      <c r="V204" s="320">
        <f t="shared" si="91"/>
        <v>0</v>
      </c>
      <c r="W204" s="320">
        <f t="shared" si="91"/>
        <v>0</v>
      </c>
      <c r="X204" s="320">
        <f t="shared" si="91"/>
        <v>0</v>
      </c>
      <c r="Y204" s="320">
        <f t="shared" si="91"/>
        <v>0</v>
      </c>
      <c r="Z204" s="320">
        <f t="shared" si="91"/>
        <v>0</v>
      </c>
      <c r="AA204" s="320">
        <f t="shared" si="91"/>
        <v>0</v>
      </c>
      <c r="AB204" s="320">
        <f t="shared" si="91"/>
        <v>0</v>
      </c>
      <c r="AC204" s="320">
        <f t="shared" si="91"/>
        <v>0</v>
      </c>
      <c r="AD204" s="320">
        <f t="shared" si="91"/>
        <v>0</v>
      </c>
      <c r="AE204" s="320">
        <f t="shared" si="91"/>
        <v>0</v>
      </c>
      <c r="AF204" s="320">
        <f t="shared" si="91"/>
        <v>0</v>
      </c>
      <c r="AG204" s="320">
        <f t="shared" si="91"/>
        <v>0</v>
      </c>
      <c r="AH204" s="320">
        <f t="shared" si="91"/>
        <v>0</v>
      </c>
      <c r="AI204" s="320">
        <f t="shared" si="91"/>
        <v>0</v>
      </c>
      <c r="AJ204" s="320">
        <f t="shared" si="91"/>
        <v>0</v>
      </c>
      <c r="AK204" s="320">
        <f t="shared" si="91"/>
        <v>0</v>
      </c>
      <c r="AL204" s="320">
        <f t="shared" si="91"/>
        <v>0</v>
      </c>
    </row>
    <row r="205" spans="1:38" x14ac:dyDescent="0.25">
      <c r="A205" s="277">
        <v>181400</v>
      </c>
      <c r="B205" s="310" t="s">
        <v>954</v>
      </c>
      <c r="C205" s="320">
        <f t="shared" si="91"/>
        <v>0</v>
      </c>
      <c r="D205" s="320">
        <f t="shared" si="91"/>
        <v>0</v>
      </c>
      <c r="E205" s="320">
        <f t="shared" si="91"/>
        <v>0</v>
      </c>
      <c r="F205" s="320">
        <f t="shared" si="91"/>
        <v>0</v>
      </c>
      <c r="G205" s="320">
        <f t="shared" si="91"/>
        <v>0</v>
      </c>
      <c r="H205" s="320">
        <f t="shared" si="91"/>
        <v>0</v>
      </c>
      <c r="I205" s="320">
        <f t="shared" si="91"/>
        <v>0</v>
      </c>
      <c r="J205" s="320">
        <f t="shared" si="91"/>
        <v>0</v>
      </c>
      <c r="K205" s="320">
        <f t="shared" si="91"/>
        <v>0</v>
      </c>
      <c r="L205" s="320">
        <f t="shared" si="91"/>
        <v>0</v>
      </c>
      <c r="M205" s="320">
        <f t="shared" si="91"/>
        <v>0</v>
      </c>
      <c r="N205" s="320">
        <f t="shared" si="91"/>
        <v>0</v>
      </c>
      <c r="O205" s="320">
        <f t="shared" si="91"/>
        <v>0</v>
      </c>
      <c r="P205" s="320">
        <f t="shared" si="91"/>
        <v>0</v>
      </c>
      <c r="Q205" s="320">
        <f t="shared" si="91"/>
        <v>0</v>
      </c>
      <c r="R205" s="320">
        <f t="shared" si="91"/>
        <v>0</v>
      </c>
      <c r="S205" s="320">
        <f t="shared" si="91"/>
        <v>0</v>
      </c>
      <c r="T205" s="320">
        <f t="shared" si="91"/>
        <v>0</v>
      </c>
      <c r="U205" s="320">
        <f t="shared" si="91"/>
        <v>0</v>
      </c>
      <c r="V205" s="320">
        <f t="shared" si="91"/>
        <v>0</v>
      </c>
      <c r="W205" s="320">
        <f t="shared" si="91"/>
        <v>0</v>
      </c>
      <c r="X205" s="320">
        <f t="shared" si="91"/>
        <v>0</v>
      </c>
      <c r="Y205" s="320">
        <f t="shared" si="91"/>
        <v>0</v>
      </c>
      <c r="Z205" s="320">
        <f t="shared" si="91"/>
        <v>0</v>
      </c>
      <c r="AA205" s="320">
        <f t="shared" si="91"/>
        <v>0</v>
      </c>
      <c r="AB205" s="320">
        <f t="shared" si="91"/>
        <v>0</v>
      </c>
      <c r="AC205" s="320">
        <f t="shared" si="91"/>
        <v>0</v>
      </c>
      <c r="AD205" s="320">
        <f t="shared" si="91"/>
        <v>0</v>
      </c>
      <c r="AE205" s="320">
        <f t="shared" si="91"/>
        <v>0</v>
      </c>
      <c r="AF205" s="320">
        <f t="shared" si="91"/>
        <v>0</v>
      </c>
      <c r="AG205" s="320">
        <f t="shared" si="91"/>
        <v>0</v>
      </c>
      <c r="AH205" s="320">
        <f t="shared" si="91"/>
        <v>0</v>
      </c>
      <c r="AI205" s="320">
        <f t="shared" si="91"/>
        <v>0</v>
      </c>
      <c r="AJ205" s="320">
        <f t="shared" si="91"/>
        <v>0</v>
      </c>
      <c r="AK205" s="320">
        <f t="shared" si="91"/>
        <v>0</v>
      </c>
      <c r="AL205" s="320">
        <f t="shared" si="91"/>
        <v>0</v>
      </c>
    </row>
    <row r="206" spans="1:38" x14ac:dyDescent="0.25">
      <c r="A206" s="277">
        <v>181500</v>
      </c>
      <c r="B206" s="310" t="s">
        <v>955</v>
      </c>
      <c r="C206" s="320">
        <f t="shared" si="91"/>
        <v>0</v>
      </c>
      <c r="D206" s="320">
        <f t="shared" si="91"/>
        <v>0</v>
      </c>
      <c r="E206" s="320">
        <f t="shared" si="91"/>
        <v>0</v>
      </c>
      <c r="F206" s="320">
        <f t="shared" si="91"/>
        <v>0</v>
      </c>
      <c r="G206" s="320">
        <f t="shared" si="91"/>
        <v>0</v>
      </c>
      <c r="H206" s="320">
        <f t="shared" si="91"/>
        <v>0</v>
      </c>
      <c r="I206" s="320">
        <f t="shared" si="91"/>
        <v>0</v>
      </c>
      <c r="J206" s="320">
        <f t="shared" si="91"/>
        <v>0</v>
      </c>
      <c r="K206" s="320">
        <f t="shared" si="91"/>
        <v>0</v>
      </c>
      <c r="L206" s="320">
        <f t="shared" si="91"/>
        <v>0</v>
      </c>
      <c r="M206" s="320">
        <f t="shared" si="91"/>
        <v>0</v>
      </c>
      <c r="N206" s="320">
        <f t="shared" si="91"/>
        <v>0</v>
      </c>
      <c r="O206" s="320">
        <f t="shared" si="91"/>
        <v>0</v>
      </c>
      <c r="P206" s="320">
        <f t="shared" si="91"/>
        <v>0</v>
      </c>
      <c r="Q206" s="320">
        <f t="shared" si="91"/>
        <v>0</v>
      </c>
      <c r="R206" s="320">
        <f t="shared" si="91"/>
        <v>0</v>
      </c>
      <c r="S206" s="320">
        <f t="shared" si="91"/>
        <v>0</v>
      </c>
      <c r="T206" s="320">
        <f t="shared" si="91"/>
        <v>0</v>
      </c>
      <c r="U206" s="320">
        <f t="shared" si="91"/>
        <v>0</v>
      </c>
      <c r="V206" s="320">
        <f t="shared" si="91"/>
        <v>0</v>
      </c>
      <c r="W206" s="320">
        <f t="shared" si="91"/>
        <v>0</v>
      </c>
      <c r="X206" s="320">
        <f t="shared" si="91"/>
        <v>0</v>
      </c>
      <c r="Y206" s="320">
        <f t="shared" si="91"/>
        <v>0</v>
      </c>
      <c r="Z206" s="320">
        <f t="shared" si="91"/>
        <v>0</v>
      </c>
      <c r="AA206" s="320">
        <f t="shared" si="91"/>
        <v>0</v>
      </c>
      <c r="AB206" s="320">
        <f t="shared" si="91"/>
        <v>0</v>
      </c>
      <c r="AC206" s="320">
        <f t="shared" si="91"/>
        <v>0</v>
      </c>
      <c r="AD206" s="320">
        <f t="shared" si="91"/>
        <v>0</v>
      </c>
      <c r="AE206" s="320">
        <f t="shared" si="91"/>
        <v>0</v>
      </c>
      <c r="AF206" s="320">
        <f t="shared" si="91"/>
        <v>0</v>
      </c>
      <c r="AG206" s="320">
        <f t="shared" si="91"/>
        <v>0</v>
      </c>
      <c r="AH206" s="320">
        <f t="shared" si="91"/>
        <v>0</v>
      </c>
      <c r="AI206" s="320">
        <f t="shared" si="91"/>
        <v>0</v>
      </c>
      <c r="AJ206" s="320">
        <f t="shared" si="91"/>
        <v>0</v>
      </c>
      <c r="AK206" s="320">
        <f t="shared" si="91"/>
        <v>0</v>
      </c>
      <c r="AL206" s="320">
        <f t="shared" si="91"/>
        <v>0</v>
      </c>
    </row>
    <row r="207" spans="1:38" x14ac:dyDescent="0.25">
      <c r="A207" s="277">
        <v>181600</v>
      </c>
      <c r="B207" s="310" t="s">
        <v>4964</v>
      </c>
      <c r="C207" s="320">
        <f t="shared" si="91"/>
        <v>0</v>
      </c>
      <c r="D207" s="320">
        <f t="shared" si="91"/>
        <v>0</v>
      </c>
      <c r="E207" s="320">
        <f t="shared" si="91"/>
        <v>0</v>
      </c>
      <c r="F207" s="320">
        <f t="shared" si="91"/>
        <v>0</v>
      </c>
      <c r="G207" s="320">
        <f t="shared" si="91"/>
        <v>0</v>
      </c>
      <c r="H207" s="320">
        <f t="shared" si="91"/>
        <v>0</v>
      </c>
      <c r="I207" s="320">
        <f t="shared" si="91"/>
        <v>0</v>
      </c>
      <c r="J207" s="320">
        <f t="shared" si="91"/>
        <v>0</v>
      </c>
      <c r="K207" s="320">
        <f t="shared" si="91"/>
        <v>0</v>
      </c>
      <c r="L207" s="320">
        <f t="shared" si="91"/>
        <v>0</v>
      </c>
      <c r="M207" s="320">
        <f t="shared" si="91"/>
        <v>0</v>
      </c>
      <c r="N207" s="320">
        <f t="shared" si="91"/>
        <v>0</v>
      </c>
      <c r="O207" s="320">
        <f t="shared" si="91"/>
        <v>0</v>
      </c>
      <c r="P207" s="320">
        <f t="shared" si="91"/>
        <v>0</v>
      </c>
      <c r="Q207" s="320">
        <f t="shared" si="91"/>
        <v>0</v>
      </c>
      <c r="R207" s="320">
        <f t="shared" si="91"/>
        <v>0</v>
      </c>
      <c r="S207" s="320">
        <f t="shared" si="91"/>
        <v>0</v>
      </c>
      <c r="T207" s="320">
        <f t="shared" si="91"/>
        <v>0</v>
      </c>
      <c r="U207" s="320">
        <f t="shared" si="91"/>
        <v>0</v>
      </c>
      <c r="V207" s="320">
        <f t="shared" si="91"/>
        <v>0</v>
      </c>
      <c r="W207" s="320">
        <f t="shared" si="91"/>
        <v>0</v>
      </c>
      <c r="X207" s="320">
        <f t="shared" si="91"/>
        <v>0</v>
      </c>
      <c r="Y207" s="320">
        <f t="shared" si="91"/>
        <v>0</v>
      </c>
      <c r="Z207" s="320">
        <f t="shared" si="91"/>
        <v>0</v>
      </c>
      <c r="AA207" s="320">
        <f t="shared" si="91"/>
        <v>0</v>
      </c>
      <c r="AB207" s="320">
        <f t="shared" si="91"/>
        <v>0</v>
      </c>
      <c r="AC207" s="320">
        <f t="shared" si="91"/>
        <v>0</v>
      </c>
      <c r="AD207" s="320">
        <f t="shared" si="91"/>
        <v>0</v>
      </c>
      <c r="AE207" s="320">
        <f t="shared" si="91"/>
        <v>0</v>
      </c>
      <c r="AF207" s="320">
        <f t="shared" si="91"/>
        <v>0</v>
      </c>
      <c r="AG207" s="320">
        <f t="shared" si="91"/>
        <v>0</v>
      </c>
      <c r="AH207" s="320">
        <f t="shared" si="91"/>
        <v>0</v>
      </c>
      <c r="AI207" s="320">
        <f t="shared" si="91"/>
        <v>0</v>
      </c>
      <c r="AJ207" s="320">
        <f t="shared" si="91"/>
        <v>0</v>
      </c>
      <c r="AK207" s="320">
        <f t="shared" si="91"/>
        <v>0</v>
      </c>
      <c r="AL207" s="320">
        <f t="shared" si="91"/>
        <v>0</v>
      </c>
    </row>
    <row r="208" spans="1:38" x14ac:dyDescent="0.25">
      <c r="A208" s="277">
        <v>181700</v>
      </c>
      <c r="B208" s="310" t="s">
        <v>945</v>
      </c>
      <c r="C208" s="320">
        <f t="shared" si="91"/>
        <v>0</v>
      </c>
      <c r="D208" s="320">
        <f t="shared" si="91"/>
        <v>0</v>
      </c>
      <c r="E208" s="320">
        <f t="shared" si="91"/>
        <v>0</v>
      </c>
      <c r="F208" s="320">
        <f t="shared" si="91"/>
        <v>0</v>
      </c>
      <c r="G208" s="320">
        <f t="shared" si="91"/>
        <v>0</v>
      </c>
      <c r="H208" s="320">
        <f t="shared" si="91"/>
        <v>0</v>
      </c>
      <c r="I208" s="320">
        <f t="shared" si="91"/>
        <v>0</v>
      </c>
      <c r="J208" s="320">
        <f t="shared" si="91"/>
        <v>0</v>
      </c>
      <c r="K208" s="320">
        <f t="shared" si="91"/>
        <v>0</v>
      </c>
      <c r="L208" s="320">
        <f t="shared" si="91"/>
        <v>0</v>
      </c>
      <c r="M208" s="320">
        <f t="shared" si="91"/>
        <v>0</v>
      </c>
      <c r="N208" s="320">
        <f t="shared" si="91"/>
        <v>0</v>
      </c>
      <c r="O208" s="320">
        <f t="shared" si="91"/>
        <v>0</v>
      </c>
      <c r="P208" s="320">
        <f t="shared" si="91"/>
        <v>0</v>
      </c>
      <c r="Q208" s="320">
        <f t="shared" si="91"/>
        <v>0</v>
      </c>
      <c r="R208" s="320">
        <f t="shared" si="91"/>
        <v>0</v>
      </c>
      <c r="S208" s="320">
        <f t="shared" si="91"/>
        <v>0</v>
      </c>
      <c r="T208" s="320">
        <f t="shared" si="91"/>
        <v>0</v>
      </c>
      <c r="U208" s="320">
        <f t="shared" si="91"/>
        <v>0</v>
      </c>
      <c r="V208" s="320">
        <f t="shared" si="91"/>
        <v>0</v>
      </c>
      <c r="W208" s="320">
        <f t="shared" si="91"/>
        <v>0</v>
      </c>
      <c r="X208" s="320">
        <f t="shared" si="91"/>
        <v>0</v>
      </c>
      <c r="Y208" s="320">
        <f t="shared" si="91"/>
        <v>0</v>
      </c>
      <c r="Z208" s="320">
        <f t="shared" si="91"/>
        <v>0</v>
      </c>
      <c r="AA208" s="320">
        <f t="shared" si="91"/>
        <v>0</v>
      </c>
      <c r="AB208" s="320">
        <f t="shared" si="91"/>
        <v>0</v>
      </c>
      <c r="AC208" s="320">
        <f t="shared" si="91"/>
        <v>0</v>
      </c>
      <c r="AD208" s="320">
        <f t="shared" si="91"/>
        <v>0</v>
      </c>
      <c r="AE208" s="320">
        <f t="shared" si="91"/>
        <v>0</v>
      </c>
      <c r="AF208" s="320">
        <f t="shared" si="91"/>
        <v>0</v>
      </c>
      <c r="AG208" s="320">
        <f t="shared" si="91"/>
        <v>0</v>
      </c>
      <c r="AH208" s="320">
        <f t="shared" si="91"/>
        <v>0</v>
      </c>
      <c r="AI208" s="320">
        <f t="shared" si="91"/>
        <v>0</v>
      </c>
      <c r="AJ208" s="320">
        <f t="shared" si="91"/>
        <v>0</v>
      </c>
      <c r="AK208" s="320">
        <f t="shared" si="91"/>
        <v>0</v>
      </c>
      <c r="AL208" s="320">
        <f t="shared" si="91"/>
        <v>0</v>
      </c>
    </row>
    <row r="209" spans="1:38" x14ac:dyDescent="0.25">
      <c r="A209" s="277">
        <v>182000</v>
      </c>
      <c r="B209" s="302" t="s">
        <v>1490</v>
      </c>
      <c r="C209" s="320">
        <f t="shared" ref="C209:AL209" si="92">SUM(C210:C216)</f>
        <v>0</v>
      </c>
      <c r="D209" s="320">
        <f t="shared" si="92"/>
        <v>0</v>
      </c>
      <c r="E209" s="320">
        <f t="shared" si="92"/>
        <v>0</v>
      </c>
      <c r="F209" s="320">
        <f t="shared" si="92"/>
        <v>0</v>
      </c>
      <c r="G209" s="320">
        <f t="shared" si="92"/>
        <v>0</v>
      </c>
      <c r="H209" s="320">
        <f t="shared" si="92"/>
        <v>0</v>
      </c>
      <c r="I209" s="320">
        <f t="shared" si="92"/>
        <v>0</v>
      </c>
      <c r="J209" s="320">
        <f t="shared" si="92"/>
        <v>0</v>
      </c>
      <c r="K209" s="320">
        <f t="shared" si="92"/>
        <v>0</v>
      </c>
      <c r="L209" s="320">
        <f t="shared" si="92"/>
        <v>0</v>
      </c>
      <c r="M209" s="320">
        <f t="shared" si="92"/>
        <v>0</v>
      </c>
      <c r="N209" s="320">
        <f t="shared" si="92"/>
        <v>0</v>
      </c>
      <c r="O209" s="320">
        <f t="shared" si="92"/>
        <v>0</v>
      </c>
      <c r="P209" s="320">
        <f t="shared" si="92"/>
        <v>0</v>
      </c>
      <c r="Q209" s="320">
        <f t="shared" si="92"/>
        <v>0</v>
      </c>
      <c r="R209" s="320">
        <f t="shared" si="92"/>
        <v>0</v>
      </c>
      <c r="S209" s="320">
        <f t="shared" si="92"/>
        <v>0</v>
      </c>
      <c r="T209" s="320">
        <f t="shared" si="92"/>
        <v>0</v>
      </c>
      <c r="U209" s="320">
        <f t="shared" si="92"/>
        <v>0</v>
      </c>
      <c r="V209" s="320">
        <f t="shared" si="92"/>
        <v>0</v>
      </c>
      <c r="W209" s="320">
        <f t="shared" si="92"/>
        <v>0</v>
      </c>
      <c r="X209" s="320">
        <f t="shared" si="92"/>
        <v>0</v>
      </c>
      <c r="Y209" s="320">
        <f t="shared" si="92"/>
        <v>0</v>
      </c>
      <c r="Z209" s="320">
        <f t="shared" si="92"/>
        <v>0</v>
      </c>
      <c r="AA209" s="320">
        <f t="shared" si="92"/>
        <v>0</v>
      </c>
      <c r="AB209" s="320">
        <f t="shared" si="92"/>
        <v>0</v>
      </c>
      <c r="AC209" s="320">
        <f t="shared" si="92"/>
        <v>0</v>
      </c>
      <c r="AD209" s="320">
        <f t="shared" si="92"/>
        <v>0</v>
      </c>
      <c r="AE209" s="320">
        <f t="shared" si="92"/>
        <v>0</v>
      </c>
      <c r="AF209" s="320">
        <f t="shared" si="92"/>
        <v>0</v>
      </c>
      <c r="AG209" s="320">
        <f t="shared" si="92"/>
        <v>0</v>
      </c>
      <c r="AH209" s="320">
        <f t="shared" si="92"/>
        <v>0</v>
      </c>
      <c r="AI209" s="320">
        <f t="shared" si="92"/>
        <v>0</v>
      </c>
      <c r="AJ209" s="320">
        <f t="shared" si="92"/>
        <v>0</v>
      </c>
      <c r="AK209" s="320">
        <f t="shared" si="92"/>
        <v>0</v>
      </c>
      <c r="AL209" s="320">
        <f t="shared" si="92"/>
        <v>0</v>
      </c>
    </row>
    <row r="210" spans="1:38" x14ac:dyDescent="0.25">
      <c r="A210" s="277">
        <v>182100</v>
      </c>
      <c r="B210" s="310" t="s">
        <v>951</v>
      </c>
      <c r="C210" s="320">
        <f t="shared" ref="C210:AL216" si="93">C538</f>
        <v>0</v>
      </c>
      <c r="D210" s="320">
        <f t="shared" si="93"/>
        <v>0</v>
      </c>
      <c r="E210" s="320">
        <f t="shared" si="93"/>
        <v>0</v>
      </c>
      <c r="F210" s="320">
        <f t="shared" si="93"/>
        <v>0</v>
      </c>
      <c r="G210" s="320">
        <f t="shared" si="93"/>
        <v>0</v>
      </c>
      <c r="H210" s="320">
        <f t="shared" si="93"/>
        <v>0</v>
      </c>
      <c r="I210" s="320">
        <f t="shared" si="93"/>
        <v>0</v>
      </c>
      <c r="J210" s="320">
        <f t="shared" si="93"/>
        <v>0</v>
      </c>
      <c r="K210" s="320">
        <f t="shared" si="93"/>
        <v>0</v>
      </c>
      <c r="L210" s="320">
        <f t="shared" si="93"/>
        <v>0</v>
      </c>
      <c r="M210" s="320">
        <f t="shared" si="93"/>
        <v>0</v>
      </c>
      <c r="N210" s="320">
        <f t="shared" si="93"/>
        <v>0</v>
      </c>
      <c r="O210" s="320">
        <f t="shared" si="93"/>
        <v>0</v>
      </c>
      <c r="P210" s="320">
        <f t="shared" si="93"/>
        <v>0</v>
      </c>
      <c r="Q210" s="320">
        <f t="shared" si="93"/>
        <v>0</v>
      </c>
      <c r="R210" s="320">
        <f t="shared" si="93"/>
        <v>0</v>
      </c>
      <c r="S210" s="320">
        <f t="shared" si="93"/>
        <v>0</v>
      </c>
      <c r="T210" s="320">
        <f t="shared" si="93"/>
        <v>0</v>
      </c>
      <c r="U210" s="320">
        <f t="shared" si="93"/>
        <v>0</v>
      </c>
      <c r="V210" s="320">
        <f t="shared" si="93"/>
        <v>0</v>
      </c>
      <c r="W210" s="320">
        <f t="shared" si="93"/>
        <v>0</v>
      </c>
      <c r="X210" s="320">
        <f t="shared" si="93"/>
        <v>0</v>
      </c>
      <c r="Y210" s="320">
        <f t="shared" si="93"/>
        <v>0</v>
      </c>
      <c r="Z210" s="320">
        <f t="shared" si="93"/>
        <v>0</v>
      </c>
      <c r="AA210" s="320">
        <f t="shared" si="93"/>
        <v>0</v>
      </c>
      <c r="AB210" s="320">
        <f t="shared" si="93"/>
        <v>0</v>
      </c>
      <c r="AC210" s="320">
        <f t="shared" si="93"/>
        <v>0</v>
      </c>
      <c r="AD210" s="320">
        <f t="shared" si="93"/>
        <v>0</v>
      </c>
      <c r="AE210" s="320">
        <f t="shared" si="93"/>
        <v>0</v>
      </c>
      <c r="AF210" s="320">
        <f t="shared" si="93"/>
        <v>0</v>
      </c>
      <c r="AG210" s="320">
        <f t="shared" si="93"/>
        <v>0</v>
      </c>
      <c r="AH210" s="320">
        <f t="shared" si="93"/>
        <v>0</v>
      </c>
      <c r="AI210" s="320">
        <f t="shared" si="93"/>
        <v>0</v>
      </c>
      <c r="AJ210" s="320">
        <f t="shared" si="93"/>
        <v>0</v>
      </c>
      <c r="AK210" s="320">
        <f t="shared" si="93"/>
        <v>0</v>
      </c>
      <c r="AL210" s="320">
        <f t="shared" si="93"/>
        <v>0</v>
      </c>
    </row>
    <row r="211" spans="1:38" x14ac:dyDescent="0.25">
      <c r="A211" s="277">
        <v>182200</v>
      </c>
      <c r="B211" s="310" t="s">
        <v>4963</v>
      </c>
      <c r="C211" s="320">
        <f t="shared" si="93"/>
        <v>0</v>
      </c>
      <c r="D211" s="320">
        <f t="shared" si="93"/>
        <v>0</v>
      </c>
      <c r="E211" s="320">
        <f t="shared" si="93"/>
        <v>0</v>
      </c>
      <c r="F211" s="320">
        <f t="shared" si="93"/>
        <v>0</v>
      </c>
      <c r="G211" s="320">
        <f t="shared" si="93"/>
        <v>0</v>
      </c>
      <c r="H211" s="320">
        <f t="shared" si="93"/>
        <v>0</v>
      </c>
      <c r="I211" s="320">
        <f t="shared" si="93"/>
        <v>0</v>
      </c>
      <c r="J211" s="320">
        <f t="shared" si="93"/>
        <v>0</v>
      </c>
      <c r="K211" s="320">
        <f t="shared" si="93"/>
        <v>0</v>
      </c>
      <c r="L211" s="320">
        <f t="shared" si="93"/>
        <v>0</v>
      </c>
      <c r="M211" s="320">
        <f t="shared" si="93"/>
        <v>0</v>
      </c>
      <c r="N211" s="320">
        <f t="shared" si="93"/>
        <v>0</v>
      </c>
      <c r="O211" s="320">
        <f t="shared" si="93"/>
        <v>0</v>
      </c>
      <c r="P211" s="320">
        <f t="shared" si="93"/>
        <v>0</v>
      </c>
      <c r="Q211" s="320">
        <f t="shared" si="93"/>
        <v>0</v>
      </c>
      <c r="R211" s="320">
        <f t="shared" si="93"/>
        <v>0</v>
      </c>
      <c r="S211" s="320">
        <f t="shared" si="93"/>
        <v>0</v>
      </c>
      <c r="T211" s="320">
        <f t="shared" si="93"/>
        <v>0</v>
      </c>
      <c r="U211" s="320">
        <f t="shared" si="93"/>
        <v>0</v>
      </c>
      <c r="V211" s="320">
        <f t="shared" si="93"/>
        <v>0</v>
      </c>
      <c r="W211" s="320">
        <f t="shared" si="93"/>
        <v>0</v>
      </c>
      <c r="X211" s="320">
        <f t="shared" si="93"/>
        <v>0</v>
      </c>
      <c r="Y211" s="320">
        <f t="shared" si="93"/>
        <v>0</v>
      </c>
      <c r="Z211" s="320">
        <f t="shared" si="93"/>
        <v>0</v>
      </c>
      <c r="AA211" s="320">
        <f t="shared" si="93"/>
        <v>0</v>
      </c>
      <c r="AB211" s="320">
        <f t="shared" si="93"/>
        <v>0</v>
      </c>
      <c r="AC211" s="320">
        <f t="shared" si="93"/>
        <v>0</v>
      </c>
      <c r="AD211" s="320">
        <f t="shared" si="93"/>
        <v>0</v>
      </c>
      <c r="AE211" s="320">
        <f t="shared" si="93"/>
        <v>0</v>
      </c>
      <c r="AF211" s="320">
        <f t="shared" si="93"/>
        <v>0</v>
      </c>
      <c r="AG211" s="320">
        <f t="shared" si="93"/>
        <v>0</v>
      </c>
      <c r="AH211" s="320">
        <f t="shared" si="93"/>
        <v>0</v>
      </c>
      <c r="AI211" s="320">
        <f t="shared" si="93"/>
        <v>0</v>
      </c>
      <c r="AJ211" s="320">
        <f t="shared" si="93"/>
        <v>0</v>
      </c>
      <c r="AK211" s="320">
        <f t="shared" si="93"/>
        <v>0</v>
      </c>
      <c r="AL211" s="320">
        <f t="shared" si="93"/>
        <v>0</v>
      </c>
    </row>
    <row r="212" spans="1:38" x14ac:dyDescent="0.25">
      <c r="A212" s="277">
        <v>182300</v>
      </c>
      <c r="B212" s="310" t="s">
        <v>953</v>
      </c>
      <c r="C212" s="320">
        <f t="shared" si="93"/>
        <v>0</v>
      </c>
      <c r="D212" s="320">
        <f t="shared" si="93"/>
        <v>0</v>
      </c>
      <c r="E212" s="320">
        <f t="shared" si="93"/>
        <v>0</v>
      </c>
      <c r="F212" s="320">
        <f t="shared" si="93"/>
        <v>0</v>
      </c>
      <c r="G212" s="320">
        <f t="shared" si="93"/>
        <v>0</v>
      </c>
      <c r="H212" s="320">
        <f t="shared" si="93"/>
        <v>0</v>
      </c>
      <c r="I212" s="320">
        <f t="shared" si="93"/>
        <v>0</v>
      </c>
      <c r="J212" s="320">
        <f t="shared" si="93"/>
        <v>0</v>
      </c>
      <c r="K212" s="320">
        <f t="shared" si="93"/>
        <v>0</v>
      </c>
      <c r="L212" s="320">
        <f t="shared" si="93"/>
        <v>0</v>
      </c>
      <c r="M212" s="320">
        <f t="shared" si="93"/>
        <v>0</v>
      </c>
      <c r="N212" s="320">
        <f t="shared" si="93"/>
        <v>0</v>
      </c>
      <c r="O212" s="320">
        <f t="shared" si="93"/>
        <v>0</v>
      </c>
      <c r="P212" s="320">
        <f t="shared" si="93"/>
        <v>0</v>
      </c>
      <c r="Q212" s="320">
        <f t="shared" si="93"/>
        <v>0</v>
      </c>
      <c r="R212" s="320">
        <f t="shared" si="93"/>
        <v>0</v>
      </c>
      <c r="S212" s="320">
        <f t="shared" si="93"/>
        <v>0</v>
      </c>
      <c r="T212" s="320">
        <f t="shared" si="93"/>
        <v>0</v>
      </c>
      <c r="U212" s="320">
        <f t="shared" si="93"/>
        <v>0</v>
      </c>
      <c r="V212" s="320">
        <f t="shared" si="93"/>
        <v>0</v>
      </c>
      <c r="W212" s="320">
        <f t="shared" si="93"/>
        <v>0</v>
      </c>
      <c r="X212" s="320">
        <f t="shared" si="93"/>
        <v>0</v>
      </c>
      <c r="Y212" s="320">
        <f t="shared" si="93"/>
        <v>0</v>
      </c>
      <c r="Z212" s="320">
        <f t="shared" si="93"/>
        <v>0</v>
      </c>
      <c r="AA212" s="320">
        <f t="shared" si="93"/>
        <v>0</v>
      </c>
      <c r="AB212" s="320">
        <f t="shared" si="93"/>
        <v>0</v>
      </c>
      <c r="AC212" s="320">
        <f t="shared" si="93"/>
        <v>0</v>
      </c>
      <c r="AD212" s="320">
        <f t="shared" si="93"/>
        <v>0</v>
      </c>
      <c r="AE212" s="320">
        <f t="shared" si="93"/>
        <v>0</v>
      </c>
      <c r="AF212" s="320">
        <f t="shared" si="93"/>
        <v>0</v>
      </c>
      <c r="AG212" s="320">
        <f t="shared" si="93"/>
        <v>0</v>
      </c>
      <c r="AH212" s="320">
        <f t="shared" si="93"/>
        <v>0</v>
      </c>
      <c r="AI212" s="320">
        <f t="shared" si="93"/>
        <v>0</v>
      </c>
      <c r="AJ212" s="320">
        <f t="shared" si="93"/>
        <v>0</v>
      </c>
      <c r="AK212" s="320">
        <f t="shared" si="93"/>
        <v>0</v>
      </c>
      <c r="AL212" s="320">
        <f t="shared" si="93"/>
        <v>0</v>
      </c>
    </row>
    <row r="213" spans="1:38" x14ac:dyDescent="0.25">
      <c r="A213" s="277">
        <v>182400</v>
      </c>
      <c r="B213" s="310" t="s">
        <v>954</v>
      </c>
      <c r="C213" s="320">
        <f t="shared" si="93"/>
        <v>0</v>
      </c>
      <c r="D213" s="320">
        <f t="shared" si="93"/>
        <v>0</v>
      </c>
      <c r="E213" s="320">
        <f t="shared" si="93"/>
        <v>0</v>
      </c>
      <c r="F213" s="320">
        <f t="shared" si="93"/>
        <v>0</v>
      </c>
      <c r="G213" s="320">
        <f t="shared" si="93"/>
        <v>0</v>
      </c>
      <c r="H213" s="320">
        <f t="shared" si="93"/>
        <v>0</v>
      </c>
      <c r="I213" s="320">
        <f t="shared" si="93"/>
        <v>0</v>
      </c>
      <c r="J213" s="320">
        <f t="shared" si="93"/>
        <v>0</v>
      </c>
      <c r="K213" s="320">
        <f t="shared" si="93"/>
        <v>0</v>
      </c>
      <c r="L213" s="320">
        <f t="shared" si="93"/>
        <v>0</v>
      </c>
      <c r="M213" s="320">
        <f t="shared" si="93"/>
        <v>0</v>
      </c>
      <c r="N213" s="320">
        <f t="shared" si="93"/>
        <v>0</v>
      </c>
      <c r="O213" s="320">
        <f t="shared" si="93"/>
        <v>0</v>
      </c>
      <c r="P213" s="320">
        <f t="shared" si="93"/>
        <v>0</v>
      </c>
      <c r="Q213" s="320">
        <f t="shared" si="93"/>
        <v>0</v>
      </c>
      <c r="R213" s="320">
        <f t="shared" si="93"/>
        <v>0</v>
      </c>
      <c r="S213" s="320">
        <f t="shared" si="93"/>
        <v>0</v>
      </c>
      <c r="T213" s="320">
        <f t="shared" si="93"/>
        <v>0</v>
      </c>
      <c r="U213" s="320">
        <f t="shared" si="93"/>
        <v>0</v>
      </c>
      <c r="V213" s="320">
        <f t="shared" si="93"/>
        <v>0</v>
      </c>
      <c r="W213" s="320">
        <f t="shared" si="93"/>
        <v>0</v>
      </c>
      <c r="X213" s="320">
        <f t="shared" si="93"/>
        <v>0</v>
      </c>
      <c r="Y213" s="320">
        <f t="shared" si="93"/>
        <v>0</v>
      </c>
      <c r="Z213" s="320">
        <f t="shared" si="93"/>
        <v>0</v>
      </c>
      <c r="AA213" s="320">
        <f t="shared" si="93"/>
        <v>0</v>
      </c>
      <c r="AB213" s="320">
        <f t="shared" si="93"/>
        <v>0</v>
      </c>
      <c r="AC213" s="320">
        <f t="shared" si="93"/>
        <v>0</v>
      </c>
      <c r="AD213" s="320">
        <f t="shared" si="93"/>
        <v>0</v>
      </c>
      <c r="AE213" s="320">
        <f t="shared" si="93"/>
        <v>0</v>
      </c>
      <c r="AF213" s="320">
        <f t="shared" si="93"/>
        <v>0</v>
      </c>
      <c r="AG213" s="320">
        <f t="shared" si="93"/>
        <v>0</v>
      </c>
      <c r="AH213" s="320">
        <f t="shared" si="93"/>
        <v>0</v>
      </c>
      <c r="AI213" s="320">
        <f t="shared" si="93"/>
        <v>0</v>
      </c>
      <c r="AJ213" s="320">
        <f t="shared" si="93"/>
        <v>0</v>
      </c>
      <c r="AK213" s="320">
        <f t="shared" si="93"/>
        <v>0</v>
      </c>
      <c r="AL213" s="320">
        <f t="shared" si="93"/>
        <v>0</v>
      </c>
    </row>
    <row r="214" spans="1:38" x14ac:dyDescent="0.25">
      <c r="A214" s="277">
        <v>182500</v>
      </c>
      <c r="B214" s="310" t="s">
        <v>955</v>
      </c>
      <c r="C214" s="320">
        <f t="shared" si="93"/>
        <v>0</v>
      </c>
      <c r="D214" s="320">
        <f t="shared" si="93"/>
        <v>0</v>
      </c>
      <c r="E214" s="320">
        <f t="shared" si="93"/>
        <v>0</v>
      </c>
      <c r="F214" s="320">
        <f t="shared" si="93"/>
        <v>0</v>
      </c>
      <c r="G214" s="320">
        <f t="shared" si="93"/>
        <v>0</v>
      </c>
      <c r="H214" s="320">
        <f t="shared" si="93"/>
        <v>0</v>
      </c>
      <c r="I214" s="320">
        <f t="shared" si="93"/>
        <v>0</v>
      </c>
      <c r="J214" s="320">
        <f t="shared" si="93"/>
        <v>0</v>
      </c>
      <c r="K214" s="320">
        <f t="shared" si="93"/>
        <v>0</v>
      </c>
      <c r="L214" s="320">
        <f t="shared" si="93"/>
        <v>0</v>
      </c>
      <c r="M214" s="320">
        <f t="shared" si="93"/>
        <v>0</v>
      </c>
      <c r="N214" s="320">
        <f t="shared" si="93"/>
        <v>0</v>
      </c>
      <c r="O214" s="320">
        <f t="shared" si="93"/>
        <v>0</v>
      </c>
      <c r="P214" s="320">
        <f t="shared" si="93"/>
        <v>0</v>
      </c>
      <c r="Q214" s="320">
        <f t="shared" si="93"/>
        <v>0</v>
      </c>
      <c r="R214" s="320">
        <f t="shared" si="93"/>
        <v>0</v>
      </c>
      <c r="S214" s="320">
        <f t="shared" si="93"/>
        <v>0</v>
      </c>
      <c r="T214" s="320">
        <f t="shared" si="93"/>
        <v>0</v>
      </c>
      <c r="U214" s="320">
        <f t="shared" si="93"/>
        <v>0</v>
      </c>
      <c r="V214" s="320">
        <f t="shared" si="93"/>
        <v>0</v>
      </c>
      <c r="W214" s="320">
        <f t="shared" si="93"/>
        <v>0</v>
      </c>
      <c r="X214" s="320">
        <f t="shared" si="93"/>
        <v>0</v>
      </c>
      <c r="Y214" s="320">
        <f t="shared" si="93"/>
        <v>0</v>
      </c>
      <c r="Z214" s="320">
        <f t="shared" si="93"/>
        <v>0</v>
      </c>
      <c r="AA214" s="320">
        <f t="shared" si="93"/>
        <v>0</v>
      </c>
      <c r="AB214" s="320">
        <f t="shared" si="93"/>
        <v>0</v>
      </c>
      <c r="AC214" s="320">
        <f t="shared" si="93"/>
        <v>0</v>
      </c>
      <c r="AD214" s="320">
        <f t="shared" si="93"/>
        <v>0</v>
      </c>
      <c r="AE214" s="320">
        <f t="shared" si="93"/>
        <v>0</v>
      </c>
      <c r="AF214" s="320">
        <f t="shared" si="93"/>
        <v>0</v>
      </c>
      <c r="AG214" s="320">
        <f t="shared" si="93"/>
        <v>0</v>
      </c>
      <c r="AH214" s="320">
        <f t="shared" si="93"/>
        <v>0</v>
      </c>
      <c r="AI214" s="320">
        <f t="shared" si="93"/>
        <v>0</v>
      </c>
      <c r="AJ214" s="320">
        <f t="shared" si="93"/>
        <v>0</v>
      </c>
      <c r="AK214" s="320">
        <f t="shared" si="93"/>
        <v>0</v>
      </c>
      <c r="AL214" s="320">
        <f t="shared" si="93"/>
        <v>0</v>
      </c>
    </row>
    <row r="215" spans="1:38" x14ac:dyDescent="0.25">
      <c r="A215" s="277">
        <v>182600</v>
      </c>
      <c r="B215" s="310" t="s">
        <v>4964</v>
      </c>
      <c r="C215" s="320">
        <f t="shared" si="93"/>
        <v>0</v>
      </c>
      <c r="D215" s="320">
        <f t="shared" si="93"/>
        <v>0</v>
      </c>
      <c r="E215" s="320">
        <f t="shared" si="93"/>
        <v>0</v>
      </c>
      <c r="F215" s="320">
        <f t="shared" si="93"/>
        <v>0</v>
      </c>
      <c r="G215" s="320">
        <f t="shared" si="93"/>
        <v>0</v>
      </c>
      <c r="H215" s="320">
        <f t="shared" si="93"/>
        <v>0</v>
      </c>
      <c r="I215" s="320">
        <f t="shared" si="93"/>
        <v>0</v>
      </c>
      <c r="J215" s="320">
        <f t="shared" si="93"/>
        <v>0</v>
      </c>
      <c r="K215" s="320">
        <f t="shared" si="93"/>
        <v>0</v>
      </c>
      <c r="L215" s="320">
        <f t="shared" si="93"/>
        <v>0</v>
      </c>
      <c r="M215" s="320">
        <f t="shared" si="93"/>
        <v>0</v>
      </c>
      <c r="N215" s="320">
        <f t="shared" si="93"/>
        <v>0</v>
      </c>
      <c r="O215" s="320">
        <f t="shared" si="93"/>
        <v>0</v>
      </c>
      <c r="P215" s="320">
        <f t="shared" si="93"/>
        <v>0</v>
      </c>
      <c r="Q215" s="320">
        <f t="shared" si="93"/>
        <v>0</v>
      </c>
      <c r="R215" s="320">
        <f t="shared" si="93"/>
        <v>0</v>
      </c>
      <c r="S215" s="320">
        <f t="shared" si="93"/>
        <v>0</v>
      </c>
      <c r="T215" s="320">
        <f t="shared" si="93"/>
        <v>0</v>
      </c>
      <c r="U215" s="320">
        <f t="shared" si="93"/>
        <v>0</v>
      </c>
      <c r="V215" s="320">
        <f t="shared" si="93"/>
        <v>0</v>
      </c>
      <c r="W215" s="320">
        <f t="shared" si="93"/>
        <v>0</v>
      </c>
      <c r="X215" s="320">
        <f t="shared" si="93"/>
        <v>0</v>
      </c>
      <c r="Y215" s="320">
        <f t="shared" si="93"/>
        <v>0</v>
      </c>
      <c r="Z215" s="320">
        <f t="shared" si="93"/>
        <v>0</v>
      </c>
      <c r="AA215" s="320">
        <f t="shared" si="93"/>
        <v>0</v>
      </c>
      <c r="AB215" s="320">
        <f t="shared" si="93"/>
        <v>0</v>
      </c>
      <c r="AC215" s="320">
        <f t="shared" si="93"/>
        <v>0</v>
      </c>
      <c r="AD215" s="320">
        <f t="shared" si="93"/>
        <v>0</v>
      </c>
      <c r="AE215" s="320">
        <f t="shared" si="93"/>
        <v>0</v>
      </c>
      <c r="AF215" s="320">
        <f t="shared" si="93"/>
        <v>0</v>
      </c>
      <c r="AG215" s="320">
        <f t="shared" si="93"/>
        <v>0</v>
      </c>
      <c r="AH215" s="320">
        <f t="shared" si="93"/>
        <v>0</v>
      </c>
      <c r="AI215" s="320">
        <f t="shared" si="93"/>
        <v>0</v>
      </c>
      <c r="AJ215" s="320">
        <f t="shared" si="93"/>
        <v>0</v>
      </c>
      <c r="AK215" s="320">
        <f t="shared" si="93"/>
        <v>0</v>
      </c>
      <c r="AL215" s="320">
        <f t="shared" si="93"/>
        <v>0</v>
      </c>
    </row>
    <row r="216" spans="1:38" x14ac:dyDescent="0.25">
      <c r="A216" s="277">
        <v>182700</v>
      </c>
      <c r="B216" s="310" t="s">
        <v>945</v>
      </c>
      <c r="C216" s="320">
        <f t="shared" si="93"/>
        <v>0</v>
      </c>
      <c r="D216" s="320">
        <f t="shared" si="93"/>
        <v>0</v>
      </c>
      <c r="E216" s="320">
        <f t="shared" si="93"/>
        <v>0</v>
      </c>
      <c r="F216" s="320">
        <f t="shared" si="93"/>
        <v>0</v>
      </c>
      <c r="G216" s="320">
        <f t="shared" si="93"/>
        <v>0</v>
      </c>
      <c r="H216" s="320">
        <f t="shared" si="93"/>
        <v>0</v>
      </c>
      <c r="I216" s="320">
        <f t="shared" si="93"/>
        <v>0</v>
      </c>
      <c r="J216" s="320">
        <f t="shared" si="93"/>
        <v>0</v>
      </c>
      <c r="K216" s="320">
        <f t="shared" si="93"/>
        <v>0</v>
      </c>
      <c r="L216" s="320">
        <f t="shared" si="93"/>
        <v>0</v>
      </c>
      <c r="M216" s="320">
        <f t="shared" si="93"/>
        <v>0</v>
      </c>
      <c r="N216" s="320">
        <f t="shared" si="93"/>
        <v>0</v>
      </c>
      <c r="O216" s="320">
        <f t="shared" si="93"/>
        <v>0</v>
      </c>
      <c r="P216" s="320">
        <f t="shared" si="93"/>
        <v>0</v>
      </c>
      <c r="Q216" s="320">
        <f t="shared" si="93"/>
        <v>0</v>
      </c>
      <c r="R216" s="320">
        <f t="shared" si="93"/>
        <v>0</v>
      </c>
      <c r="S216" s="320">
        <f t="shared" si="93"/>
        <v>0</v>
      </c>
      <c r="T216" s="320">
        <f t="shared" si="93"/>
        <v>0</v>
      </c>
      <c r="U216" s="320">
        <f t="shared" si="93"/>
        <v>0</v>
      </c>
      <c r="V216" s="320">
        <f t="shared" si="93"/>
        <v>0</v>
      </c>
      <c r="W216" s="320">
        <f t="shared" si="93"/>
        <v>0</v>
      </c>
      <c r="X216" s="320">
        <f t="shared" si="93"/>
        <v>0</v>
      </c>
      <c r="Y216" s="320">
        <f t="shared" si="93"/>
        <v>0</v>
      </c>
      <c r="Z216" s="320">
        <f t="shared" si="93"/>
        <v>0</v>
      </c>
      <c r="AA216" s="320">
        <f t="shared" si="93"/>
        <v>0</v>
      </c>
      <c r="AB216" s="320">
        <f t="shared" si="93"/>
        <v>0</v>
      </c>
      <c r="AC216" s="320">
        <f t="shared" si="93"/>
        <v>0</v>
      </c>
      <c r="AD216" s="320">
        <f t="shared" si="93"/>
        <v>0</v>
      </c>
      <c r="AE216" s="320">
        <f t="shared" si="93"/>
        <v>0</v>
      </c>
      <c r="AF216" s="320">
        <f t="shared" si="93"/>
        <v>0</v>
      </c>
      <c r="AG216" s="320">
        <f t="shared" si="93"/>
        <v>0</v>
      </c>
      <c r="AH216" s="320">
        <f t="shared" si="93"/>
        <v>0</v>
      </c>
      <c r="AI216" s="320">
        <f t="shared" si="93"/>
        <v>0</v>
      </c>
      <c r="AJ216" s="320">
        <f t="shared" si="93"/>
        <v>0</v>
      </c>
      <c r="AK216" s="320">
        <f t="shared" si="93"/>
        <v>0</v>
      </c>
      <c r="AL216" s="320">
        <f t="shared" si="93"/>
        <v>0</v>
      </c>
    </row>
    <row r="217" spans="1:38" x14ac:dyDescent="0.25">
      <c r="A217" s="277">
        <v>183000</v>
      </c>
      <c r="B217" s="302" t="s">
        <v>1491</v>
      </c>
      <c r="C217" s="320">
        <f t="shared" ref="C217:AL217" si="94">SUM(C218:C220)</f>
        <v>0</v>
      </c>
      <c r="D217" s="320">
        <f t="shared" si="94"/>
        <v>0</v>
      </c>
      <c r="E217" s="320">
        <f t="shared" si="94"/>
        <v>0</v>
      </c>
      <c r="F217" s="320">
        <f t="shared" si="94"/>
        <v>0</v>
      </c>
      <c r="G217" s="320">
        <f t="shared" si="94"/>
        <v>0</v>
      </c>
      <c r="H217" s="320">
        <f t="shared" si="94"/>
        <v>0</v>
      </c>
      <c r="I217" s="320">
        <f t="shared" si="94"/>
        <v>0</v>
      </c>
      <c r="J217" s="320">
        <f t="shared" si="94"/>
        <v>0</v>
      </c>
      <c r="K217" s="320">
        <f t="shared" si="94"/>
        <v>0</v>
      </c>
      <c r="L217" s="320">
        <f t="shared" si="94"/>
        <v>0</v>
      </c>
      <c r="M217" s="320">
        <f t="shared" si="94"/>
        <v>0</v>
      </c>
      <c r="N217" s="320">
        <f t="shared" si="94"/>
        <v>0</v>
      </c>
      <c r="O217" s="320">
        <f t="shared" si="94"/>
        <v>0</v>
      </c>
      <c r="P217" s="320">
        <f t="shared" si="94"/>
        <v>0</v>
      </c>
      <c r="Q217" s="320">
        <f t="shared" si="94"/>
        <v>0</v>
      </c>
      <c r="R217" s="320">
        <f t="shared" si="94"/>
        <v>0</v>
      </c>
      <c r="S217" s="320">
        <f t="shared" si="94"/>
        <v>0</v>
      </c>
      <c r="T217" s="320">
        <f t="shared" si="94"/>
        <v>0</v>
      </c>
      <c r="U217" s="320">
        <f t="shared" si="94"/>
        <v>0</v>
      </c>
      <c r="V217" s="320">
        <f t="shared" si="94"/>
        <v>0</v>
      </c>
      <c r="W217" s="320">
        <f t="shared" si="94"/>
        <v>0</v>
      </c>
      <c r="X217" s="320">
        <f t="shared" si="94"/>
        <v>0</v>
      </c>
      <c r="Y217" s="320">
        <f t="shared" si="94"/>
        <v>0</v>
      </c>
      <c r="Z217" s="320">
        <f t="shared" si="94"/>
        <v>0</v>
      </c>
      <c r="AA217" s="320">
        <f t="shared" si="94"/>
        <v>0</v>
      </c>
      <c r="AB217" s="320">
        <f t="shared" si="94"/>
        <v>0</v>
      </c>
      <c r="AC217" s="320">
        <f t="shared" si="94"/>
        <v>0</v>
      </c>
      <c r="AD217" s="320">
        <f t="shared" si="94"/>
        <v>0</v>
      </c>
      <c r="AE217" s="320">
        <f t="shared" si="94"/>
        <v>0</v>
      </c>
      <c r="AF217" s="320">
        <f t="shared" si="94"/>
        <v>0</v>
      </c>
      <c r="AG217" s="320">
        <f t="shared" si="94"/>
        <v>0</v>
      </c>
      <c r="AH217" s="320">
        <f t="shared" si="94"/>
        <v>0</v>
      </c>
      <c r="AI217" s="320">
        <f t="shared" si="94"/>
        <v>0</v>
      </c>
      <c r="AJ217" s="320">
        <f t="shared" si="94"/>
        <v>0</v>
      </c>
      <c r="AK217" s="320">
        <f t="shared" si="94"/>
        <v>0</v>
      </c>
      <c r="AL217" s="320">
        <f t="shared" si="94"/>
        <v>0</v>
      </c>
    </row>
    <row r="218" spans="1:38" x14ac:dyDescent="0.25">
      <c r="A218" s="277">
        <v>183100</v>
      </c>
      <c r="B218" s="310" t="s">
        <v>951</v>
      </c>
      <c r="C218" s="320">
        <f t="shared" ref="C218:AL220" si="95">C545</f>
        <v>0</v>
      </c>
      <c r="D218" s="320">
        <f t="shared" si="95"/>
        <v>0</v>
      </c>
      <c r="E218" s="320">
        <f t="shared" si="95"/>
        <v>0</v>
      </c>
      <c r="F218" s="320">
        <f t="shared" si="95"/>
        <v>0</v>
      </c>
      <c r="G218" s="320">
        <f t="shared" si="95"/>
        <v>0</v>
      </c>
      <c r="H218" s="320">
        <f t="shared" si="95"/>
        <v>0</v>
      </c>
      <c r="I218" s="320">
        <f t="shared" si="95"/>
        <v>0</v>
      </c>
      <c r="J218" s="320">
        <f t="shared" si="95"/>
        <v>0</v>
      </c>
      <c r="K218" s="320">
        <f t="shared" si="95"/>
        <v>0</v>
      </c>
      <c r="L218" s="320">
        <f t="shared" si="95"/>
        <v>0</v>
      </c>
      <c r="M218" s="320">
        <f t="shared" si="95"/>
        <v>0</v>
      </c>
      <c r="N218" s="320">
        <f t="shared" si="95"/>
        <v>0</v>
      </c>
      <c r="O218" s="320">
        <f t="shared" si="95"/>
        <v>0</v>
      </c>
      <c r="P218" s="320">
        <f t="shared" si="95"/>
        <v>0</v>
      </c>
      <c r="Q218" s="320">
        <f t="shared" si="95"/>
        <v>0</v>
      </c>
      <c r="R218" s="320">
        <f t="shared" si="95"/>
        <v>0</v>
      </c>
      <c r="S218" s="320">
        <f t="shared" si="95"/>
        <v>0</v>
      </c>
      <c r="T218" s="320">
        <f t="shared" si="95"/>
        <v>0</v>
      </c>
      <c r="U218" s="320">
        <f t="shared" si="95"/>
        <v>0</v>
      </c>
      <c r="V218" s="320">
        <f t="shared" si="95"/>
        <v>0</v>
      </c>
      <c r="W218" s="320">
        <f t="shared" si="95"/>
        <v>0</v>
      </c>
      <c r="X218" s="320">
        <f t="shared" si="95"/>
        <v>0</v>
      </c>
      <c r="Y218" s="320">
        <f t="shared" si="95"/>
        <v>0</v>
      </c>
      <c r="Z218" s="320">
        <f t="shared" si="95"/>
        <v>0</v>
      </c>
      <c r="AA218" s="320">
        <f t="shared" si="95"/>
        <v>0</v>
      </c>
      <c r="AB218" s="320">
        <f t="shared" si="95"/>
        <v>0</v>
      </c>
      <c r="AC218" s="320">
        <f t="shared" si="95"/>
        <v>0</v>
      </c>
      <c r="AD218" s="320">
        <f t="shared" si="95"/>
        <v>0</v>
      </c>
      <c r="AE218" s="320">
        <f t="shared" si="95"/>
        <v>0</v>
      </c>
      <c r="AF218" s="320">
        <f t="shared" si="95"/>
        <v>0</v>
      </c>
      <c r="AG218" s="320">
        <f t="shared" si="95"/>
        <v>0</v>
      </c>
      <c r="AH218" s="320">
        <f t="shared" si="95"/>
        <v>0</v>
      </c>
      <c r="AI218" s="320">
        <f t="shared" si="95"/>
        <v>0</v>
      </c>
      <c r="AJ218" s="320">
        <f t="shared" si="95"/>
        <v>0</v>
      </c>
      <c r="AK218" s="320">
        <f t="shared" si="95"/>
        <v>0</v>
      </c>
      <c r="AL218" s="320">
        <f t="shared" si="95"/>
        <v>0</v>
      </c>
    </row>
    <row r="219" spans="1:38" x14ac:dyDescent="0.25">
      <c r="A219" s="277">
        <v>183200</v>
      </c>
      <c r="B219" s="310" t="s">
        <v>4963</v>
      </c>
      <c r="C219" s="320">
        <f t="shared" si="95"/>
        <v>0</v>
      </c>
      <c r="D219" s="320">
        <f t="shared" si="95"/>
        <v>0</v>
      </c>
      <c r="E219" s="320">
        <f t="shared" si="95"/>
        <v>0</v>
      </c>
      <c r="F219" s="320">
        <f t="shared" si="95"/>
        <v>0</v>
      </c>
      <c r="G219" s="320">
        <f t="shared" si="95"/>
        <v>0</v>
      </c>
      <c r="H219" s="320">
        <f t="shared" si="95"/>
        <v>0</v>
      </c>
      <c r="I219" s="320">
        <f t="shared" si="95"/>
        <v>0</v>
      </c>
      <c r="J219" s="320">
        <f t="shared" si="95"/>
        <v>0</v>
      </c>
      <c r="K219" s="320">
        <f t="shared" si="95"/>
        <v>0</v>
      </c>
      <c r="L219" s="320">
        <f t="shared" si="95"/>
        <v>0</v>
      </c>
      <c r="M219" s="320">
        <f t="shared" si="95"/>
        <v>0</v>
      </c>
      <c r="N219" s="320">
        <f t="shared" si="95"/>
        <v>0</v>
      </c>
      <c r="O219" s="320">
        <f t="shared" si="95"/>
        <v>0</v>
      </c>
      <c r="P219" s="320">
        <f t="shared" si="95"/>
        <v>0</v>
      </c>
      <c r="Q219" s="320">
        <f t="shared" si="95"/>
        <v>0</v>
      </c>
      <c r="R219" s="320">
        <f t="shared" si="95"/>
        <v>0</v>
      </c>
      <c r="S219" s="320">
        <f t="shared" si="95"/>
        <v>0</v>
      </c>
      <c r="T219" s="320">
        <f t="shared" si="95"/>
        <v>0</v>
      </c>
      <c r="U219" s="320">
        <f t="shared" si="95"/>
        <v>0</v>
      </c>
      <c r="V219" s="320">
        <f t="shared" si="95"/>
        <v>0</v>
      </c>
      <c r="W219" s="320">
        <f t="shared" si="95"/>
        <v>0</v>
      </c>
      <c r="X219" s="320">
        <f t="shared" si="95"/>
        <v>0</v>
      </c>
      <c r="Y219" s="320">
        <f t="shared" si="95"/>
        <v>0</v>
      </c>
      <c r="Z219" s="320">
        <f t="shared" si="95"/>
        <v>0</v>
      </c>
      <c r="AA219" s="320">
        <f t="shared" si="95"/>
        <v>0</v>
      </c>
      <c r="AB219" s="320">
        <f t="shared" si="95"/>
        <v>0</v>
      </c>
      <c r="AC219" s="320">
        <f t="shared" si="95"/>
        <v>0</v>
      </c>
      <c r="AD219" s="320">
        <f t="shared" si="95"/>
        <v>0</v>
      </c>
      <c r="AE219" s="320">
        <f t="shared" si="95"/>
        <v>0</v>
      </c>
      <c r="AF219" s="320">
        <f t="shared" si="95"/>
        <v>0</v>
      </c>
      <c r="AG219" s="320">
        <f t="shared" si="95"/>
        <v>0</v>
      </c>
      <c r="AH219" s="320">
        <f t="shared" si="95"/>
        <v>0</v>
      </c>
      <c r="AI219" s="320">
        <f t="shared" si="95"/>
        <v>0</v>
      </c>
      <c r="AJ219" s="320">
        <f t="shared" si="95"/>
        <v>0</v>
      </c>
      <c r="AK219" s="320">
        <f t="shared" si="95"/>
        <v>0</v>
      </c>
      <c r="AL219" s="320">
        <f t="shared" si="95"/>
        <v>0</v>
      </c>
    </row>
    <row r="220" spans="1:38" x14ac:dyDescent="0.25">
      <c r="A220" s="277">
        <v>183300</v>
      </c>
      <c r="B220" s="310" t="s">
        <v>945</v>
      </c>
      <c r="C220" s="320">
        <f t="shared" si="95"/>
        <v>0</v>
      </c>
      <c r="D220" s="320">
        <f t="shared" si="95"/>
        <v>0</v>
      </c>
      <c r="E220" s="320">
        <f t="shared" si="95"/>
        <v>0</v>
      </c>
      <c r="F220" s="320">
        <f t="shared" si="95"/>
        <v>0</v>
      </c>
      <c r="G220" s="320">
        <f t="shared" si="95"/>
        <v>0</v>
      </c>
      <c r="H220" s="320">
        <f t="shared" si="95"/>
        <v>0</v>
      </c>
      <c r="I220" s="320">
        <f t="shared" si="95"/>
        <v>0</v>
      </c>
      <c r="J220" s="320">
        <f t="shared" si="95"/>
        <v>0</v>
      </c>
      <c r="K220" s="320">
        <f t="shared" si="95"/>
        <v>0</v>
      </c>
      <c r="L220" s="320">
        <f t="shared" si="95"/>
        <v>0</v>
      </c>
      <c r="M220" s="320">
        <f t="shared" si="95"/>
        <v>0</v>
      </c>
      <c r="N220" s="320">
        <f t="shared" si="95"/>
        <v>0</v>
      </c>
      <c r="O220" s="320">
        <f t="shared" si="95"/>
        <v>0</v>
      </c>
      <c r="P220" s="320">
        <f t="shared" si="95"/>
        <v>0</v>
      </c>
      <c r="Q220" s="320">
        <f t="shared" si="95"/>
        <v>0</v>
      </c>
      <c r="R220" s="320">
        <f t="shared" si="95"/>
        <v>0</v>
      </c>
      <c r="S220" s="320">
        <f t="shared" si="95"/>
        <v>0</v>
      </c>
      <c r="T220" s="320">
        <f t="shared" si="95"/>
        <v>0</v>
      </c>
      <c r="U220" s="320">
        <f t="shared" si="95"/>
        <v>0</v>
      </c>
      <c r="V220" s="320">
        <f t="shared" si="95"/>
        <v>0</v>
      </c>
      <c r="W220" s="320">
        <f t="shared" si="95"/>
        <v>0</v>
      </c>
      <c r="X220" s="320">
        <f t="shared" si="95"/>
        <v>0</v>
      </c>
      <c r="Y220" s="320">
        <f t="shared" si="95"/>
        <v>0</v>
      </c>
      <c r="Z220" s="320">
        <f t="shared" si="95"/>
        <v>0</v>
      </c>
      <c r="AA220" s="320">
        <f t="shared" si="95"/>
        <v>0</v>
      </c>
      <c r="AB220" s="320">
        <f t="shared" si="95"/>
        <v>0</v>
      </c>
      <c r="AC220" s="320">
        <f t="shared" si="95"/>
        <v>0</v>
      </c>
      <c r="AD220" s="320">
        <f t="shared" si="95"/>
        <v>0</v>
      </c>
      <c r="AE220" s="320">
        <f t="shared" si="95"/>
        <v>0</v>
      </c>
      <c r="AF220" s="320">
        <f t="shared" si="95"/>
        <v>0</v>
      </c>
      <c r="AG220" s="320">
        <f t="shared" si="95"/>
        <v>0</v>
      </c>
      <c r="AH220" s="320">
        <f t="shared" si="95"/>
        <v>0</v>
      </c>
      <c r="AI220" s="320">
        <f t="shared" si="95"/>
        <v>0</v>
      </c>
      <c r="AJ220" s="320">
        <f t="shared" si="95"/>
        <v>0</v>
      </c>
      <c r="AK220" s="320">
        <f t="shared" si="95"/>
        <v>0</v>
      </c>
      <c r="AL220" s="320">
        <f t="shared" si="95"/>
        <v>0</v>
      </c>
    </row>
    <row r="221" spans="1:38" x14ac:dyDescent="0.25">
      <c r="A221" s="277">
        <v>184000</v>
      </c>
      <c r="B221" s="302" t="s">
        <v>958</v>
      </c>
      <c r="C221" s="297">
        <f t="shared" ref="C221:AL221" si="96">SUM(C222:C228)</f>
        <v>0</v>
      </c>
      <c r="D221" s="297">
        <f t="shared" si="96"/>
        <v>0</v>
      </c>
      <c r="E221" s="297">
        <f t="shared" si="96"/>
        <v>0</v>
      </c>
      <c r="F221" s="297">
        <f t="shared" si="96"/>
        <v>0</v>
      </c>
      <c r="G221" s="297">
        <f t="shared" si="96"/>
        <v>0</v>
      </c>
      <c r="H221" s="297">
        <f t="shared" si="96"/>
        <v>0</v>
      </c>
      <c r="I221" s="297">
        <f t="shared" si="96"/>
        <v>0</v>
      </c>
      <c r="J221" s="297">
        <f t="shared" si="96"/>
        <v>0</v>
      </c>
      <c r="K221" s="297">
        <f t="shared" si="96"/>
        <v>0</v>
      </c>
      <c r="L221" s="297">
        <f t="shared" si="96"/>
        <v>0</v>
      </c>
      <c r="M221" s="297">
        <f t="shared" si="96"/>
        <v>0</v>
      </c>
      <c r="N221" s="297">
        <f t="shared" si="96"/>
        <v>0</v>
      </c>
      <c r="O221" s="297">
        <f t="shared" si="96"/>
        <v>0</v>
      </c>
      <c r="P221" s="297">
        <f t="shared" si="96"/>
        <v>0</v>
      </c>
      <c r="Q221" s="297">
        <f t="shared" si="96"/>
        <v>0</v>
      </c>
      <c r="R221" s="297">
        <f t="shared" si="96"/>
        <v>0</v>
      </c>
      <c r="S221" s="297">
        <f t="shared" si="96"/>
        <v>0</v>
      </c>
      <c r="T221" s="297">
        <f t="shared" si="96"/>
        <v>0</v>
      </c>
      <c r="U221" s="297">
        <f t="shared" si="96"/>
        <v>0</v>
      </c>
      <c r="V221" s="297">
        <f t="shared" si="96"/>
        <v>0</v>
      </c>
      <c r="W221" s="297">
        <f t="shared" si="96"/>
        <v>0</v>
      </c>
      <c r="X221" s="297">
        <f t="shared" si="96"/>
        <v>0</v>
      </c>
      <c r="Y221" s="297">
        <f t="shared" si="96"/>
        <v>0</v>
      </c>
      <c r="Z221" s="297">
        <f t="shared" si="96"/>
        <v>0</v>
      </c>
      <c r="AA221" s="297">
        <f t="shared" si="96"/>
        <v>0</v>
      </c>
      <c r="AB221" s="297">
        <f t="shared" si="96"/>
        <v>0</v>
      </c>
      <c r="AC221" s="297">
        <f t="shared" si="96"/>
        <v>0</v>
      </c>
      <c r="AD221" s="297">
        <f t="shared" si="96"/>
        <v>0</v>
      </c>
      <c r="AE221" s="297">
        <f t="shared" si="96"/>
        <v>0</v>
      </c>
      <c r="AF221" s="297">
        <f t="shared" si="96"/>
        <v>0</v>
      </c>
      <c r="AG221" s="297">
        <f t="shared" si="96"/>
        <v>0</v>
      </c>
      <c r="AH221" s="297">
        <f t="shared" si="96"/>
        <v>0</v>
      </c>
      <c r="AI221" s="297">
        <f t="shared" si="96"/>
        <v>0</v>
      </c>
      <c r="AJ221" s="297">
        <f t="shared" si="96"/>
        <v>0</v>
      </c>
      <c r="AK221" s="297">
        <f t="shared" si="96"/>
        <v>0</v>
      </c>
      <c r="AL221" s="297">
        <f t="shared" si="96"/>
        <v>0</v>
      </c>
    </row>
    <row r="222" spans="1:38" x14ac:dyDescent="0.25">
      <c r="A222" s="277">
        <v>184100</v>
      </c>
      <c r="B222" s="310" t="s">
        <v>951</v>
      </c>
      <c r="C222" s="297">
        <f t="shared" ref="C222:AL228" si="97">C548</f>
        <v>0</v>
      </c>
      <c r="D222" s="297">
        <f t="shared" si="97"/>
        <v>0</v>
      </c>
      <c r="E222" s="297">
        <f t="shared" si="97"/>
        <v>0</v>
      </c>
      <c r="F222" s="297">
        <f t="shared" si="97"/>
        <v>0</v>
      </c>
      <c r="G222" s="297">
        <f t="shared" si="97"/>
        <v>0</v>
      </c>
      <c r="H222" s="297">
        <f t="shared" si="97"/>
        <v>0</v>
      </c>
      <c r="I222" s="297">
        <f t="shared" si="97"/>
        <v>0</v>
      </c>
      <c r="J222" s="297">
        <f t="shared" si="97"/>
        <v>0</v>
      </c>
      <c r="K222" s="297">
        <f t="shared" si="97"/>
        <v>0</v>
      </c>
      <c r="L222" s="297">
        <f t="shared" si="97"/>
        <v>0</v>
      </c>
      <c r="M222" s="297">
        <f t="shared" si="97"/>
        <v>0</v>
      </c>
      <c r="N222" s="297">
        <f t="shared" si="97"/>
        <v>0</v>
      </c>
      <c r="O222" s="297">
        <f t="shared" si="97"/>
        <v>0</v>
      </c>
      <c r="P222" s="297">
        <f t="shared" si="97"/>
        <v>0</v>
      </c>
      <c r="Q222" s="297">
        <f t="shared" si="97"/>
        <v>0</v>
      </c>
      <c r="R222" s="297">
        <f t="shared" si="97"/>
        <v>0</v>
      </c>
      <c r="S222" s="297">
        <f t="shared" si="97"/>
        <v>0</v>
      </c>
      <c r="T222" s="297">
        <f t="shared" si="97"/>
        <v>0</v>
      </c>
      <c r="U222" s="297">
        <f t="shared" si="97"/>
        <v>0</v>
      </c>
      <c r="V222" s="297">
        <f t="shared" si="97"/>
        <v>0</v>
      </c>
      <c r="W222" s="297">
        <f t="shared" si="97"/>
        <v>0</v>
      </c>
      <c r="X222" s="297">
        <f t="shared" si="97"/>
        <v>0</v>
      </c>
      <c r="Y222" s="297">
        <f t="shared" si="97"/>
        <v>0</v>
      </c>
      <c r="Z222" s="297">
        <f t="shared" si="97"/>
        <v>0</v>
      </c>
      <c r="AA222" s="297">
        <f t="shared" si="97"/>
        <v>0</v>
      </c>
      <c r="AB222" s="297">
        <f t="shared" si="97"/>
        <v>0</v>
      </c>
      <c r="AC222" s="297">
        <f t="shared" si="97"/>
        <v>0</v>
      </c>
      <c r="AD222" s="297">
        <f t="shared" si="97"/>
        <v>0</v>
      </c>
      <c r="AE222" s="297">
        <f t="shared" si="97"/>
        <v>0</v>
      </c>
      <c r="AF222" s="297">
        <f t="shared" si="97"/>
        <v>0</v>
      </c>
      <c r="AG222" s="297">
        <f t="shared" si="97"/>
        <v>0</v>
      </c>
      <c r="AH222" s="297">
        <f t="shared" si="97"/>
        <v>0</v>
      </c>
      <c r="AI222" s="297">
        <f t="shared" si="97"/>
        <v>0</v>
      </c>
      <c r="AJ222" s="297">
        <f t="shared" si="97"/>
        <v>0</v>
      </c>
      <c r="AK222" s="297">
        <f t="shared" si="97"/>
        <v>0</v>
      </c>
      <c r="AL222" s="297">
        <f t="shared" si="97"/>
        <v>0</v>
      </c>
    </row>
    <row r="223" spans="1:38" x14ac:dyDescent="0.25">
      <c r="A223" s="277">
        <v>184200</v>
      </c>
      <c r="B223" s="310" t="s">
        <v>4963</v>
      </c>
      <c r="C223" s="297">
        <f t="shared" si="97"/>
        <v>0</v>
      </c>
      <c r="D223" s="297">
        <f t="shared" si="97"/>
        <v>0</v>
      </c>
      <c r="E223" s="297">
        <f t="shared" si="97"/>
        <v>0</v>
      </c>
      <c r="F223" s="297">
        <f t="shared" si="97"/>
        <v>0</v>
      </c>
      <c r="G223" s="297">
        <f t="shared" si="97"/>
        <v>0</v>
      </c>
      <c r="H223" s="297">
        <f t="shared" si="97"/>
        <v>0</v>
      </c>
      <c r="I223" s="297">
        <f t="shared" si="97"/>
        <v>0</v>
      </c>
      <c r="J223" s="297">
        <f t="shared" si="97"/>
        <v>0</v>
      </c>
      <c r="K223" s="297">
        <f t="shared" si="97"/>
        <v>0</v>
      </c>
      <c r="L223" s="297">
        <f t="shared" si="97"/>
        <v>0</v>
      </c>
      <c r="M223" s="297">
        <f t="shared" si="97"/>
        <v>0</v>
      </c>
      <c r="N223" s="297">
        <f t="shared" si="97"/>
        <v>0</v>
      </c>
      <c r="O223" s="297">
        <f t="shared" si="97"/>
        <v>0</v>
      </c>
      <c r="P223" s="297">
        <f t="shared" si="97"/>
        <v>0</v>
      </c>
      <c r="Q223" s="297">
        <f t="shared" si="97"/>
        <v>0</v>
      </c>
      <c r="R223" s="297">
        <f t="shared" si="97"/>
        <v>0</v>
      </c>
      <c r="S223" s="297">
        <f t="shared" si="97"/>
        <v>0</v>
      </c>
      <c r="T223" s="297">
        <f t="shared" si="97"/>
        <v>0</v>
      </c>
      <c r="U223" s="297">
        <f t="shared" si="97"/>
        <v>0</v>
      </c>
      <c r="V223" s="297">
        <f t="shared" si="97"/>
        <v>0</v>
      </c>
      <c r="W223" s="297">
        <f t="shared" si="97"/>
        <v>0</v>
      </c>
      <c r="X223" s="297">
        <f t="shared" si="97"/>
        <v>0</v>
      </c>
      <c r="Y223" s="297">
        <f t="shared" si="97"/>
        <v>0</v>
      </c>
      <c r="Z223" s="297">
        <f t="shared" si="97"/>
        <v>0</v>
      </c>
      <c r="AA223" s="297">
        <f t="shared" si="97"/>
        <v>0</v>
      </c>
      <c r="AB223" s="297">
        <f t="shared" si="97"/>
        <v>0</v>
      </c>
      <c r="AC223" s="297">
        <f t="shared" si="97"/>
        <v>0</v>
      </c>
      <c r="AD223" s="297">
        <f t="shared" si="97"/>
        <v>0</v>
      </c>
      <c r="AE223" s="297">
        <f t="shared" si="97"/>
        <v>0</v>
      </c>
      <c r="AF223" s="297">
        <f t="shared" si="97"/>
        <v>0</v>
      </c>
      <c r="AG223" s="297">
        <f t="shared" si="97"/>
        <v>0</v>
      </c>
      <c r="AH223" s="297">
        <f t="shared" si="97"/>
        <v>0</v>
      </c>
      <c r="AI223" s="297">
        <f t="shared" si="97"/>
        <v>0</v>
      </c>
      <c r="AJ223" s="297">
        <f t="shared" si="97"/>
        <v>0</v>
      </c>
      <c r="AK223" s="297">
        <f t="shared" si="97"/>
        <v>0</v>
      </c>
      <c r="AL223" s="297">
        <f t="shared" si="97"/>
        <v>0</v>
      </c>
    </row>
    <row r="224" spans="1:38" x14ac:dyDescent="0.25">
      <c r="A224" s="277">
        <v>184300</v>
      </c>
      <c r="B224" s="310" t="s">
        <v>953</v>
      </c>
      <c r="C224" s="297">
        <f t="shared" si="97"/>
        <v>0</v>
      </c>
      <c r="D224" s="297">
        <f t="shared" si="97"/>
        <v>0</v>
      </c>
      <c r="E224" s="297">
        <f t="shared" si="97"/>
        <v>0</v>
      </c>
      <c r="F224" s="297">
        <f t="shared" si="97"/>
        <v>0</v>
      </c>
      <c r="G224" s="297">
        <f t="shared" si="97"/>
        <v>0</v>
      </c>
      <c r="H224" s="297">
        <f t="shared" si="97"/>
        <v>0</v>
      </c>
      <c r="I224" s="297">
        <f t="shared" si="97"/>
        <v>0</v>
      </c>
      <c r="J224" s="297">
        <f t="shared" si="97"/>
        <v>0</v>
      </c>
      <c r="K224" s="297">
        <f t="shared" si="97"/>
        <v>0</v>
      </c>
      <c r="L224" s="297">
        <f t="shared" si="97"/>
        <v>0</v>
      </c>
      <c r="M224" s="297">
        <f t="shared" si="97"/>
        <v>0</v>
      </c>
      <c r="N224" s="297">
        <f t="shared" si="97"/>
        <v>0</v>
      </c>
      <c r="O224" s="297">
        <f t="shared" si="97"/>
        <v>0</v>
      </c>
      <c r="P224" s="297">
        <f t="shared" si="97"/>
        <v>0</v>
      </c>
      <c r="Q224" s="297">
        <f t="shared" si="97"/>
        <v>0</v>
      </c>
      <c r="R224" s="297">
        <f t="shared" si="97"/>
        <v>0</v>
      </c>
      <c r="S224" s="297">
        <f t="shared" si="97"/>
        <v>0</v>
      </c>
      <c r="T224" s="297">
        <f t="shared" si="97"/>
        <v>0</v>
      </c>
      <c r="U224" s="297">
        <f t="shared" si="97"/>
        <v>0</v>
      </c>
      <c r="V224" s="297">
        <f t="shared" si="97"/>
        <v>0</v>
      </c>
      <c r="W224" s="297">
        <f t="shared" si="97"/>
        <v>0</v>
      </c>
      <c r="X224" s="297">
        <f t="shared" si="97"/>
        <v>0</v>
      </c>
      <c r="Y224" s="297">
        <f t="shared" si="97"/>
        <v>0</v>
      </c>
      <c r="Z224" s="297">
        <f t="shared" si="97"/>
        <v>0</v>
      </c>
      <c r="AA224" s="297">
        <f t="shared" si="97"/>
        <v>0</v>
      </c>
      <c r="AB224" s="297">
        <f t="shared" si="97"/>
        <v>0</v>
      </c>
      <c r="AC224" s="297">
        <f t="shared" si="97"/>
        <v>0</v>
      </c>
      <c r="AD224" s="297">
        <f t="shared" si="97"/>
        <v>0</v>
      </c>
      <c r="AE224" s="297">
        <f t="shared" si="97"/>
        <v>0</v>
      </c>
      <c r="AF224" s="297">
        <f t="shared" si="97"/>
        <v>0</v>
      </c>
      <c r="AG224" s="297">
        <f t="shared" si="97"/>
        <v>0</v>
      </c>
      <c r="AH224" s="297">
        <f t="shared" si="97"/>
        <v>0</v>
      </c>
      <c r="AI224" s="297">
        <f t="shared" si="97"/>
        <v>0</v>
      </c>
      <c r="AJ224" s="297">
        <f t="shared" si="97"/>
        <v>0</v>
      </c>
      <c r="AK224" s="297">
        <f t="shared" si="97"/>
        <v>0</v>
      </c>
      <c r="AL224" s="297">
        <f t="shared" si="97"/>
        <v>0</v>
      </c>
    </row>
    <row r="225" spans="1:38" x14ac:dyDescent="0.25">
      <c r="A225" s="277">
        <v>184400</v>
      </c>
      <c r="B225" s="310" t="s">
        <v>954</v>
      </c>
      <c r="C225" s="297">
        <f t="shared" si="97"/>
        <v>0</v>
      </c>
      <c r="D225" s="297">
        <f t="shared" si="97"/>
        <v>0</v>
      </c>
      <c r="E225" s="297">
        <f t="shared" si="97"/>
        <v>0</v>
      </c>
      <c r="F225" s="297">
        <f t="shared" si="97"/>
        <v>0</v>
      </c>
      <c r="G225" s="297">
        <f t="shared" si="97"/>
        <v>0</v>
      </c>
      <c r="H225" s="297">
        <f t="shared" si="97"/>
        <v>0</v>
      </c>
      <c r="I225" s="297">
        <f t="shared" si="97"/>
        <v>0</v>
      </c>
      <c r="J225" s="297">
        <f t="shared" si="97"/>
        <v>0</v>
      </c>
      <c r="K225" s="297">
        <f t="shared" si="97"/>
        <v>0</v>
      </c>
      <c r="L225" s="297">
        <f t="shared" si="97"/>
        <v>0</v>
      </c>
      <c r="M225" s="297">
        <f t="shared" si="97"/>
        <v>0</v>
      </c>
      <c r="N225" s="297">
        <f t="shared" si="97"/>
        <v>0</v>
      </c>
      <c r="O225" s="297">
        <f t="shared" si="97"/>
        <v>0</v>
      </c>
      <c r="P225" s="297">
        <f t="shared" si="97"/>
        <v>0</v>
      </c>
      <c r="Q225" s="297">
        <f t="shared" si="97"/>
        <v>0</v>
      </c>
      <c r="R225" s="297">
        <f t="shared" si="97"/>
        <v>0</v>
      </c>
      <c r="S225" s="297">
        <f t="shared" si="97"/>
        <v>0</v>
      </c>
      <c r="T225" s="297">
        <f t="shared" si="97"/>
        <v>0</v>
      </c>
      <c r="U225" s="297">
        <f t="shared" si="97"/>
        <v>0</v>
      </c>
      <c r="V225" s="297">
        <f t="shared" si="97"/>
        <v>0</v>
      </c>
      <c r="W225" s="297">
        <f t="shared" si="97"/>
        <v>0</v>
      </c>
      <c r="X225" s="297">
        <f t="shared" si="97"/>
        <v>0</v>
      </c>
      <c r="Y225" s="297">
        <f t="shared" si="97"/>
        <v>0</v>
      </c>
      <c r="Z225" s="297">
        <f t="shared" si="97"/>
        <v>0</v>
      </c>
      <c r="AA225" s="297">
        <f t="shared" si="97"/>
        <v>0</v>
      </c>
      <c r="AB225" s="297">
        <f t="shared" si="97"/>
        <v>0</v>
      </c>
      <c r="AC225" s="297">
        <f t="shared" si="97"/>
        <v>0</v>
      </c>
      <c r="AD225" s="297">
        <f t="shared" si="97"/>
        <v>0</v>
      </c>
      <c r="AE225" s="297">
        <f t="shared" si="97"/>
        <v>0</v>
      </c>
      <c r="AF225" s="297">
        <f t="shared" si="97"/>
        <v>0</v>
      </c>
      <c r="AG225" s="297">
        <f t="shared" si="97"/>
        <v>0</v>
      </c>
      <c r="AH225" s="297">
        <f t="shared" si="97"/>
        <v>0</v>
      </c>
      <c r="AI225" s="297">
        <f t="shared" si="97"/>
        <v>0</v>
      </c>
      <c r="AJ225" s="297">
        <f t="shared" si="97"/>
        <v>0</v>
      </c>
      <c r="AK225" s="297">
        <f t="shared" si="97"/>
        <v>0</v>
      </c>
      <c r="AL225" s="297">
        <f t="shared" si="97"/>
        <v>0</v>
      </c>
    </row>
    <row r="226" spans="1:38" x14ac:dyDescent="0.25">
      <c r="A226" s="277">
        <v>184500</v>
      </c>
      <c r="B226" s="310" t="s">
        <v>955</v>
      </c>
      <c r="C226" s="297">
        <f t="shared" si="97"/>
        <v>0</v>
      </c>
      <c r="D226" s="297">
        <f t="shared" si="97"/>
        <v>0</v>
      </c>
      <c r="E226" s="297">
        <f t="shared" si="97"/>
        <v>0</v>
      </c>
      <c r="F226" s="297">
        <f t="shared" si="97"/>
        <v>0</v>
      </c>
      <c r="G226" s="297">
        <f t="shared" si="97"/>
        <v>0</v>
      </c>
      <c r="H226" s="297">
        <f t="shared" si="97"/>
        <v>0</v>
      </c>
      <c r="I226" s="297">
        <f t="shared" si="97"/>
        <v>0</v>
      </c>
      <c r="J226" s="297">
        <f t="shared" si="97"/>
        <v>0</v>
      </c>
      <c r="K226" s="297">
        <f t="shared" si="97"/>
        <v>0</v>
      </c>
      <c r="L226" s="297">
        <f t="shared" si="97"/>
        <v>0</v>
      </c>
      <c r="M226" s="297">
        <f t="shared" si="97"/>
        <v>0</v>
      </c>
      <c r="N226" s="297">
        <f t="shared" si="97"/>
        <v>0</v>
      </c>
      <c r="O226" s="297">
        <f t="shared" si="97"/>
        <v>0</v>
      </c>
      <c r="P226" s="297">
        <f t="shared" si="97"/>
        <v>0</v>
      </c>
      <c r="Q226" s="297">
        <f t="shared" si="97"/>
        <v>0</v>
      </c>
      <c r="R226" s="297">
        <f t="shared" si="97"/>
        <v>0</v>
      </c>
      <c r="S226" s="297">
        <f t="shared" si="97"/>
        <v>0</v>
      </c>
      <c r="T226" s="297">
        <f t="shared" si="97"/>
        <v>0</v>
      </c>
      <c r="U226" s="297">
        <f t="shared" si="97"/>
        <v>0</v>
      </c>
      <c r="V226" s="297">
        <f t="shared" si="97"/>
        <v>0</v>
      </c>
      <c r="W226" s="297">
        <f t="shared" si="97"/>
        <v>0</v>
      </c>
      <c r="X226" s="297">
        <f t="shared" si="97"/>
        <v>0</v>
      </c>
      <c r="Y226" s="297">
        <f t="shared" si="97"/>
        <v>0</v>
      </c>
      <c r="Z226" s="297">
        <f t="shared" si="97"/>
        <v>0</v>
      </c>
      <c r="AA226" s="297">
        <f t="shared" si="97"/>
        <v>0</v>
      </c>
      <c r="AB226" s="297">
        <f t="shared" si="97"/>
        <v>0</v>
      </c>
      <c r="AC226" s="297">
        <f t="shared" si="97"/>
        <v>0</v>
      </c>
      <c r="AD226" s="297">
        <f t="shared" si="97"/>
        <v>0</v>
      </c>
      <c r="AE226" s="297">
        <f t="shared" si="97"/>
        <v>0</v>
      </c>
      <c r="AF226" s="297">
        <f t="shared" si="97"/>
        <v>0</v>
      </c>
      <c r="AG226" s="297">
        <f t="shared" si="97"/>
        <v>0</v>
      </c>
      <c r="AH226" s="297">
        <f t="shared" si="97"/>
        <v>0</v>
      </c>
      <c r="AI226" s="297">
        <f t="shared" si="97"/>
        <v>0</v>
      </c>
      <c r="AJ226" s="297">
        <f t="shared" si="97"/>
        <v>0</v>
      </c>
      <c r="AK226" s="297">
        <f t="shared" si="97"/>
        <v>0</v>
      </c>
      <c r="AL226" s="297">
        <f t="shared" si="97"/>
        <v>0</v>
      </c>
    </row>
    <row r="227" spans="1:38" x14ac:dyDescent="0.25">
      <c r="A227" s="277">
        <v>184600</v>
      </c>
      <c r="B227" s="310" t="s">
        <v>4964</v>
      </c>
      <c r="C227" s="297">
        <f t="shared" si="97"/>
        <v>0</v>
      </c>
      <c r="D227" s="297">
        <f t="shared" si="97"/>
        <v>0</v>
      </c>
      <c r="E227" s="297">
        <f t="shared" si="97"/>
        <v>0</v>
      </c>
      <c r="F227" s="297">
        <f t="shared" si="97"/>
        <v>0</v>
      </c>
      <c r="G227" s="297">
        <f t="shared" si="97"/>
        <v>0</v>
      </c>
      <c r="H227" s="297">
        <f t="shared" si="97"/>
        <v>0</v>
      </c>
      <c r="I227" s="297">
        <f t="shared" si="97"/>
        <v>0</v>
      </c>
      <c r="J227" s="297">
        <f t="shared" si="97"/>
        <v>0</v>
      </c>
      <c r="K227" s="297">
        <f t="shared" si="97"/>
        <v>0</v>
      </c>
      <c r="L227" s="297">
        <f t="shared" si="97"/>
        <v>0</v>
      </c>
      <c r="M227" s="297">
        <f t="shared" si="97"/>
        <v>0</v>
      </c>
      <c r="N227" s="297">
        <f t="shared" si="97"/>
        <v>0</v>
      </c>
      <c r="O227" s="297">
        <f t="shared" si="97"/>
        <v>0</v>
      </c>
      <c r="P227" s="297">
        <f t="shared" si="97"/>
        <v>0</v>
      </c>
      <c r="Q227" s="297">
        <f t="shared" si="97"/>
        <v>0</v>
      </c>
      <c r="R227" s="297">
        <f t="shared" si="97"/>
        <v>0</v>
      </c>
      <c r="S227" s="297">
        <f t="shared" si="97"/>
        <v>0</v>
      </c>
      <c r="T227" s="297">
        <f t="shared" si="97"/>
        <v>0</v>
      </c>
      <c r="U227" s="297">
        <f t="shared" si="97"/>
        <v>0</v>
      </c>
      <c r="V227" s="297">
        <f t="shared" si="97"/>
        <v>0</v>
      </c>
      <c r="W227" s="297">
        <f t="shared" si="97"/>
        <v>0</v>
      </c>
      <c r="X227" s="297">
        <f t="shared" si="97"/>
        <v>0</v>
      </c>
      <c r="Y227" s="297">
        <f t="shared" si="97"/>
        <v>0</v>
      </c>
      <c r="Z227" s="297">
        <f t="shared" si="97"/>
        <v>0</v>
      </c>
      <c r="AA227" s="297">
        <f t="shared" si="97"/>
        <v>0</v>
      </c>
      <c r="AB227" s="297">
        <f t="shared" si="97"/>
        <v>0</v>
      </c>
      <c r="AC227" s="297">
        <f t="shared" si="97"/>
        <v>0</v>
      </c>
      <c r="AD227" s="297">
        <f t="shared" si="97"/>
        <v>0</v>
      </c>
      <c r="AE227" s="297">
        <f t="shared" si="97"/>
        <v>0</v>
      </c>
      <c r="AF227" s="297">
        <f t="shared" si="97"/>
        <v>0</v>
      </c>
      <c r="AG227" s="297">
        <f t="shared" si="97"/>
        <v>0</v>
      </c>
      <c r="AH227" s="297">
        <f t="shared" si="97"/>
        <v>0</v>
      </c>
      <c r="AI227" s="297">
        <f t="shared" si="97"/>
        <v>0</v>
      </c>
      <c r="AJ227" s="297">
        <f t="shared" si="97"/>
        <v>0</v>
      </c>
      <c r="AK227" s="297">
        <f t="shared" si="97"/>
        <v>0</v>
      </c>
      <c r="AL227" s="297">
        <f t="shared" si="97"/>
        <v>0</v>
      </c>
    </row>
    <row r="228" spans="1:38" x14ac:dyDescent="0.25">
      <c r="A228" s="277">
        <v>184700</v>
      </c>
      <c r="B228" s="310" t="s">
        <v>945</v>
      </c>
      <c r="C228" s="297">
        <f t="shared" si="97"/>
        <v>0</v>
      </c>
      <c r="D228" s="297">
        <f t="shared" si="97"/>
        <v>0</v>
      </c>
      <c r="E228" s="297">
        <f t="shared" si="97"/>
        <v>0</v>
      </c>
      <c r="F228" s="297">
        <f t="shared" si="97"/>
        <v>0</v>
      </c>
      <c r="G228" s="297">
        <f t="shared" si="97"/>
        <v>0</v>
      </c>
      <c r="H228" s="297">
        <f t="shared" si="97"/>
        <v>0</v>
      </c>
      <c r="I228" s="297">
        <f t="shared" si="97"/>
        <v>0</v>
      </c>
      <c r="J228" s="297">
        <f t="shared" si="97"/>
        <v>0</v>
      </c>
      <c r="K228" s="297">
        <f t="shared" si="97"/>
        <v>0</v>
      </c>
      <c r="L228" s="297">
        <f t="shared" si="97"/>
        <v>0</v>
      </c>
      <c r="M228" s="297">
        <f t="shared" si="97"/>
        <v>0</v>
      </c>
      <c r="N228" s="297">
        <f t="shared" si="97"/>
        <v>0</v>
      </c>
      <c r="O228" s="297">
        <f t="shared" si="97"/>
        <v>0</v>
      </c>
      <c r="P228" s="297">
        <f t="shared" si="97"/>
        <v>0</v>
      </c>
      <c r="Q228" s="297">
        <f t="shared" si="97"/>
        <v>0</v>
      </c>
      <c r="R228" s="297">
        <f t="shared" si="97"/>
        <v>0</v>
      </c>
      <c r="S228" s="297">
        <f t="shared" si="97"/>
        <v>0</v>
      </c>
      <c r="T228" s="297">
        <f t="shared" si="97"/>
        <v>0</v>
      </c>
      <c r="U228" s="297">
        <f t="shared" si="97"/>
        <v>0</v>
      </c>
      <c r="V228" s="297">
        <f t="shared" si="97"/>
        <v>0</v>
      </c>
      <c r="W228" s="297">
        <f t="shared" si="97"/>
        <v>0</v>
      </c>
      <c r="X228" s="297">
        <f t="shared" si="97"/>
        <v>0</v>
      </c>
      <c r="Y228" s="297">
        <f t="shared" si="97"/>
        <v>0</v>
      </c>
      <c r="Z228" s="297">
        <f t="shared" si="97"/>
        <v>0</v>
      </c>
      <c r="AA228" s="297">
        <f t="shared" si="97"/>
        <v>0</v>
      </c>
      <c r="AB228" s="297">
        <f t="shared" si="97"/>
        <v>0</v>
      </c>
      <c r="AC228" s="297">
        <f t="shared" si="97"/>
        <v>0</v>
      </c>
      <c r="AD228" s="297">
        <f t="shared" si="97"/>
        <v>0</v>
      </c>
      <c r="AE228" s="297">
        <f t="shared" si="97"/>
        <v>0</v>
      </c>
      <c r="AF228" s="297">
        <f t="shared" si="97"/>
        <v>0</v>
      </c>
      <c r="AG228" s="297">
        <f t="shared" si="97"/>
        <v>0</v>
      </c>
      <c r="AH228" s="297">
        <f t="shared" si="97"/>
        <v>0</v>
      </c>
      <c r="AI228" s="297">
        <f t="shared" si="97"/>
        <v>0</v>
      </c>
      <c r="AJ228" s="297">
        <f t="shared" si="97"/>
        <v>0</v>
      </c>
      <c r="AK228" s="297">
        <f t="shared" si="97"/>
        <v>0</v>
      </c>
      <c r="AL228" s="297">
        <f t="shared" si="97"/>
        <v>0</v>
      </c>
    </row>
    <row r="229" spans="1:38" x14ac:dyDescent="0.25">
      <c r="A229" s="277">
        <v>185000</v>
      </c>
      <c r="B229" s="302" t="s">
        <v>4965</v>
      </c>
      <c r="C229" s="297">
        <f t="shared" ref="C229:AL229" si="98">SUM(C230:C232)</f>
        <v>0</v>
      </c>
      <c r="D229" s="297">
        <f t="shared" si="98"/>
        <v>0</v>
      </c>
      <c r="E229" s="297">
        <f t="shared" si="98"/>
        <v>0</v>
      </c>
      <c r="F229" s="297">
        <f t="shared" si="98"/>
        <v>0</v>
      </c>
      <c r="G229" s="297">
        <f t="shared" si="98"/>
        <v>0</v>
      </c>
      <c r="H229" s="297">
        <f t="shared" si="98"/>
        <v>0</v>
      </c>
      <c r="I229" s="297">
        <f t="shared" si="98"/>
        <v>0</v>
      </c>
      <c r="J229" s="297">
        <f t="shared" si="98"/>
        <v>0</v>
      </c>
      <c r="K229" s="297">
        <f t="shared" si="98"/>
        <v>0</v>
      </c>
      <c r="L229" s="297">
        <f t="shared" si="98"/>
        <v>0</v>
      </c>
      <c r="M229" s="297">
        <f t="shared" si="98"/>
        <v>0</v>
      </c>
      <c r="N229" s="297">
        <f t="shared" si="98"/>
        <v>0</v>
      </c>
      <c r="O229" s="297">
        <f t="shared" si="98"/>
        <v>0</v>
      </c>
      <c r="P229" s="297">
        <f t="shared" si="98"/>
        <v>0</v>
      </c>
      <c r="Q229" s="297">
        <f t="shared" si="98"/>
        <v>0</v>
      </c>
      <c r="R229" s="297">
        <f t="shared" si="98"/>
        <v>0</v>
      </c>
      <c r="S229" s="297">
        <f t="shared" si="98"/>
        <v>0</v>
      </c>
      <c r="T229" s="297">
        <f t="shared" si="98"/>
        <v>0</v>
      </c>
      <c r="U229" s="297">
        <f t="shared" si="98"/>
        <v>0</v>
      </c>
      <c r="V229" s="297">
        <f t="shared" si="98"/>
        <v>0</v>
      </c>
      <c r="W229" s="297">
        <f t="shared" si="98"/>
        <v>0</v>
      </c>
      <c r="X229" s="297">
        <f t="shared" si="98"/>
        <v>0</v>
      </c>
      <c r="Y229" s="297">
        <f t="shared" si="98"/>
        <v>0</v>
      </c>
      <c r="Z229" s="297">
        <f t="shared" si="98"/>
        <v>0</v>
      </c>
      <c r="AA229" s="297">
        <f t="shared" si="98"/>
        <v>0</v>
      </c>
      <c r="AB229" s="297">
        <f t="shared" si="98"/>
        <v>0</v>
      </c>
      <c r="AC229" s="297">
        <f t="shared" si="98"/>
        <v>0</v>
      </c>
      <c r="AD229" s="297">
        <f t="shared" si="98"/>
        <v>0</v>
      </c>
      <c r="AE229" s="297">
        <f t="shared" si="98"/>
        <v>0</v>
      </c>
      <c r="AF229" s="297">
        <f t="shared" si="98"/>
        <v>0</v>
      </c>
      <c r="AG229" s="297">
        <f t="shared" si="98"/>
        <v>0</v>
      </c>
      <c r="AH229" s="297">
        <f t="shared" si="98"/>
        <v>0</v>
      </c>
      <c r="AI229" s="297">
        <f t="shared" si="98"/>
        <v>0</v>
      </c>
      <c r="AJ229" s="297">
        <f t="shared" si="98"/>
        <v>0</v>
      </c>
      <c r="AK229" s="297">
        <f t="shared" si="98"/>
        <v>0</v>
      </c>
      <c r="AL229" s="297">
        <f t="shared" si="98"/>
        <v>0</v>
      </c>
    </row>
    <row r="230" spans="1:38" x14ac:dyDescent="0.25">
      <c r="A230" s="277">
        <v>185100</v>
      </c>
      <c r="B230" s="310" t="s">
        <v>960</v>
      </c>
      <c r="C230" s="297">
        <f t="shared" ref="C230:AL233" si="99">C555</f>
        <v>0</v>
      </c>
      <c r="D230" s="297">
        <f t="shared" si="99"/>
        <v>0</v>
      </c>
      <c r="E230" s="297">
        <f t="shared" si="99"/>
        <v>0</v>
      </c>
      <c r="F230" s="297">
        <f t="shared" si="99"/>
        <v>0</v>
      </c>
      <c r="G230" s="297">
        <f t="shared" si="99"/>
        <v>0</v>
      </c>
      <c r="H230" s="297">
        <f t="shared" si="99"/>
        <v>0</v>
      </c>
      <c r="I230" s="297">
        <f t="shared" si="99"/>
        <v>0</v>
      </c>
      <c r="J230" s="297">
        <f t="shared" si="99"/>
        <v>0</v>
      </c>
      <c r="K230" s="297">
        <f t="shared" si="99"/>
        <v>0</v>
      </c>
      <c r="L230" s="297">
        <f t="shared" si="99"/>
        <v>0</v>
      </c>
      <c r="M230" s="297">
        <f t="shared" si="99"/>
        <v>0</v>
      </c>
      <c r="N230" s="297">
        <f t="shared" si="99"/>
        <v>0</v>
      </c>
      <c r="O230" s="297">
        <f t="shared" si="99"/>
        <v>0</v>
      </c>
      <c r="P230" s="297">
        <f t="shared" si="99"/>
        <v>0</v>
      </c>
      <c r="Q230" s="297">
        <f t="shared" si="99"/>
        <v>0</v>
      </c>
      <c r="R230" s="297">
        <f t="shared" si="99"/>
        <v>0</v>
      </c>
      <c r="S230" s="297">
        <f t="shared" si="99"/>
        <v>0</v>
      </c>
      <c r="T230" s="297">
        <f t="shared" si="99"/>
        <v>0</v>
      </c>
      <c r="U230" s="297">
        <f t="shared" si="99"/>
        <v>0</v>
      </c>
      <c r="V230" s="297">
        <f t="shared" si="99"/>
        <v>0</v>
      </c>
      <c r="W230" s="297">
        <f t="shared" si="99"/>
        <v>0</v>
      </c>
      <c r="X230" s="297">
        <f t="shared" si="99"/>
        <v>0</v>
      </c>
      <c r="Y230" s="297">
        <f t="shared" si="99"/>
        <v>0</v>
      </c>
      <c r="Z230" s="297">
        <f t="shared" si="99"/>
        <v>0</v>
      </c>
      <c r="AA230" s="297">
        <f t="shared" si="99"/>
        <v>0</v>
      </c>
      <c r="AB230" s="297">
        <f t="shared" si="99"/>
        <v>0</v>
      </c>
      <c r="AC230" s="297">
        <f t="shared" si="99"/>
        <v>0</v>
      </c>
      <c r="AD230" s="297">
        <f t="shared" si="99"/>
        <v>0</v>
      </c>
      <c r="AE230" s="297">
        <f t="shared" si="99"/>
        <v>0</v>
      </c>
      <c r="AF230" s="297">
        <f t="shared" si="99"/>
        <v>0</v>
      </c>
      <c r="AG230" s="297">
        <f t="shared" si="99"/>
        <v>0</v>
      </c>
      <c r="AH230" s="297">
        <f t="shared" si="99"/>
        <v>0</v>
      </c>
      <c r="AI230" s="297">
        <f t="shared" si="99"/>
        <v>0</v>
      </c>
      <c r="AJ230" s="297">
        <f t="shared" si="99"/>
        <v>0</v>
      </c>
      <c r="AK230" s="297">
        <f t="shared" si="99"/>
        <v>0</v>
      </c>
      <c r="AL230" s="297">
        <f t="shared" si="99"/>
        <v>0</v>
      </c>
    </row>
    <row r="231" spans="1:38" x14ac:dyDescent="0.25">
      <c r="A231" s="277">
        <v>185200</v>
      </c>
      <c r="B231" s="310" t="s">
        <v>1089</v>
      </c>
      <c r="C231" s="297">
        <f t="shared" si="99"/>
        <v>0</v>
      </c>
      <c r="D231" s="297">
        <f t="shared" si="99"/>
        <v>0</v>
      </c>
      <c r="E231" s="297">
        <f t="shared" si="99"/>
        <v>0</v>
      </c>
      <c r="F231" s="297">
        <f t="shared" si="99"/>
        <v>0</v>
      </c>
      <c r="G231" s="297">
        <f t="shared" si="99"/>
        <v>0</v>
      </c>
      <c r="H231" s="297">
        <f t="shared" si="99"/>
        <v>0</v>
      </c>
      <c r="I231" s="297">
        <f t="shared" si="99"/>
        <v>0</v>
      </c>
      <c r="J231" s="297">
        <f t="shared" si="99"/>
        <v>0</v>
      </c>
      <c r="K231" s="297">
        <f t="shared" si="99"/>
        <v>0</v>
      </c>
      <c r="L231" s="297">
        <f t="shared" si="99"/>
        <v>0</v>
      </c>
      <c r="M231" s="297">
        <f t="shared" si="99"/>
        <v>0</v>
      </c>
      <c r="N231" s="297">
        <f t="shared" si="99"/>
        <v>0</v>
      </c>
      <c r="O231" s="297">
        <f t="shared" si="99"/>
        <v>0</v>
      </c>
      <c r="P231" s="297">
        <f t="shared" si="99"/>
        <v>0</v>
      </c>
      <c r="Q231" s="297">
        <f t="shared" si="99"/>
        <v>0</v>
      </c>
      <c r="R231" s="297">
        <f t="shared" si="99"/>
        <v>0</v>
      </c>
      <c r="S231" s="297">
        <f t="shared" si="99"/>
        <v>0</v>
      </c>
      <c r="T231" s="297">
        <f t="shared" si="99"/>
        <v>0</v>
      </c>
      <c r="U231" s="297">
        <f t="shared" si="99"/>
        <v>0</v>
      </c>
      <c r="V231" s="297">
        <f t="shared" si="99"/>
        <v>0</v>
      </c>
      <c r="W231" s="297">
        <f t="shared" si="99"/>
        <v>0</v>
      </c>
      <c r="X231" s="297">
        <f t="shared" si="99"/>
        <v>0</v>
      </c>
      <c r="Y231" s="297">
        <f t="shared" si="99"/>
        <v>0</v>
      </c>
      <c r="Z231" s="297">
        <f t="shared" si="99"/>
        <v>0</v>
      </c>
      <c r="AA231" s="297">
        <f t="shared" si="99"/>
        <v>0</v>
      </c>
      <c r="AB231" s="297">
        <f t="shared" si="99"/>
        <v>0</v>
      </c>
      <c r="AC231" s="297">
        <f t="shared" si="99"/>
        <v>0</v>
      </c>
      <c r="AD231" s="297">
        <f t="shared" si="99"/>
        <v>0</v>
      </c>
      <c r="AE231" s="297">
        <f t="shared" si="99"/>
        <v>0</v>
      </c>
      <c r="AF231" s="297">
        <f t="shared" si="99"/>
        <v>0</v>
      </c>
      <c r="AG231" s="297">
        <f t="shared" si="99"/>
        <v>0</v>
      </c>
      <c r="AH231" s="297">
        <f t="shared" si="99"/>
        <v>0</v>
      </c>
      <c r="AI231" s="297">
        <f t="shared" si="99"/>
        <v>0</v>
      </c>
      <c r="AJ231" s="297">
        <f t="shared" si="99"/>
        <v>0</v>
      </c>
      <c r="AK231" s="297">
        <f t="shared" si="99"/>
        <v>0</v>
      </c>
      <c r="AL231" s="297">
        <f t="shared" si="99"/>
        <v>0</v>
      </c>
    </row>
    <row r="232" spans="1:38" x14ac:dyDescent="0.25">
      <c r="A232" s="277">
        <v>185300</v>
      </c>
      <c r="B232" s="310" t="s">
        <v>945</v>
      </c>
      <c r="C232" s="297">
        <f t="shared" si="99"/>
        <v>0</v>
      </c>
      <c r="D232" s="297">
        <f t="shared" si="99"/>
        <v>0</v>
      </c>
      <c r="E232" s="297">
        <f t="shared" si="99"/>
        <v>0</v>
      </c>
      <c r="F232" s="297">
        <f t="shared" si="99"/>
        <v>0</v>
      </c>
      <c r="G232" s="297">
        <f t="shared" si="99"/>
        <v>0</v>
      </c>
      <c r="H232" s="297">
        <f t="shared" si="99"/>
        <v>0</v>
      </c>
      <c r="I232" s="297">
        <f t="shared" si="99"/>
        <v>0</v>
      </c>
      <c r="J232" s="297">
        <f t="shared" si="99"/>
        <v>0</v>
      </c>
      <c r="K232" s="297">
        <f t="shared" si="99"/>
        <v>0</v>
      </c>
      <c r="L232" s="297">
        <f t="shared" si="99"/>
        <v>0</v>
      </c>
      <c r="M232" s="297">
        <f t="shared" si="99"/>
        <v>0</v>
      </c>
      <c r="N232" s="297">
        <f t="shared" si="99"/>
        <v>0</v>
      </c>
      <c r="O232" s="297">
        <f t="shared" si="99"/>
        <v>0</v>
      </c>
      <c r="P232" s="297">
        <f t="shared" si="99"/>
        <v>0</v>
      </c>
      <c r="Q232" s="297">
        <f t="shared" si="99"/>
        <v>0</v>
      </c>
      <c r="R232" s="297">
        <f t="shared" si="99"/>
        <v>0</v>
      </c>
      <c r="S232" s="297">
        <f t="shared" si="99"/>
        <v>0</v>
      </c>
      <c r="T232" s="297">
        <f t="shared" si="99"/>
        <v>0</v>
      </c>
      <c r="U232" s="297">
        <f t="shared" si="99"/>
        <v>0</v>
      </c>
      <c r="V232" s="297">
        <f t="shared" si="99"/>
        <v>0</v>
      </c>
      <c r="W232" s="297">
        <f t="shared" si="99"/>
        <v>0</v>
      </c>
      <c r="X232" s="297">
        <f t="shared" si="99"/>
        <v>0</v>
      </c>
      <c r="Y232" s="297">
        <f t="shared" si="99"/>
        <v>0</v>
      </c>
      <c r="Z232" s="297">
        <f t="shared" si="99"/>
        <v>0</v>
      </c>
      <c r="AA232" s="297">
        <f t="shared" si="99"/>
        <v>0</v>
      </c>
      <c r="AB232" s="297">
        <f t="shared" si="99"/>
        <v>0</v>
      </c>
      <c r="AC232" s="297">
        <f t="shared" si="99"/>
        <v>0</v>
      </c>
      <c r="AD232" s="297">
        <f t="shared" si="99"/>
        <v>0</v>
      </c>
      <c r="AE232" s="297">
        <f t="shared" si="99"/>
        <v>0</v>
      </c>
      <c r="AF232" s="297">
        <f t="shared" si="99"/>
        <v>0</v>
      </c>
      <c r="AG232" s="297">
        <f t="shared" si="99"/>
        <v>0</v>
      </c>
      <c r="AH232" s="297">
        <f t="shared" si="99"/>
        <v>0</v>
      </c>
      <c r="AI232" s="297">
        <f t="shared" si="99"/>
        <v>0</v>
      </c>
      <c r="AJ232" s="297">
        <f t="shared" si="99"/>
        <v>0</v>
      </c>
      <c r="AK232" s="297">
        <f t="shared" si="99"/>
        <v>0</v>
      </c>
      <c r="AL232" s="297">
        <f t="shared" si="99"/>
        <v>0</v>
      </c>
    </row>
    <row r="233" spans="1:38" x14ac:dyDescent="0.25">
      <c r="A233" s="277">
        <v>190000</v>
      </c>
      <c r="B233" s="285" t="s">
        <v>4966</v>
      </c>
      <c r="C233" s="297">
        <f t="shared" si="99"/>
        <v>0</v>
      </c>
      <c r="D233" s="297">
        <f t="shared" si="99"/>
        <v>0</v>
      </c>
      <c r="E233" s="297">
        <f t="shared" si="99"/>
        <v>0</v>
      </c>
      <c r="F233" s="297">
        <f t="shared" si="99"/>
        <v>0</v>
      </c>
      <c r="G233" s="297">
        <f t="shared" si="99"/>
        <v>0</v>
      </c>
      <c r="H233" s="297">
        <f t="shared" si="99"/>
        <v>0</v>
      </c>
      <c r="I233" s="297">
        <f t="shared" si="99"/>
        <v>0</v>
      </c>
      <c r="J233" s="297">
        <f t="shared" si="99"/>
        <v>0</v>
      </c>
      <c r="K233" s="297">
        <f t="shared" si="99"/>
        <v>0</v>
      </c>
      <c r="L233" s="297">
        <f t="shared" si="99"/>
        <v>0</v>
      </c>
      <c r="M233" s="297">
        <f t="shared" si="99"/>
        <v>0</v>
      </c>
      <c r="N233" s="297">
        <f t="shared" si="99"/>
        <v>0</v>
      </c>
      <c r="O233" s="297">
        <f t="shared" si="99"/>
        <v>0</v>
      </c>
      <c r="P233" s="297">
        <f t="shared" si="99"/>
        <v>0</v>
      </c>
      <c r="Q233" s="297">
        <f t="shared" si="99"/>
        <v>0</v>
      </c>
      <c r="R233" s="297">
        <f t="shared" si="99"/>
        <v>0</v>
      </c>
      <c r="S233" s="297">
        <f t="shared" si="99"/>
        <v>0</v>
      </c>
      <c r="T233" s="297">
        <f t="shared" si="99"/>
        <v>0</v>
      </c>
      <c r="U233" s="297">
        <f t="shared" si="99"/>
        <v>0</v>
      </c>
      <c r="V233" s="297">
        <f t="shared" si="99"/>
        <v>0</v>
      </c>
      <c r="W233" s="297">
        <f t="shared" si="99"/>
        <v>0</v>
      </c>
      <c r="X233" s="297">
        <f t="shared" si="99"/>
        <v>0</v>
      </c>
      <c r="Y233" s="297">
        <f t="shared" si="99"/>
        <v>0</v>
      </c>
      <c r="Z233" s="297">
        <f t="shared" si="99"/>
        <v>0</v>
      </c>
      <c r="AA233" s="297">
        <f t="shared" si="99"/>
        <v>0</v>
      </c>
      <c r="AB233" s="297">
        <f t="shared" si="99"/>
        <v>0</v>
      </c>
      <c r="AC233" s="297">
        <f t="shared" si="99"/>
        <v>0</v>
      </c>
      <c r="AD233" s="297">
        <f t="shared" si="99"/>
        <v>0</v>
      </c>
      <c r="AE233" s="297">
        <f t="shared" si="99"/>
        <v>0</v>
      </c>
      <c r="AF233" s="297">
        <f t="shared" si="99"/>
        <v>0</v>
      </c>
      <c r="AG233" s="297">
        <f t="shared" si="99"/>
        <v>0</v>
      </c>
      <c r="AH233" s="297">
        <f t="shared" si="99"/>
        <v>0</v>
      </c>
      <c r="AI233" s="297">
        <f t="shared" si="99"/>
        <v>0</v>
      </c>
      <c r="AJ233" s="297">
        <f t="shared" si="99"/>
        <v>0</v>
      </c>
      <c r="AK233" s="297">
        <f t="shared" si="99"/>
        <v>0</v>
      </c>
      <c r="AL233" s="297">
        <f t="shared" si="99"/>
        <v>0</v>
      </c>
    </row>
    <row r="234" spans="1:38" x14ac:dyDescent="0.25">
      <c r="A234" s="285"/>
      <c r="B234" s="285" t="s">
        <v>4967</v>
      </c>
      <c r="C234" s="333">
        <f t="shared" ref="C234:AL234" si="100">C235+C288+C325</f>
        <v>626742993.9000001</v>
      </c>
      <c r="D234" s="333">
        <f t="shared" si="100"/>
        <v>657028556.64999998</v>
      </c>
      <c r="E234" s="333">
        <f t="shared" si="100"/>
        <v>1283771550.5500002</v>
      </c>
      <c r="F234" s="333">
        <f t="shared" si="100"/>
        <v>626443836.04000008</v>
      </c>
      <c r="G234" s="333">
        <f t="shared" si="100"/>
        <v>651909994.40999997</v>
      </c>
      <c r="H234" s="333">
        <f t="shared" si="100"/>
        <v>1278353830.4499998</v>
      </c>
      <c r="I234" s="333">
        <f t="shared" si="100"/>
        <v>642291889.71999991</v>
      </c>
      <c r="J234" s="333">
        <f t="shared" si="100"/>
        <v>664496059.35000002</v>
      </c>
      <c r="K234" s="333">
        <f t="shared" si="100"/>
        <v>1306787949.0699999</v>
      </c>
      <c r="L234" s="333">
        <f t="shared" si="100"/>
        <v>654650825.08999991</v>
      </c>
      <c r="M234" s="333">
        <f t="shared" si="100"/>
        <v>629163223.46000004</v>
      </c>
      <c r="N234" s="333">
        <f t="shared" si="100"/>
        <v>1283814048.55</v>
      </c>
      <c r="O234" s="333">
        <f t="shared" si="100"/>
        <v>648581775.86000001</v>
      </c>
      <c r="P234" s="333">
        <f t="shared" si="100"/>
        <v>675482723.40999997</v>
      </c>
      <c r="Q234" s="333">
        <f t="shared" si="100"/>
        <v>1324064499.2700002</v>
      </c>
      <c r="R234" s="333">
        <f t="shared" si="100"/>
        <v>586005834.69000006</v>
      </c>
      <c r="S234" s="333">
        <f t="shared" si="100"/>
        <v>683842191.44000006</v>
      </c>
      <c r="T234" s="333">
        <f t="shared" si="100"/>
        <v>1269848026.1299999</v>
      </c>
      <c r="U234" s="333">
        <f t="shared" si="100"/>
        <v>579620224.92999995</v>
      </c>
      <c r="V234" s="333">
        <f t="shared" si="100"/>
        <v>655616913.15999997</v>
      </c>
      <c r="W234" s="333">
        <f t="shared" si="100"/>
        <v>1235237138.0900002</v>
      </c>
      <c r="X234" s="333">
        <f t="shared" si="100"/>
        <v>560170387.21000004</v>
      </c>
      <c r="Y234" s="333">
        <f t="shared" si="100"/>
        <v>630201404.96000004</v>
      </c>
      <c r="Z234" s="333">
        <f t="shared" si="100"/>
        <v>1190371792.1700001</v>
      </c>
      <c r="AA234" s="333">
        <f t="shared" si="100"/>
        <v>509912901.08999997</v>
      </c>
      <c r="AB234" s="333">
        <f t="shared" si="100"/>
        <v>615766448.42000008</v>
      </c>
      <c r="AC234" s="333">
        <f t="shared" si="100"/>
        <v>1125679349.51</v>
      </c>
      <c r="AD234" s="333">
        <f t="shared" si="100"/>
        <v>549944956.88</v>
      </c>
      <c r="AE234" s="333">
        <f t="shared" si="100"/>
        <v>590786810.83000004</v>
      </c>
      <c r="AF234" s="333">
        <f t="shared" si="100"/>
        <v>1140731767.71</v>
      </c>
      <c r="AG234" s="333">
        <f t="shared" si="100"/>
        <v>523660499.30000001</v>
      </c>
      <c r="AH234" s="333">
        <f t="shared" si="100"/>
        <v>573078227.00999999</v>
      </c>
      <c r="AI234" s="333">
        <f t="shared" si="100"/>
        <v>1096738726.3099999</v>
      </c>
      <c r="AJ234" s="333">
        <f t="shared" si="100"/>
        <v>537270627.25</v>
      </c>
      <c r="AK234" s="333">
        <f t="shared" si="100"/>
        <v>534664774.92999995</v>
      </c>
      <c r="AL234" s="333">
        <f t="shared" si="100"/>
        <v>1071935402.1800001</v>
      </c>
    </row>
    <row r="235" spans="1:38" x14ac:dyDescent="0.25">
      <c r="A235" s="290"/>
      <c r="B235" s="334" t="s">
        <v>4968</v>
      </c>
      <c r="C235" s="292">
        <f t="shared" ref="C235:AL235" si="101">C236+C247+C278+C282+C283+C287</f>
        <v>605278140.6400001</v>
      </c>
      <c r="D235" s="292">
        <f t="shared" si="101"/>
        <v>627587800.22000003</v>
      </c>
      <c r="E235" s="292">
        <f t="shared" si="101"/>
        <v>1232865940.8600001</v>
      </c>
      <c r="F235" s="292">
        <f t="shared" si="101"/>
        <v>604775523.42000008</v>
      </c>
      <c r="G235" s="292">
        <f t="shared" si="101"/>
        <v>644078686.29999995</v>
      </c>
      <c r="H235" s="292">
        <f t="shared" si="101"/>
        <v>1248854209.7199998</v>
      </c>
      <c r="I235" s="292">
        <f t="shared" si="101"/>
        <v>623962941.42999995</v>
      </c>
      <c r="J235" s="292">
        <f t="shared" si="101"/>
        <v>623056472.69000006</v>
      </c>
      <c r="K235" s="292">
        <f t="shared" si="101"/>
        <v>1247019414.1199999</v>
      </c>
      <c r="L235" s="292">
        <f t="shared" si="101"/>
        <v>628303162.15999997</v>
      </c>
      <c r="M235" s="292">
        <f t="shared" si="101"/>
        <v>588744119.88999999</v>
      </c>
      <c r="N235" s="292">
        <f t="shared" si="101"/>
        <v>1217047282.05</v>
      </c>
      <c r="O235" s="292">
        <f t="shared" si="101"/>
        <v>623029497.50999999</v>
      </c>
      <c r="P235" s="292">
        <f t="shared" si="101"/>
        <v>629510090.53999996</v>
      </c>
      <c r="Q235" s="292">
        <f t="shared" si="101"/>
        <v>1252539588.0500002</v>
      </c>
      <c r="R235" s="292">
        <f t="shared" si="101"/>
        <v>558411335.47000003</v>
      </c>
      <c r="S235" s="292">
        <f t="shared" si="101"/>
        <v>653271977.34000003</v>
      </c>
      <c r="T235" s="292">
        <f t="shared" si="101"/>
        <v>1211683312.8099999</v>
      </c>
      <c r="U235" s="292">
        <f t="shared" si="101"/>
        <v>561240186.00999999</v>
      </c>
      <c r="V235" s="292">
        <f t="shared" si="101"/>
        <v>631678173.88999999</v>
      </c>
      <c r="W235" s="292">
        <f t="shared" si="101"/>
        <v>1192918359.9000001</v>
      </c>
      <c r="X235" s="292">
        <f t="shared" si="101"/>
        <v>541617379.61000001</v>
      </c>
      <c r="Y235" s="292">
        <f t="shared" si="101"/>
        <v>606872161.08000004</v>
      </c>
      <c r="Z235" s="292">
        <f t="shared" si="101"/>
        <v>1148489540.6900001</v>
      </c>
      <c r="AA235" s="292">
        <f t="shared" si="101"/>
        <v>490954170.91999996</v>
      </c>
      <c r="AB235" s="292">
        <f t="shared" si="101"/>
        <v>591537326.42000008</v>
      </c>
      <c r="AC235" s="292">
        <f t="shared" si="101"/>
        <v>1082491497.3399999</v>
      </c>
      <c r="AD235" s="292">
        <f t="shared" si="101"/>
        <v>515135211.61000001</v>
      </c>
      <c r="AE235" s="292">
        <f t="shared" si="101"/>
        <v>560547317.70000005</v>
      </c>
      <c r="AF235" s="292">
        <f t="shared" si="101"/>
        <v>1075682529.3099999</v>
      </c>
      <c r="AG235" s="292">
        <f t="shared" si="101"/>
        <v>504851363.74000001</v>
      </c>
      <c r="AH235" s="292">
        <f t="shared" si="101"/>
        <v>550110168.50999999</v>
      </c>
      <c r="AI235" s="292">
        <f t="shared" si="101"/>
        <v>1054961532.25</v>
      </c>
      <c r="AJ235" s="292">
        <f t="shared" si="101"/>
        <v>516216132.55000001</v>
      </c>
      <c r="AK235" s="292">
        <f t="shared" si="101"/>
        <v>505438128.41999996</v>
      </c>
      <c r="AL235" s="292">
        <f t="shared" si="101"/>
        <v>1021654260.97</v>
      </c>
    </row>
    <row r="236" spans="1:38" x14ac:dyDescent="0.25">
      <c r="A236" s="287">
        <v>211000</v>
      </c>
      <c r="B236" s="335" t="s">
        <v>1499</v>
      </c>
      <c r="C236" s="301">
        <f t="shared" ref="C236:AL236" si="102">C237+C238+C242</f>
        <v>92780020.820000008</v>
      </c>
      <c r="D236" s="301">
        <f t="shared" si="102"/>
        <v>52001785.960000001</v>
      </c>
      <c r="E236" s="301">
        <f t="shared" si="102"/>
        <v>144781806.78</v>
      </c>
      <c r="F236" s="301">
        <f t="shared" si="102"/>
        <v>92042148.670000002</v>
      </c>
      <c r="G236" s="301">
        <f t="shared" si="102"/>
        <v>39307861.170000002</v>
      </c>
      <c r="H236" s="301">
        <f t="shared" si="102"/>
        <v>131350009.84000002</v>
      </c>
      <c r="I236" s="301">
        <f t="shared" si="102"/>
        <v>103721662.86</v>
      </c>
      <c r="J236" s="301">
        <f t="shared" si="102"/>
        <v>46802460.670000002</v>
      </c>
      <c r="K236" s="301">
        <f t="shared" si="102"/>
        <v>150524123.53</v>
      </c>
      <c r="L236" s="301">
        <f t="shared" si="102"/>
        <v>97026709.629999995</v>
      </c>
      <c r="M236" s="301">
        <f t="shared" si="102"/>
        <v>41492773.359999999</v>
      </c>
      <c r="N236" s="301">
        <f t="shared" si="102"/>
        <v>138519482.99000001</v>
      </c>
      <c r="O236" s="301">
        <f t="shared" si="102"/>
        <v>84174190.739999995</v>
      </c>
      <c r="P236" s="301">
        <f t="shared" si="102"/>
        <v>44266123.689999998</v>
      </c>
      <c r="Q236" s="301">
        <f t="shared" si="102"/>
        <v>128440314.43000001</v>
      </c>
      <c r="R236" s="301">
        <f t="shared" si="102"/>
        <v>82146781.37999998</v>
      </c>
      <c r="S236" s="301">
        <f t="shared" si="102"/>
        <v>47429641.929999992</v>
      </c>
      <c r="T236" s="301">
        <f t="shared" si="102"/>
        <v>129576423.31</v>
      </c>
      <c r="U236" s="301">
        <f t="shared" si="102"/>
        <v>84249057.199999988</v>
      </c>
      <c r="V236" s="301">
        <f t="shared" si="102"/>
        <v>51190490.979999997</v>
      </c>
      <c r="W236" s="301">
        <f t="shared" si="102"/>
        <v>135439548.17999998</v>
      </c>
      <c r="X236" s="301">
        <f t="shared" si="102"/>
        <v>75773813.50999999</v>
      </c>
      <c r="Y236" s="301">
        <f t="shared" si="102"/>
        <v>54038079.739999995</v>
      </c>
      <c r="Z236" s="301">
        <f t="shared" si="102"/>
        <v>129811893.25</v>
      </c>
      <c r="AA236" s="301">
        <f t="shared" si="102"/>
        <v>68121421.589999989</v>
      </c>
      <c r="AB236" s="301">
        <f t="shared" si="102"/>
        <v>48977813.060000002</v>
      </c>
      <c r="AC236" s="301">
        <f t="shared" si="102"/>
        <v>117099234.65000001</v>
      </c>
      <c r="AD236" s="301">
        <f t="shared" si="102"/>
        <v>70104116.939999983</v>
      </c>
      <c r="AE236" s="301">
        <f t="shared" si="102"/>
        <v>47394590.859999999</v>
      </c>
      <c r="AF236" s="301">
        <f t="shared" si="102"/>
        <v>117498707.8</v>
      </c>
      <c r="AG236" s="301">
        <f t="shared" si="102"/>
        <v>70656247.060000002</v>
      </c>
      <c r="AH236" s="301">
        <f t="shared" si="102"/>
        <v>42524550.230000004</v>
      </c>
      <c r="AI236" s="301">
        <f t="shared" si="102"/>
        <v>113180797.29000001</v>
      </c>
      <c r="AJ236" s="301">
        <f t="shared" si="102"/>
        <v>71029202.969999984</v>
      </c>
      <c r="AK236" s="301">
        <f t="shared" si="102"/>
        <v>50487680.939999998</v>
      </c>
      <c r="AL236" s="301">
        <f t="shared" si="102"/>
        <v>121516883.91</v>
      </c>
    </row>
    <row r="237" spans="1:38" x14ac:dyDescent="0.25">
      <c r="A237" s="299">
        <v>211010</v>
      </c>
      <c r="B237" s="294" t="s">
        <v>1126</v>
      </c>
      <c r="C237" s="297">
        <f t="shared" ref="C237:AL237" si="103">C560</f>
        <v>0</v>
      </c>
      <c r="D237" s="297">
        <f t="shared" si="103"/>
        <v>0</v>
      </c>
      <c r="E237" s="297">
        <f t="shared" si="103"/>
        <v>0</v>
      </c>
      <c r="F237" s="297">
        <f t="shared" si="103"/>
        <v>0</v>
      </c>
      <c r="G237" s="297">
        <f t="shared" si="103"/>
        <v>0</v>
      </c>
      <c r="H237" s="297">
        <f t="shared" si="103"/>
        <v>0</v>
      </c>
      <c r="I237" s="297">
        <f t="shared" si="103"/>
        <v>0</v>
      </c>
      <c r="J237" s="297">
        <f t="shared" si="103"/>
        <v>0</v>
      </c>
      <c r="K237" s="297">
        <f t="shared" si="103"/>
        <v>0</v>
      </c>
      <c r="L237" s="297">
        <f t="shared" si="103"/>
        <v>0</v>
      </c>
      <c r="M237" s="297">
        <f t="shared" si="103"/>
        <v>0</v>
      </c>
      <c r="N237" s="297">
        <f t="shared" si="103"/>
        <v>0</v>
      </c>
      <c r="O237" s="297">
        <f t="shared" si="103"/>
        <v>0</v>
      </c>
      <c r="P237" s="297">
        <f t="shared" si="103"/>
        <v>0</v>
      </c>
      <c r="Q237" s="297">
        <f t="shared" si="103"/>
        <v>0</v>
      </c>
      <c r="R237" s="297">
        <f t="shared" si="103"/>
        <v>0</v>
      </c>
      <c r="S237" s="297">
        <f t="shared" si="103"/>
        <v>0</v>
      </c>
      <c r="T237" s="297">
        <f t="shared" si="103"/>
        <v>0</v>
      </c>
      <c r="U237" s="297">
        <f t="shared" si="103"/>
        <v>0</v>
      </c>
      <c r="V237" s="297">
        <f t="shared" si="103"/>
        <v>0</v>
      </c>
      <c r="W237" s="297">
        <f t="shared" si="103"/>
        <v>0</v>
      </c>
      <c r="X237" s="297">
        <f t="shared" si="103"/>
        <v>0</v>
      </c>
      <c r="Y237" s="297">
        <f t="shared" si="103"/>
        <v>0</v>
      </c>
      <c r="Z237" s="297">
        <f t="shared" si="103"/>
        <v>0</v>
      </c>
      <c r="AA237" s="297">
        <f t="shared" si="103"/>
        <v>0</v>
      </c>
      <c r="AB237" s="297">
        <f t="shared" si="103"/>
        <v>0</v>
      </c>
      <c r="AC237" s="297">
        <f t="shared" si="103"/>
        <v>0</v>
      </c>
      <c r="AD237" s="297">
        <f t="shared" si="103"/>
        <v>0</v>
      </c>
      <c r="AE237" s="297">
        <f t="shared" si="103"/>
        <v>0</v>
      </c>
      <c r="AF237" s="297">
        <f t="shared" si="103"/>
        <v>0</v>
      </c>
      <c r="AG237" s="297">
        <f t="shared" si="103"/>
        <v>0</v>
      </c>
      <c r="AH237" s="297">
        <f t="shared" si="103"/>
        <v>0</v>
      </c>
      <c r="AI237" s="297">
        <f t="shared" si="103"/>
        <v>0</v>
      </c>
      <c r="AJ237" s="297">
        <f t="shared" si="103"/>
        <v>0</v>
      </c>
      <c r="AK237" s="297">
        <f t="shared" si="103"/>
        <v>0</v>
      </c>
      <c r="AL237" s="297">
        <f t="shared" si="103"/>
        <v>0</v>
      </c>
    </row>
    <row r="238" spans="1:38" x14ac:dyDescent="0.25">
      <c r="A238" s="299">
        <v>211020</v>
      </c>
      <c r="B238" s="294" t="s">
        <v>1561</v>
      </c>
      <c r="C238" s="295">
        <f t="shared" ref="C238:T238" si="104">SUM(C239:C241)</f>
        <v>92774976.050000012</v>
      </c>
      <c r="D238" s="295">
        <f t="shared" si="104"/>
        <v>42461646.140000001</v>
      </c>
      <c r="E238" s="295">
        <f t="shared" si="104"/>
        <v>135236622.19</v>
      </c>
      <c r="F238" s="295">
        <f t="shared" si="104"/>
        <v>92037103.900000006</v>
      </c>
      <c r="G238" s="295">
        <f t="shared" si="104"/>
        <v>37442963.760000005</v>
      </c>
      <c r="H238" s="295">
        <f t="shared" si="104"/>
        <v>129480067.66000001</v>
      </c>
      <c r="I238" s="295">
        <f t="shared" si="104"/>
        <v>103716618.09</v>
      </c>
      <c r="J238" s="295">
        <f t="shared" si="104"/>
        <v>42201923.880000003</v>
      </c>
      <c r="K238" s="295">
        <f t="shared" si="104"/>
        <v>145918541.97</v>
      </c>
      <c r="L238" s="295">
        <f t="shared" si="104"/>
        <v>97021664.859999999</v>
      </c>
      <c r="M238" s="295">
        <f t="shared" si="104"/>
        <v>40851458.700000003</v>
      </c>
      <c r="N238" s="295">
        <f t="shared" si="104"/>
        <v>137873123.56</v>
      </c>
      <c r="O238" s="295">
        <f t="shared" si="104"/>
        <v>84169145.969999999</v>
      </c>
      <c r="P238" s="295">
        <f t="shared" si="104"/>
        <v>41960909.199999996</v>
      </c>
      <c r="Q238" s="295">
        <f t="shared" si="104"/>
        <v>126130055.17</v>
      </c>
      <c r="R238" s="295">
        <f t="shared" si="104"/>
        <v>82141736.609999985</v>
      </c>
      <c r="S238" s="295">
        <f t="shared" si="104"/>
        <v>44421006.589999996</v>
      </c>
      <c r="T238" s="295">
        <f t="shared" si="104"/>
        <v>126562743.2</v>
      </c>
      <c r="U238" s="295">
        <f t="shared" ref="U238:AL238" si="105">SUM(U239:U241)</f>
        <v>84244012.429999992</v>
      </c>
      <c r="V238" s="295">
        <f t="shared" si="105"/>
        <v>49078091.909999996</v>
      </c>
      <c r="W238" s="295">
        <f t="shared" si="105"/>
        <v>133322104.33999999</v>
      </c>
      <c r="X238" s="295">
        <f t="shared" si="105"/>
        <v>75768768.739999995</v>
      </c>
      <c r="Y238" s="295">
        <f t="shared" si="105"/>
        <v>50834530.909999996</v>
      </c>
      <c r="Z238" s="295">
        <f t="shared" si="105"/>
        <v>126603299.65000001</v>
      </c>
      <c r="AA238" s="295">
        <f t="shared" si="105"/>
        <v>68116376.819999993</v>
      </c>
      <c r="AB238" s="295">
        <f t="shared" si="105"/>
        <v>44143435.460000001</v>
      </c>
      <c r="AC238" s="295">
        <f t="shared" si="105"/>
        <v>112259812.28</v>
      </c>
      <c r="AD238" s="295">
        <f t="shared" si="105"/>
        <v>70099072.169999987</v>
      </c>
      <c r="AE238" s="295">
        <f t="shared" si="105"/>
        <v>42653156.259999998</v>
      </c>
      <c r="AF238" s="295">
        <f t="shared" si="105"/>
        <v>112752228.42999999</v>
      </c>
      <c r="AG238" s="295">
        <f t="shared" si="105"/>
        <v>70651202.290000007</v>
      </c>
      <c r="AH238" s="295">
        <f t="shared" si="105"/>
        <v>40722553.420000002</v>
      </c>
      <c r="AI238" s="295">
        <f t="shared" si="105"/>
        <v>111373755.71000001</v>
      </c>
      <c r="AJ238" s="295">
        <f t="shared" si="105"/>
        <v>71024158.199999988</v>
      </c>
      <c r="AK238" s="295">
        <f t="shared" si="105"/>
        <v>39703534.030000001</v>
      </c>
      <c r="AL238" s="295">
        <f t="shared" si="105"/>
        <v>110727692.22999999</v>
      </c>
    </row>
    <row r="239" spans="1:38" x14ac:dyDescent="0.25">
      <c r="A239" s="299">
        <v>211021</v>
      </c>
      <c r="B239" s="328" t="s">
        <v>1067</v>
      </c>
      <c r="C239" s="297">
        <f t="shared" ref="C239:AL241" si="106">C561</f>
        <v>4994324.1900000004</v>
      </c>
      <c r="D239" s="297">
        <f t="shared" si="106"/>
        <v>4409810.66</v>
      </c>
      <c r="E239" s="297">
        <f t="shared" si="106"/>
        <v>9404134.8499999996</v>
      </c>
      <c r="F239" s="297">
        <f t="shared" si="106"/>
        <v>4810956.26</v>
      </c>
      <c r="G239" s="297">
        <f t="shared" si="106"/>
        <v>3870023.67</v>
      </c>
      <c r="H239" s="297">
        <f t="shared" si="106"/>
        <v>8680979.9299999997</v>
      </c>
      <c r="I239" s="297">
        <f t="shared" si="106"/>
        <v>4516445.3100000015</v>
      </c>
      <c r="J239" s="297">
        <f t="shared" si="106"/>
        <v>3680056.74</v>
      </c>
      <c r="K239" s="297">
        <f t="shared" si="106"/>
        <v>8196502.0499999998</v>
      </c>
      <c r="L239" s="297">
        <f t="shared" si="106"/>
        <v>4548475.49</v>
      </c>
      <c r="M239" s="297">
        <f t="shared" si="106"/>
        <v>5936147.8100000015</v>
      </c>
      <c r="N239" s="297">
        <f t="shared" si="106"/>
        <v>10484623.300000001</v>
      </c>
      <c r="O239" s="297">
        <f t="shared" si="106"/>
        <v>4605352.57</v>
      </c>
      <c r="P239" s="297">
        <f t="shared" si="106"/>
        <v>3717573.08</v>
      </c>
      <c r="Q239" s="297">
        <f t="shared" si="106"/>
        <v>8322925.6500000004</v>
      </c>
      <c r="R239" s="297">
        <f t="shared" si="106"/>
        <v>3546424.96</v>
      </c>
      <c r="S239" s="297">
        <f t="shared" si="106"/>
        <v>4889443.9400000004</v>
      </c>
      <c r="T239" s="297">
        <f t="shared" si="106"/>
        <v>8435868.9000000004</v>
      </c>
      <c r="U239" s="297">
        <f t="shared" si="106"/>
        <v>3670250.13</v>
      </c>
      <c r="V239" s="297">
        <f t="shared" si="106"/>
        <v>5496627.0499999998</v>
      </c>
      <c r="W239" s="297">
        <f t="shared" si="106"/>
        <v>9166877.1799999997</v>
      </c>
      <c r="X239" s="297">
        <f t="shared" si="106"/>
        <v>3552451.41</v>
      </c>
      <c r="Y239" s="297">
        <f t="shared" si="106"/>
        <v>4474920.68</v>
      </c>
      <c r="Z239" s="297">
        <f t="shared" si="106"/>
        <v>8027372.0900000008</v>
      </c>
      <c r="AA239" s="297">
        <f t="shared" si="106"/>
        <v>4485894.9000000004</v>
      </c>
      <c r="AB239" s="297">
        <f t="shared" si="106"/>
        <v>4786594.83</v>
      </c>
      <c r="AC239" s="297">
        <f t="shared" si="106"/>
        <v>9272489.7300000004</v>
      </c>
      <c r="AD239" s="297">
        <f t="shared" si="106"/>
        <v>3344771.85</v>
      </c>
      <c r="AE239" s="297">
        <f t="shared" si="106"/>
        <v>4638691.51</v>
      </c>
      <c r="AF239" s="297">
        <f t="shared" si="106"/>
        <v>7983463.3599999994</v>
      </c>
      <c r="AG239" s="297">
        <f t="shared" si="106"/>
        <v>3219214.92</v>
      </c>
      <c r="AH239" s="297">
        <f t="shared" si="106"/>
        <v>5451808.4000000004</v>
      </c>
      <c r="AI239" s="297">
        <f t="shared" si="106"/>
        <v>8671023.3200000003</v>
      </c>
      <c r="AJ239" s="297">
        <f t="shared" si="106"/>
        <v>3485002.7700000009</v>
      </c>
      <c r="AK239" s="297">
        <f t="shared" si="106"/>
        <v>5619409.6900000004</v>
      </c>
      <c r="AL239" s="297">
        <f t="shared" si="106"/>
        <v>9104412.459999999</v>
      </c>
    </row>
    <row r="240" spans="1:38" x14ac:dyDescent="0.25">
      <c r="A240" s="299">
        <v>211022</v>
      </c>
      <c r="B240" s="328" t="s">
        <v>4969</v>
      </c>
      <c r="C240" s="297">
        <f t="shared" si="106"/>
        <v>87716520.430000007</v>
      </c>
      <c r="D240" s="297">
        <f t="shared" si="106"/>
        <v>38051835.479999997</v>
      </c>
      <c r="E240" s="297">
        <f t="shared" si="106"/>
        <v>125768355.91</v>
      </c>
      <c r="F240" s="297">
        <f t="shared" si="106"/>
        <v>87167410.969999999</v>
      </c>
      <c r="G240" s="297">
        <f t="shared" si="106"/>
        <v>33572940.090000004</v>
      </c>
      <c r="H240" s="297">
        <f t="shared" si="106"/>
        <v>120740351.06</v>
      </c>
      <c r="I240" s="297">
        <f t="shared" si="106"/>
        <v>99194436.239999995</v>
      </c>
      <c r="J240" s="297">
        <f t="shared" si="106"/>
        <v>38521867.140000001</v>
      </c>
      <c r="K240" s="297">
        <f t="shared" si="106"/>
        <v>137716303.38</v>
      </c>
      <c r="L240" s="297">
        <f t="shared" si="106"/>
        <v>92458952.280000001</v>
      </c>
      <c r="M240" s="297">
        <f t="shared" si="106"/>
        <v>34915310.890000001</v>
      </c>
      <c r="N240" s="297">
        <f t="shared" si="106"/>
        <v>127374263.17</v>
      </c>
      <c r="O240" s="297">
        <f t="shared" si="106"/>
        <v>79534597.049999997</v>
      </c>
      <c r="P240" s="297">
        <f t="shared" si="106"/>
        <v>38243336.119999997</v>
      </c>
      <c r="Q240" s="297">
        <f t="shared" si="106"/>
        <v>117777933.17</v>
      </c>
      <c r="R240" s="297">
        <f t="shared" si="106"/>
        <v>78528794.069999993</v>
      </c>
      <c r="S240" s="297">
        <f t="shared" si="106"/>
        <v>39531562.649999999</v>
      </c>
      <c r="T240" s="297">
        <f t="shared" si="106"/>
        <v>118060356.72</v>
      </c>
      <c r="U240" s="297">
        <f t="shared" si="106"/>
        <v>80498715.439999998</v>
      </c>
      <c r="V240" s="297">
        <f t="shared" si="106"/>
        <v>43581464.859999999</v>
      </c>
      <c r="W240" s="297">
        <f t="shared" si="106"/>
        <v>124080180.3</v>
      </c>
      <c r="X240" s="297">
        <f t="shared" si="106"/>
        <v>72084199</v>
      </c>
      <c r="Y240" s="297">
        <f t="shared" si="106"/>
        <v>46359610.229999997</v>
      </c>
      <c r="Z240" s="297">
        <f t="shared" si="106"/>
        <v>118443809.23</v>
      </c>
      <c r="AA240" s="297">
        <f t="shared" si="106"/>
        <v>63482645.460000001</v>
      </c>
      <c r="AB240" s="297">
        <f t="shared" si="106"/>
        <v>39356840.630000003</v>
      </c>
      <c r="AC240" s="297">
        <f t="shared" si="106"/>
        <v>102839486.09</v>
      </c>
      <c r="AD240" s="297">
        <f t="shared" si="106"/>
        <v>66669921.109999999</v>
      </c>
      <c r="AE240" s="297">
        <f t="shared" si="106"/>
        <v>38014464.75</v>
      </c>
      <c r="AF240" s="297">
        <f t="shared" si="106"/>
        <v>104684385.86</v>
      </c>
      <c r="AG240" s="297">
        <f t="shared" si="106"/>
        <v>67361955.75</v>
      </c>
      <c r="AH240" s="297">
        <f t="shared" si="106"/>
        <v>35270745.020000003</v>
      </c>
      <c r="AI240" s="297">
        <f t="shared" si="106"/>
        <v>102632700.77</v>
      </c>
      <c r="AJ240" s="297">
        <f t="shared" si="106"/>
        <v>67461050.079999998</v>
      </c>
      <c r="AK240" s="297">
        <f t="shared" si="106"/>
        <v>34084124.340000004</v>
      </c>
      <c r="AL240" s="297">
        <f t="shared" si="106"/>
        <v>101545174.42</v>
      </c>
    </row>
    <row r="241" spans="1:38" x14ac:dyDescent="0.25">
      <c r="A241" s="308">
        <v>211023</v>
      </c>
      <c r="B241" s="306" t="s">
        <v>1009</v>
      </c>
      <c r="C241" s="297">
        <f t="shared" si="106"/>
        <v>64131.43</v>
      </c>
      <c r="D241" s="297">
        <f t="shared" si="106"/>
        <v>0</v>
      </c>
      <c r="E241" s="297">
        <f t="shared" si="106"/>
        <v>64131.43</v>
      </c>
      <c r="F241" s="297">
        <f t="shared" si="106"/>
        <v>58736.67</v>
      </c>
      <c r="G241" s="297">
        <f t="shared" si="106"/>
        <v>0</v>
      </c>
      <c r="H241" s="297">
        <f t="shared" si="106"/>
        <v>58736.67</v>
      </c>
      <c r="I241" s="297">
        <f t="shared" si="106"/>
        <v>5736.54</v>
      </c>
      <c r="J241" s="297">
        <f t="shared" si="106"/>
        <v>0</v>
      </c>
      <c r="K241" s="297">
        <f t="shared" si="106"/>
        <v>5736.54</v>
      </c>
      <c r="L241" s="297">
        <f t="shared" si="106"/>
        <v>14237.09</v>
      </c>
      <c r="M241" s="297">
        <f t="shared" si="106"/>
        <v>0</v>
      </c>
      <c r="N241" s="297">
        <f t="shared" si="106"/>
        <v>14237.09</v>
      </c>
      <c r="O241" s="297">
        <f t="shared" si="106"/>
        <v>29196.35</v>
      </c>
      <c r="P241" s="297">
        <f t="shared" si="106"/>
        <v>0</v>
      </c>
      <c r="Q241" s="297">
        <f t="shared" si="106"/>
        <v>29196.35</v>
      </c>
      <c r="R241" s="297">
        <f t="shared" si="106"/>
        <v>66517.58</v>
      </c>
      <c r="S241" s="297">
        <f t="shared" si="106"/>
        <v>0</v>
      </c>
      <c r="T241" s="297">
        <f t="shared" si="106"/>
        <v>66517.58</v>
      </c>
      <c r="U241" s="297">
        <f t="shared" si="106"/>
        <v>75046.86</v>
      </c>
      <c r="V241" s="297">
        <f t="shared" si="106"/>
        <v>0</v>
      </c>
      <c r="W241" s="297">
        <f t="shared" si="106"/>
        <v>75046.86</v>
      </c>
      <c r="X241" s="297">
        <f t="shared" si="106"/>
        <v>132118.32999999999</v>
      </c>
      <c r="Y241" s="297">
        <f t="shared" si="106"/>
        <v>0</v>
      </c>
      <c r="Z241" s="297">
        <f t="shared" si="106"/>
        <v>132118.32999999999</v>
      </c>
      <c r="AA241" s="297">
        <f t="shared" si="106"/>
        <v>147836.46</v>
      </c>
      <c r="AB241" s="297">
        <f t="shared" si="106"/>
        <v>0</v>
      </c>
      <c r="AC241" s="297">
        <f t="shared" si="106"/>
        <v>147836.46</v>
      </c>
      <c r="AD241" s="297">
        <f t="shared" si="106"/>
        <v>84379.21</v>
      </c>
      <c r="AE241" s="297">
        <f t="shared" si="106"/>
        <v>0</v>
      </c>
      <c r="AF241" s="297">
        <f t="shared" si="106"/>
        <v>84379.21</v>
      </c>
      <c r="AG241" s="297">
        <f t="shared" si="106"/>
        <v>70031.62</v>
      </c>
      <c r="AH241" s="297">
        <f t="shared" si="106"/>
        <v>0</v>
      </c>
      <c r="AI241" s="297">
        <f t="shared" si="106"/>
        <v>70031.62</v>
      </c>
      <c r="AJ241" s="297">
        <f t="shared" si="106"/>
        <v>78105.350000000006</v>
      </c>
      <c r="AK241" s="297">
        <f t="shared" si="106"/>
        <v>0</v>
      </c>
      <c r="AL241" s="297">
        <f t="shared" si="106"/>
        <v>78105.350000000006</v>
      </c>
    </row>
    <row r="242" spans="1:38" x14ac:dyDescent="0.25">
      <c r="A242" s="299">
        <v>211030</v>
      </c>
      <c r="B242" s="294" t="s">
        <v>4970</v>
      </c>
      <c r="C242" s="295">
        <f t="shared" ref="C242:AL242" si="107">SUM(C243:C246)</f>
        <v>5044.7700000000004</v>
      </c>
      <c r="D242" s="295">
        <f t="shared" si="107"/>
        <v>9540139.8200000003</v>
      </c>
      <c r="E242" s="295">
        <f t="shared" si="107"/>
        <v>9545184.5899999999</v>
      </c>
      <c r="F242" s="295">
        <f t="shared" si="107"/>
        <v>5044.7700000000004</v>
      </c>
      <c r="G242" s="295">
        <f t="shared" si="107"/>
        <v>1864897.41</v>
      </c>
      <c r="H242" s="295">
        <f t="shared" si="107"/>
        <v>1869942.18</v>
      </c>
      <c r="I242" s="295">
        <f t="shared" si="107"/>
        <v>5044.7700000000004</v>
      </c>
      <c r="J242" s="295">
        <f t="shared" si="107"/>
        <v>4600536.79</v>
      </c>
      <c r="K242" s="295">
        <f t="shared" si="107"/>
        <v>4605581.5599999996</v>
      </c>
      <c r="L242" s="295">
        <f t="shared" si="107"/>
        <v>5044.7700000000004</v>
      </c>
      <c r="M242" s="295">
        <f t="shared" si="107"/>
        <v>641314.66</v>
      </c>
      <c r="N242" s="295">
        <f t="shared" si="107"/>
        <v>646359.43000000005</v>
      </c>
      <c r="O242" s="295">
        <f t="shared" si="107"/>
        <v>5044.7700000000004</v>
      </c>
      <c r="P242" s="295">
        <f t="shared" si="107"/>
        <v>2305214.4900000002</v>
      </c>
      <c r="Q242" s="295">
        <f t="shared" si="107"/>
        <v>2310259.2600000002</v>
      </c>
      <c r="R242" s="295">
        <f t="shared" si="107"/>
        <v>5044.7700000000004</v>
      </c>
      <c r="S242" s="295">
        <f t="shared" si="107"/>
        <v>3008635.34</v>
      </c>
      <c r="T242" s="295">
        <f t="shared" si="107"/>
        <v>3013680.11</v>
      </c>
      <c r="U242" s="295">
        <f t="shared" si="107"/>
        <v>5044.7700000000004</v>
      </c>
      <c r="V242" s="295">
        <f t="shared" si="107"/>
        <v>2112399.0699999998</v>
      </c>
      <c r="W242" s="295">
        <f t="shared" si="107"/>
        <v>2117443.84</v>
      </c>
      <c r="X242" s="295">
        <f t="shared" si="107"/>
        <v>5044.7700000000004</v>
      </c>
      <c r="Y242" s="295">
        <f t="shared" si="107"/>
        <v>3203548.83</v>
      </c>
      <c r="Z242" s="295">
        <f t="shared" si="107"/>
        <v>3208593.6</v>
      </c>
      <c r="AA242" s="295">
        <f t="shared" si="107"/>
        <v>5044.7700000000004</v>
      </c>
      <c r="AB242" s="295">
        <f t="shared" si="107"/>
        <v>4834377.5999999996</v>
      </c>
      <c r="AC242" s="295">
        <f t="shared" si="107"/>
        <v>4839422.3699999992</v>
      </c>
      <c r="AD242" s="295">
        <f t="shared" si="107"/>
        <v>5044.7700000000004</v>
      </c>
      <c r="AE242" s="295">
        <f t="shared" si="107"/>
        <v>4741434.5999999996</v>
      </c>
      <c r="AF242" s="295">
        <f t="shared" si="107"/>
        <v>4746479.3699999992</v>
      </c>
      <c r="AG242" s="295">
        <f t="shared" si="107"/>
        <v>5044.7700000000004</v>
      </c>
      <c r="AH242" s="295">
        <f t="shared" si="107"/>
        <v>1801996.81</v>
      </c>
      <c r="AI242" s="295">
        <f t="shared" si="107"/>
        <v>1807041.58</v>
      </c>
      <c r="AJ242" s="295">
        <f t="shared" si="107"/>
        <v>5044.7700000000004</v>
      </c>
      <c r="AK242" s="295">
        <f t="shared" si="107"/>
        <v>10784146.91</v>
      </c>
      <c r="AL242" s="295">
        <f t="shared" si="107"/>
        <v>10789191.68</v>
      </c>
    </row>
    <row r="243" spans="1:38" x14ac:dyDescent="0.25">
      <c r="A243" s="299">
        <v>211031</v>
      </c>
      <c r="B243" s="328" t="s">
        <v>4971</v>
      </c>
      <c r="C243" s="297">
        <f t="shared" ref="C243:AL246" si="108">C564</f>
        <v>0</v>
      </c>
      <c r="D243" s="297">
        <f t="shared" si="108"/>
        <v>9540139.8200000003</v>
      </c>
      <c r="E243" s="297">
        <f t="shared" si="108"/>
        <v>9540139.8200000003</v>
      </c>
      <c r="F243" s="297">
        <f t="shared" si="108"/>
        <v>0</v>
      </c>
      <c r="G243" s="297">
        <f t="shared" si="108"/>
        <v>1864897.41</v>
      </c>
      <c r="H243" s="297">
        <f t="shared" si="108"/>
        <v>1864897.41</v>
      </c>
      <c r="I243" s="297">
        <f t="shared" si="108"/>
        <v>0</v>
      </c>
      <c r="J243" s="297">
        <f t="shared" si="108"/>
        <v>4600536.79</v>
      </c>
      <c r="K243" s="297">
        <f t="shared" si="108"/>
        <v>4600536.79</v>
      </c>
      <c r="L243" s="297">
        <f t="shared" si="108"/>
        <v>0</v>
      </c>
      <c r="M243" s="297">
        <f t="shared" si="108"/>
        <v>641314.66</v>
      </c>
      <c r="N243" s="297">
        <f t="shared" si="108"/>
        <v>641314.66</v>
      </c>
      <c r="O243" s="297">
        <f t="shared" si="108"/>
        <v>0</v>
      </c>
      <c r="P243" s="297">
        <f t="shared" si="108"/>
        <v>2305214.4900000002</v>
      </c>
      <c r="Q243" s="297">
        <f t="shared" si="108"/>
        <v>2305214.4900000002</v>
      </c>
      <c r="R243" s="297">
        <f t="shared" si="108"/>
        <v>0</v>
      </c>
      <c r="S243" s="297">
        <f t="shared" si="108"/>
        <v>3008635.34</v>
      </c>
      <c r="T243" s="297">
        <f t="shared" si="108"/>
        <v>3008635.34</v>
      </c>
      <c r="U243" s="297">
        <f t="shared" si="108"/>
        <v>0</v>
      </c>
      <c r="V243" s="297">
        <f t="shared" si="108"/>
        <v>2112399.0699999998</v>
      </c>
      <c r="W243" s="297">
        <f t="shared" si="108"/>
        <v>2112399.0699999998</v>
      </c>
      <c r="X243" s="297">
        <f t="shared" si="108"/>
        <v>0</v>
      </c>
      <c r="Y243" s="297">
        <f t="shared" si="108"/>
        <v>3203548.83</v>
      </c>
      <c r="Z243" s="297">
        <f t="shared" si="108"/>
        <v>3203548.83</v>
      </c>
      <c r="AA243" s="297">
        <f t="shared" si="108"/>
        <v>0</v>
      </c>
      <c r="AB243" s="297">
        <f t="shared" si="108"/>
        <v>4834377.5999999996</v>
      </c>
      <c r="AC243" s="297">
        <f t="shared" si="108"/>
        <v>4834377.5999999996</v>
      </c>
      <c r="AD243" s="297">
        <f t="shared" si="108"/>
        <v>0</v>
      </c>
      <c r="AE243" s="297">
        <f t="shared" si="108"/>
        <v>4741434.5999999996</v>
      </c>
      <c r="AF243" s="297">
        <f t="shared" si="108"/>
        <v>4741434.5999999996</v>
      </c>
      <c r="AG243" s="297">
        <f t="shared" si="108"/>
        <v>0</v>
      </c>
      <c r="AH243" s="297">
        <f t="shared" si="108"/>
        <v>1801996.81</v>
      </c>
      <c r="AI243" s="297">
        <f t="shared" si="108"/>
        <v>1801996.81</v>
      </c>
      <c r="AJ243" s="297">
        <f t="shared" si="108"/>
        <v>0</v>
      </c>
      <c r="AK243" s="297">
        <f t="shared" si="108"/>
        <v>10784146.91</v>
      </c>
      <c r="AL243" s="297">
        <f t="shared" si="108"/>
        <v>10784146.91</v>
      </c>
    </row>
    <row r="244" spans="1:38" x14ac:dyDescent="0.25">
      <c r="A244" s="299">
        <v>211032</v>
      </c>
      <c r="B244" s="328" t="s">
        <v>1008</v>
      </c>
      <c r="C244" s="297">
        <f t="shared" si="108"/>
        <v>5044.7700000000004</v>
      </c>
      <c r="D244" s="297">
        <f t="shared" si="108"/>
        <v>0</v>
      </c>
      <c r="E244" s="297">
        <f t="shared" si="108"/>
        <v>5044.7700000000004</v>
      </c>
      <c r="F244" s="297">
        <f t="shared" si="108"/>
        <v>5044.7700000000004</v>
      </c>
      <c r="G244" s="297">
        <f t="shared" si="108"/>
        <v>0</v>
      </c>
      <c r="H244" s="297">
        <f t="shared" si="108"/>
        <v>5044.7700000000004</v>
      </c>
      <c r="I244" s="297">
        <f t="shared" si="108"/>
        <v>5044.7700000000004</v>
      </c>
      <c r="J244" s="297">
        <f t="shared" si="108"/>
        <v>0</v>
      </c>
      <c r="K244" s="297">
        <f t="shared" si="108"/>
        <v>5044.7700000000004</v>
      </c>
      <c r="L244" s="297">
        <f t="shared" si="108"/>
        <v>5044.7700000000004</v>
      </c>
      <c r="M244" s="297">
        <f t="shared" si="108"/>
        <v>0</v>
      </c>
      <c r="N244" s="297">
        <f t="shared" si="108"/>
        <v>5044.7700000000004</v>
      </c>
      <c r="O244" s="297">
        <f t="shared" si="108"/>
        <v>5044.7700000000004</v>
      </c>
      <c r="P244" s="297">
        <f t="shared" si="108"/>
        <v>0</v>
      </c>
      <c r="Q244" s="297">
        <f t="shared" si="108"/>
        <v>5044.7700000000004</v>
      </c>
      <c r="R244" s="297">
        <f t="shared" si="108"/>
        <v>5044.7700000000004</v>
      </c>
      <c r="S244" s="297">
        <f t="shared" si="108"/>
        <v>0</v>
      </c>
      <c r="T244" s="297">
        <f t="shared" si="108"/>
        <v>5044.7700000000004</v>
      </c>
      <c r="U244" s="297">
        <f t="shared" si="108"/>
        <v>5044.7700000000004</v>
      </c>
      <c r="V244" s="297">
        <f t="shared" si="108"/>
        <v>0</v>
      </c>
      <c r="W244" s="297">
        <f t="shared" si="108"/>
        <v>5044.7700000000004</v>
      </c>
      <c r="X244" s="297">
        <f t="shared" si="108"/>
        <v>5044.7700000000004</v>
      </c>
      <c r="Y244" s="297">
        <f t="shared" si="108"/>
        <v>0</v>
      </c>
      <c r="Z244" s="297">
        <f t="shared" si="108"/>
        <v>5044.7700000000004</v>
      </c>
      <c r="AA244" s="297">
        <f t="shared" si="108"/>
        <v>5044.7700000000004</v>
      </c>
      <c r="AB244" s="297">
        <f t="shared" si="108"/>
        <v>0</v>
      </c>
      <c r="AC244" s="297">
        <f t="shared" si="108"/>
        <v>5044.7700000000004</v>
      </c>
      <c r="AD244" s="297">
        <f t="shared" si="108"/>
        <v>5044.7700000000004</v>
      </c>
      <c r="AE244" s="297">
        <f t="shared" si="108"/>
        <v>0</v>
      </c>
      <c r="AF244" s="297">
        <f t="shared" si="108"/>
        <v>5044.7700000000004</v>
      </c>
      <c r="AG244" s="297">
        <f t="shared" si="108"/>
        <v>5044.7700000000004</v>
      </c>
      <c r="AH244" s="297">
        <f t="shared" si="108"/>
        <v>0</v>
      </c>
      <c r="AI244" s="297">
        <f t="shared" si="108"/>
        <v>5044.7700000000004</v>
      </c>
      <c r="AJ244" s="297">
        <f t="shared" si="108"/>
        <v>5044.7700000000004</v>
      </c>
      <c r="AK244" s="297">
        <f t="shared" si="108"/>
        <v>0</v>
      </c>
      <c r="AL244" s="297">
        <f t="shared" si="108"/>
        <v>5044.7700000000004</v>
      </c>
    </row>
    <row r="245" spans="1:38" x14ac:dyDescent="0.25">
      <c r="A245" s="299">
        <v>311033</v>
      </c>
      <c r="B245" s="328" t="s">
        <v>1009</v>
      </c>
      <c r="C245" s="297">
        <f t="shared" si="108"/>
        <v>0</v>
      </c>
      <c r="D245" s="297">
        <f t="shared" si="108"/>
        <v>0</v>
      </c>
      <c r="E245" s="297">
        <f t="shared" si="108"/>
        <v>0</v>
      </c>
      <c r="F245" s="297">
        <f t="shared" si="108"/>
        <v>0</v>
      </c>
      <c r="G245" s="297">
        <f t="shared" si="108"/>
        <v>0</v>
      </c>
      <c r="H245" s="297">
        <f t="shared" si="108"/>
        <v>0</v>
      </c>
      <c r="I245" s="297">
        <f t="shared" si="108"/>
        <v>0</v>
      </c>
      <c r="J245" s="297">
        <f t="shared" si="108"/>
        <v>0</v>
      </c>
      <c r="K245" s="297">
        <f t="shared" si="108"/>
        <v>0</v>
      </c>
      <c r="L245" s="297">
        <f t="shared" si="108"/>
        <v>0</v>
      </c>
      <c r="M245" s="297">
        <f t="shared" si="108"/>
        <v>0</v>
      </c>
      <c r="N245" s="297">
        <f t="shared" si="108"/>
        <v>0</v>
      </c>
      <c r="O245" s="297">
        <f t="shared" si="108"/>
        <v>0</v>
      </c>
      <c r="P245" s="297">
        <f t="shared" si="108"/>
        <v>0</v>
      </c>
      <c r="Q245" s="297">
        <f t="shared" si="108"/>
        <v>0</v>
      </c>
      <c r="R245" s="297">
        <f t="shared" si="108"/>
        <v>0</v>
      </c>
      <c r="S245" s="297">
        <f t="shared" si="108"/>
        <v>0</v>
      </c>
      <c r="T245" s="297">
        <f t="shared" si="108"/>
        <v>0</v>
      </c>
      <c r="U245" s="297">
        <f t="shared" si="108"/>
        <v>0</v>
      </c>
      <c r="V245" s="297">
        <f t="shared" si="108"/>
        <v>0</v>
      </c>
      <c r="W245" s="297">
        <f t="shared" si="108"/>
        <v>0</v>
      </c>
      <c r="X245" s="297">
        <f t="shared" si="108"/>
        <v>0</v>
      </c>
      <c r="Y245" s="297">
        <f t="shared" si="108"/>
        <v>0</v>
      </c>
      <c r="Z245" s="297">
        <f t="shared" si="108"/>
        <v>0</v>
      </c>
      <c r="AA245" s="297">
        <f t="shared" si="108"/>
        <v>0</v>
      </c>
      <c r="AB245" s="297">
        <f t="shared" si="108"/>
        <v>0</v>
      </c>
      <c r="AC245" s="297">
        <f t="shared" si="108"/>
        <v>0</v>
      </c>
      <c r="AD245" s="297">
        <f t="shared" si="108"/>
        <v>0</v>
      </c>
      <c r="AE245" s="297">
        <f t="shared" si="108"/>
        <v>0</v>
      </c>
      <c r="AF245" s="297">
        <f t="shared" si="108"/>
        <v>0</v>
      </c>
      <c r="AG245" s="297">
        <f t="shared" si="108"/>
        <v>0</v>
      </c>
      <c r="AH245" s="297">
        <f t="shared" si="108"/>
        <v>0</v>
      </c>
      <c r="AI245" s="297">
        <f t="shared" si="108"/>
        <v>0</v>
      </c>
      <c r="AJ245" s="297">
        <f t="shared" si="108"/>
        <v>0</v>
      </c>
      <c r="AK245" s="297">
        <f t="shared" si="108"/>
        <v>0</v>
      </c>
      <c r="AL245" s="297">
        <f t="shared" si="108"/>
        <v>0</v>
      </c>
    </row>
    <row r="246" spans="1:38" x14ac:dyDescent="0.25">
      <c r="A246" s="299">
        <v>211034</v>
      </c>
      <c r="B246" s="328" t="s">
        <v>1079</v>
      </c>
      <c r="C246" s="297">
        <f t="shared" si="108"/>
        <v>0</v>
      </c>
      <c r="D246" s="297">
        <f t="shared" si="108"/>
        <v>0</v>
      </c>
      <c r="E246" s="297">
        <f t="shared" si="108"/>
        <v>0</v>
      </c>
      <c r="F246" s="297">
        <f t="shared" si="108"/>
        <v>0</v>
      </c>
      <c r="G246" s="297">
        <f t="shared" si="108"/>
        <v>0</v>
      </c>
      <c r="H246" s="297">
        <f t="shared" si="108"/>
        <v>0</v>
      </c>
      <c r="I246" s="297">
        <f t="shared" si="108"/>
        <v>0</v>
      </c>
      <c r="J246" s="297">
        <f t="shared" si="108"/>
        <v>0</v>
      </c>
      <c r="K246" s="297">
        <f t="shared" si="108"/>
        <v>0</v>
      </c>
      <c r="L246" s="297">
        <f t="shared" si="108"/>
        <v>0</v>
      </c>
      <c r="M246" s="297">
        <f t="shared" si="108"/>
        <v>0</v>
      </c>
      <c r="N246" s="297">
        <f t="shared" si="108"/>
        <v>0</v>
      </c>
      <c r="O246" s="297">
        <f t="shared" si="108"/>
        <v>0</v>
      </c>
      <c r="P246" s="297">
        <f t="shared" si="108"/>
        <v>0</v>
      </c>
      <c r="Q246" s="297">
        <f t="shared" si="108"/>
        <v>0</v>
      </c>
      <c r="R246" s="297">
        <f t="shared" si="108"/>
        <v>0</v>
      </c>
      <c r="S246" s="297">
        <f t="shared" si="108"/>
        <v>0</v>
      </c>
      <c r="T246" s="297">
        <f t="shared" si="108"/>
        <v>0</v>
      </c>
      <c r="U246" s="297">
        <f t="shared" si="108"/>
        <v>0</v>
      </c>
      <c r="V246" s="297">
        <f t="shared" si="108"/>
        <v>0</v>
      </c>
      <c r="W246" s="297">
        <f t="shared" si="108"/>
        <v>0</v>
      </c>
      <c r="X246" s="297">
        <f t="shared" si="108"/>
        <v>0</v>
      </c>
      <c r="Y246" s="297">
        <f t="shared" si="108"/>
        <v>0</v>
      </c>
      <c r="Z246" s="297">
        <f t="shared" si="108"/>
        <v>0</v>
      </c>
      <c r="AA246" s="297">
        <f t="shared" si="108"/>
        <v>0</v>
      </c>
      <c r="AB246" s="297">
        <f t="shared" si="108"/>
        <v>0</v>
      </c>
      <c r="AC246" s="297">
        <f t="shared" si="108"/>
        <v>0</v>
      </c>
      <c r="AD246" s="297">
        <f t="shared" si="108"/>
        <v>0</v>
      </c>
      <c r="AE246" s="297">
        <f t="shared" si="108"/>
        <v>0</v>
      </c>
      <c r="AF246" s="297">
        <f t="shared" si="108"/>
        <v>0</v>
      </c>
      <c r="AG246" s="297">
        <f t="shared" si="108"/>
        <v>0</v>
      </c>
      <c r="AH246" s="297">
        <f t="shared" si="108"/>
        <v>0</v>
      </c>
      <c r="AI246" s="297">
        <f t="shared" si="108"/>
        <v>0</v>
      </c>
      <c r="AJ246" s="297">
        <f t="shared" si="108"/>
        <v>0</v>
      </c>
      <c r="AK246" s="297">
        <f t="shared" si="108"/>
        <v>0</v>
      </c>
      <c r="AL246" s="297">
        <f t="shared" si="108"/>
        <v>0</v>
      </c>
    </row>
    <row r="247" spans="1:38" x14ac:dyDescent="0.25">
      <c r="A247" s="287">
        <v>212000</v>
      </c>
      <c r="B247" s="335" t="s">
        <v>4972</v>
      </c>
      <c r="C247" s="301">
        <f t="shared" ref="C247:AL247" si="109">C248+C252+C261</f>
        <v>462531852.95000005</v>
      </c>
      <c r="D247" s="301">
        <f t="shared" si="109"/>
        <v>483882034.93000007</v>
      </c>
      <c r="E247" s="301">
        <f t="shared" si="109"/>
        <v>946413887.88</v>
      </c>
      <c r="F247" s="301">
        <f t="shared" si="109"/>
        <v>462208678.81</v>
      </c>
      <c r="G247" s="301">
        <f t="shared" si="109"/>
        <v>508916359.44000006</v>
      </c>
      <c r="H247" s="301">
        <f t="shared" si="109"/>
        <v>971125038.25</v>
      </c>
      <c r="I247" s="301">
        <f t="shared" si="109"/>
        <v>467806647.40000004</v>
      </c>
      <c r="J247" s="301">
        <f t="shared" si="109"/>
        <v>489638171.82000005</v>
      </c>
      <c r="K247" s="301">
        <f t="shared" si="109"/>
        <v>957444819.22000003</v>
      </c>
      <c r="L247" s="301">
        <f t="shared" si="109"/>
        <v>467545263.66999996</v>
      </c>
      <c r="M247" s="301">
        <f t="shared" si="109"/>
        <v>458299173.75</v>
      </c>
      <c r="N247" s="301">
        <f t="shared" si="109"/>
        <v>925844437.41999996</v>
      </c>
      <c r="O247" s="301">
        <f t="shared" si="109"/>
        <v>472682473.56</v>
      </c>
      <c r="P247" s="301">
        <f t="shared" si="109"/>
        <v>474153049.68000001</v>
      </c>
      <c r="Q247" s="301">
        <f t="shared" si="109"/>
        <v>946835523.24000001</v>
      </c>
      <c r="R247" s="301">
        <f t="shared" si="109"/>
        <v>402132504.75999999</v>
      </c>
      <c r="S247" s="301">
        <f t="shared" si="109"/>
        <v>470069448.74000001</v>
      </c>
      <c r="T247" s="301">
        <f t="shared" si="109"/>
        <v>872201953.5</v>
      </c>
      <c r="U247" s="301">
        <f t="shared" si="109"/>
        <v>399551237.53000003</v>
      </c>
      <c r="V247" s="301">
        <f t="shared" si="109"/>
        <v>422032683.12</v>
      </c>
      <c r="W247" s="301">
        <f t="shared" si="109"/>
        <v>821583920.6500001</v>
      </c>
      <c r="X247" s="301">
        <f t="shared" si="109"/>
        <v>394121210.94999999</v>
      </c>
      <c r="Y247" s="301">
        <f t="shared" si="109"/>
        <v>394059787.49000001</v>
      </c>
      <c r="Z247" s="301">
        <f t="shared" si="109"/>
        <v>788180998.44000006</v>
      </c>
      <c r="AA247" s="301">
        <f t="shared" si="109"/>
        <v>342933303.66999996</v>
      </c>
      <c r="AB247" s="301">
        <f t="shared" si="109"/>
        <v>378909456.32000005</v>
      </c>
      <c r="AC247" s="301">
        <f t="shared" si="109"/>
        <v>721842759.99000001</v>
      </c>
      <c r="AD247" s="301">
        <f t="shared" si="109"/>
        <v>355621020.84000003</v>
      </c>
      <c r="AE247" s="301">
        <f t="shared" si="109"/>
        <v>354675913.60000002</v>
      </c>
      <c r="AF247" s="301">
        <f t="shared" si="109"/>
        <v>710296934.43999994</v>
      </c>
      <c r="AG247" s="301">
        <f t="shared" si="109"/>
        <v>343222859.86000001</v>
      </c>
      <c r="AH247" s="301">
        <f t="shared" si="109"/>
        <v>348279255.40999997</v>
      </c>
      <c r="AI247" s="301">
        <f t="shared" si="109"/>
        <v>691502115.26999998</v>
      </c>
      <c r="AJ247" s="301">
        <f t="shared" si="109"/>
        <v>336845797.58000004</v>
      </c>
      <c r="AK247" s="301">
        <f t="shared" si="109"/>
        <v>328525106.63999999</v>
      </c>
      <c r="AL247" s="301">
        <f t="shared" si="109"/>
        <v>665370904.22000015</v>
      </c>
    </row>
    <row r="248" spans="1:38" x14ac:dyDescent="0.25">
      <c r="A248" s="299">
        <v>212010</v>
      </c>
      <c r="B248" s="309" t="s">
        <v>1126</v>
      </c>
      <c r="C248" s="297">
        <f t="shared" ref="C248:AF248" si="110">SUM(C249:C251)+C572</f>
        <v>0</v>
      </c>
      <c r="D248" s="297">
        <f t="shared" si="110"/>
        <v>0</v>
      </c>
      <c r="E248" s="297">
        <f t="shared" si="110"/>
        <v>0</v>
      </c>
      <c r="F248" s="297">
        <f t="shared" si="110"/>
        <v>0</v>
      </c>
      <c r="G248" s="297">
        <f t="shared" si="110"/>
        <v>0</v>
      </c>
      <c r="H248" s="297">
        <f t="shared" si="110"/>
        <v>0</v>
      </c>
      <c r="I248" s="297">
        <f t="shared" si="110"/>
        <v>0</v>
      </c>
      <c r="J248" s="297">
        <f t="shared" si="110"/>
        <v>0</v>
      </c>
      <c r="K248" s="297">
        <f t="shared" si="110"/>
        <v>0</v>
      </c>
      <c r="L248" s="297">
        <f t="shared" si="110"/>
        <v>0</v>
      </c>
      <c r="M248" s="297">
        <f t="shared" si="110"/>
        <v>0</v>
      </c>
      <c r="N248" s="297">
        <f t="shared" si="110"/>
        <v>0</v>
      </c>
      <c r="O248" s="297">
        <f t="shared" si="110"/>
        <v>0</v>
      </c>
      <c r="P248" s="297">
        <f t="shared" si="110"/>
        <v>0</v>
      </c>
      <c r="Q248" s="297">
        <f t="shared" si="110"/>
        <v>0</v>
      </c>
      <c r="R248" s="297">
        <f t="shared" si="110"/>
        <v>0</v>
      </c>
      <c r="S248" s="297">
        <f t="shared" si="110"/>
        <v>0</v>
      </c>
      <c r="T248" s="297">
        <f t="shared" si="110"/>
        <v>0</v>
      </c>
      <c r="U248" s="297">
        <f t="shared" si="110"/>
        <v>0</v>
      </c>
      <c r="V248" s="297">
        <f t="shared" si="110"/>
        <v>0</v>
      </c>
      <c r="W248" s="297">
        <f t="shared" si="110"/>
        <v>0</v>
      </c>
      <c r="X248" s="297">
        <f t="shared" si="110"/>
        <v>0</v>
      </c>
      <c r="Y248" s="297">
        <f t="shared" si="110"/>
        <v>0</v>
      </c>
      <c r="Z248" s="297">
        <f t="shared" si="110"/>
        <v>0</v>
      </c>
      <c r="AA248" s="297">
        <f t="shared" si="110"/>
        <v>0</v>
      </c>
      <c r="AB248" s="297">
        <f t="shared" si="110"/>
        <v>0</v>
      </c>
      <c r="AC248" s="297">
        <f t="shared" si="110"/>
        <v>0</v>
      </c>
      <c r="AD248" s="297">
        <f t="shared" si="110"/>
        <v>0</v>
      </c>
      <c r="AE248" s="297">
        <f t="shared" si="110"/>
        <v>0</v>
      </c>
      <c r="AF248" s="297">
        <f t="shared" si="110"/>
        <v>0</v>
      </c>
      <c r="AG248" s="297">
        <f t="shared" ref="AG248:AL248" si="111">SUM(AG249:AG251)+AG572</f>
        <v>0</v>
      </c>
      <c r="AH248" s="297">
        <f t="shared" si="111"/>
        <v>0</v>
      </c>
      <c r="AI248" s="297">
        <f t="shared" si="111"/>
        <v>0</v>
      </c>
      <c r="AJ248" s="297">
        <f t="shared" si="111"/>
        <v>0</v>
      </c>
      <c r="AK248" s="297">
        <f t="shared" si="111"/>
        <v>0</v>
      </c>
      <c r="AL248" s="297">
        <f t="shared" si="111"/>
        <v>0</v>
      </c>
    </row>
    <row r="249" spans="1:38" x14ac:dyDescent="0.25">
      <c r="A249" s="303">
        <v>212011</v>
      </c>
      <c r="B249" s="304" t="s">
        <v>4906</v>
      </c>
      <c r="C249" s="297">
        <f t="shared" ref="C249:AL251" si="112">C569</f>
        <v>0</v>
      </c>
      <c r="D249" s="297">
        <f t="shared" si="112"/>
        <v>0</v>
      </c>
      <c r="E249" s="297">
        <f t="shared" si="112"/>
        <v>0</v>
      </c>
      <c r="F249" s="297">
        <f t="shared" si="112"/>
        <v>0</v>
      </c>
      <c r="G249" s="297">
        <f t="shared" si="112"/>
        <v>0</v>
      </c>
      <c r="H249" s="297">
        <f t="shared" si="112"/>
        <v>0</v>
      </c>
      <c r="I249" s="297">
        <f t="shared" si="112"/>
        <v>0</v>
      </c>
      <c r="J249" s="297">
        <f t="shared" si="112"/>
        <v>0</v>
      </c>
      <c r="K249" s="297">
        <f t="shared" si="112"/>
        <v>0</v>
      </c>
      <c r="L249" s="297">
        <f t="shared" si="112"/>
        <v>0</v>
      </c>
      <c r="M249" s="297">
        <f t="shared" si="112"/>
        <v>0</v>
      </c>
      <c r="N249" s="297">
        <f t="shared" si="112"/>
        <v>0</v>
      </c>
      <c r="O249" s="297">
        <f t="shared" si="112"/>
        <v>0</v>
      </c>
      <c r="P249" s="297">
        <f t="shared" si="112"/>
        <v>0</v>
      </c>
      <c r="Q249" s="297">
        <f t="shared" si="112"/>
        <v>0</v>
      </c>
      <c r="R249" s="297">
        <f t="shared" si="112"/>
        <v>0</v>
      </c>
      <c r="S249" s="297">
        <f t="shared" si="112"/>
        <v>0</v>
      </c>
      <c r="T249" s="297">
        <f t="shared" si="112"/>
        <v>0</v>
      </c>
      <c r="U249" s="297">
        <f t="shared" si="112"/>
        <v>0</v>
      </c>
      <c r="V249" s="297">
        <f t="shared" si="112"/>
        <v>0</v>
      </c>
      <c r="W249" s="297">
        <f t="shared" si="112"/>
        <v>0</v>
      </c>
      <c r="X249" s="297">
        <f t="shared" si="112"/>
        <v>0</v>
      </c>
      <c r="Y249" s="297">
        <f t="shared" si="112"/>
        <v>0</v>
      </c>
      <c r="Z249" s="297">
        <f t="shared" si="112"/>
        <v>0</v>
      </c>
      <c r="AA249" s="297">
        <f t="shared" si="112"/>
        <v>0</v>
      </c>
      <c r="AB249" s="297">
        <f t="shared" si="112"/>
        <v>0</v>
      </c>
      <c r="AC249" s="297">
        <f t="shared" si="112"/>
        <v>0</v>
      </c>
      <c r="AD249" s="297">
        <f t="shared" si="112"/>
        <v>0</v>
      </c>
      <c r="AE249" s="297">
        <f t="shared" si="112"/>
        <v>0</v>
      </c>
      <c r="AF249" s="297">
        <f t="shared" si="112"/>
        <v>0</v>
      </c>
      <c r="AG249" s="297">
        <f t="shared" si="112"/>
        <v>0</v>
      </c>
      <c r="AH249" s="297">
        <f t="shared" si="112"/>
        <v>0</v>
      </c>
      <c r="AI249" s="297">
        <f t="shared" si="112"/>
        <v>0</v>
      </c>
      <c r="AJ249" s="297">
        <f t="shared" si="112"/>
        <v>0</v>
      </c>
      <c r="AK249" s="297">
        <f t="shared" si="112"/>
        <v>0</v>
      </c>
      <c r="AL249" s="297">
        <f t="shared" si="112"/>
        <v>0</v>
      </c>
    </row>
    <row r="250" spans="1:38" x14ac:dyDescent="0.25">
      <c r="A250" s="303">
        <v>212012</v>
      </c>
      <c r="B250" s="304" t="s">
        <v>4907</v>
      </c>
      <c r="C250" s="297">
        <f t="shared" si="112"/>
        <v>0</v>
      </c>
      <c r="D250" s="297">
        <f t="shared" si="112"/>
        <v>0</v>
      </c>
      <c r="E250" s="297">
        <f t="shared" si="112"/>
        <v>0</v>
      </c>
      <c r="F250" s="297">
        <f t="shared" si="112"/>
        <v>0</v>
      </c>
      <c r="G250" s="297">
        <f t="shared" si="112"/>
        <v>0</v>
      </c>
      <c r="H250" s="297">
        <f t="shared" si="112"/>
        <v>0</v>
      </c>
      <c r="I250" s="297">
        <f t="shared" si="112"/>
        <v>0</v>
      </c>
      <c r="J250" s="297">
        <f t="shared" si="112"/>
        <v>0</v>
      </c>
      <c r="K250" s="297">
        <f t="shared" si="112"/>
        <v>0</v>
      </c>
      <c r="L250" s="297">
        <f t="shared" si="112"/>
        <v>0</v>
      </c>
      <c r="M250" s="297">
        <f t="shared" si="112"/>
        <v>0</v>
      </c>
      <c r="N250" s="297">
        <f t="shared" si="112"/>
        <v>0</v>
      </c>
      <c r="O250" s="297">
        <f t="shared" si="112"/>
        <v>0</v>
      </c>
      <c r="P250" s="297">
        <f t="shared" si="112"/>
        <v>0</v>
      </c>
      <c r="Q250" s="297">
        <f t="shared" si="112"/>
        <v>0</v>
      </c>
      <c r="R250" s="297">
        <f t="shared" si="112"/>
        <v>0</v>
      </c>
      <c r="S250" s="297">
        <f t="shared" si="112"/>
        <v>0</v>
      </c>
      <c r="T250" s="297">
        <f t="shared" si="112"/>
        <v>0</v>
      </c>
      <c r="U250" s="297">
        <f t="shared" si="112"/>
        <v>0</v>
      </c>
      <c r="V250" s="297">
        <f t="shared" si="112"/>
        <v>0</v>
      </c>
      <c r="W250" s="297">
        <f t="shared" si="112"/>
        <v>0</v>
      </c>
      <c r="X250" s="297">
        <f t="shared" si="112"/>
        <v>0</v>
      </c>
      <c r="Y250" s="297">
        <f t="shared" si="112"/>
        <v>0</v>
      </c>
      <c r="Z250" s="297">
        <f t="shared" si="112"/>
        <v>0</v>
      </c>
      <c r="AA250" s="297">
        <f t="shared" si="112"/>
        <v>0</v>
      </c>
      <c r="AB250" s="297">
        <f t="shared" si="112"/>
        <v>0</v>
      </c>
      <c r="AC250" s="297">
        <f t="shared" si="112"/>
        <v>0</v>
      </c>
      <c r="AD250" s="297">
        <f t="shared" si="112"/>
        <v>0</v>
      </c>
      <c r="AE250" s="297">
        <f t="shared" si="112"/>
        <v>0</v>
      </c>
      <c r="AF250" s="297">
        <f t="shared" si="112"/>
        <v>0</v>
      </c>
      <c r="AG250" s="297">
        <f t="shared" si="112"/>
        <v>0</v>
      </c>
      <c r="AH250" s="297">
        <f t="shared" si="112"/>
        <v>0</v>
      </c>
      <c r="AI250" s="297">
        <f t="shared" si="112"/>
        <v>0</v>
      </c>
      <c r="AJ250" s="297">
        <f t="shared" si="112"/>
        <v>0</v>
      </c>
      <c r="AK250" s="297">
        <f t="shared" si="112"/>
        <v>0</v>
      </c>
      <c r="AL250" s="297">
        <f t="shared" si="112"/>
        <v>0</v>
      </c>
    </row>
    <row r="251" spans="1:38" x14ac:dyDescent="0.25">
      <c r="A251" s="303">
        <v>212013</v>
      </c>
      <c r="B251" s="304" t="s">
        <v>4908</v>
      </c>
      <c r="C251" s="297">
        <f t="shared" si="112"/>
        <v>0</v>
      </c>
      <c r="D251" s="297">
        <f t="shared" si="112"/>
        <v>0</v>
      </c>
      <c r="E251" s="297">
        <f t="shared" si="112"/>
        <v>0</v>
      </c>
      <c r="F251" s="297">
        <f t="shared" si="112"/>
        <v>0</v>
      </c>
      <c r="G251" s="297">
        <f t="shared" si="112"/>
        <v>0</v>
      </c>
      <c r="H251" s="297">
        <f t="shared" si="112"/>
        <v>0</v>
      </c>
      <c r="I251" s="297">
        <f t="shared" si="112"/>
        <v>0</v>
      </c>
      <c r="J251" s="297">
        <f t="shared" si="112"/>
        <v>0</v>
      </c>
      <c r="K251" s="297">
        <f t="shared" si="112"/>
        <v>0</v>
      </c>
      <c r="L251" s="297">
        <f t="shared" si="112"/>
        <v>0</v>
      </c>
      <c r="M251" s="297">
        <f t="shared" si="112"/>
        <v>0</v>
      </c>
      <c r="N251" s="297">
        <f t="shared" si="112"/>
        <v>0</v>
      </c>
      <c r="O251" s="297">
        <f t="shared" si="112"/>
        <v>0</v>
      </c>
      <c r="P251" s="297">
        <f t="shared" si="112"/>
        <v>0</v>
      </c>
      <c r="Q251" s="297">
        <f t="shared" si="112"/>
        <v>0</v>
      </c>
      <c r="R251" s="297">
        <f t="shared" si="112"/>
        <v>0</v>
      </c>
      <c r="S251" s="297">
        <f t="shared" si="112"/>
        <v>0</v>
      </c>
      <c r="T251" s="297">
        <f t="shared" si="112"/>
        <v>0</v>
      </c>
      <c r="U251" s="297">
        <f t="shared" si="112"/>
        <v>0</v>
      </c>
      <c r="V251" s="297">
        <f t="shared" si="112"/>
        <v>0</v>
      </c>
      <c r="W251" s="297">
        <f t="shared" si="112"/>
        <v>0</v>
      </c>
      <c r="X251" s="297">
        <f t="shared" si="112"/>
        <v>0</v>
      </c>
      <c r="Y251" s="297">
        <f t="shared" si="112"/>
        <v>0</v>
      </c>
      <c r="Z251" s="297">
        <f t="shared" si="112"/>
        <v>0</v>
      </c>
      <c r="AA251" s="297">
        <f t="shared" si="112"/>
        <v>0</v>
      </c>
      <c r="AB251" s="297">
        <f t="shared" si="112"/>
        <v>0</v>
      </c>
      <c r="AC251" s="297">
        <f t="shared" si="112"/>
        <v>0</v>
      </c>
      <c r="AD251" s="297">
        <f t="shared" si="112"/>
        <v>0</v>
      </c>
      <c r="AE251" s="297">
        <f t="shared" si="112"/>
        <v>0</v>
      </c>
      <c r="AF251" s="297">
        <f t="shared" si="112"/>
        <v>0</v>
      </c>
      <c r="AG251" s="297">
        <f t="shared" si="112"/>
        <v>0</v>
      </c>
      <c r="AH251" s="297">
        <f t="shared" si="112"/>
        <v>0</v>
      </c>
      <c r="AI251" s="297">
        <f t="shared" si="112"/>
        <v>0</v>
      </c>
      <c r="AJ251" s="297">
        <f t="shared" si="112"/>
        <v>0</v>
      </c>
      <c r="AK251" s="297">
        <f t="shared" si="112"/>
        <v>0</v>
      </c>
      <c r="AL251" s="297">
        <f t="shared" si="112"/>
        <v>0</v>
      </c>
    </row>
    <row r="252" spans="1:38" x14ac:dyDescent="0.25">
      <c r="A252" s="299"/>
      <c r="B252" s="309" t="s">
        <v>1561</v>
      </c>
      <c r="C252" s="295">
        <f t="shared" ref="C252:AL252" si="113">C253+C257</f>
        <v>462381787.60000002</v>
      </c>
      <c r="D252" s="295">
        <f t="shared" si="113"/>
        <v>483882034.93000007</v>
      </c>
      <c r="E252" s="295">
        <f t="shared" si="113"/>
        <v>946263822.52999997</v>
      </c>
      <c r="F252" s="295">
        <f t="shared" si="113"/>
        <v>462058613.45999998</v>
      </c>
      <c r="G252" s="295">
        <f t="shared" si="113"/>
        <v>508916359.44000006</v>
      </c>
      <c r="H252" s="295">
        <f t="shared" si="113"/>
        <v>970974972.89999998</v>
      </c>
      <c r="I252" s="295">
        <f t="shared" si="113"/>
        <v>467656123.73000002</v>
      </c>
      <c r="J252" s="295">
        <f t="shared" si="113"/>
        <v>489638171.82000005</v>
      </c>
      <c r="K252" s="295">
        <f t="shared" si="113"/>
        <v>957294295.55000007</v>
      </c>
      <c r="L252" s="295">
        <f t="shared" si="113"/>
        <v>467394105.33999997</v>
      </c>
      <c r="M252" s="295">
        <f t="shared" si="113"/>
        <v>458299173.75</v>
      </c>
      <c r="N252" s="295">
        <f t="shared" si="113"/>
        <v>925693279.08999991</v>
      </c>
      <c r="O252" s="295">
        <f t="shared" si="113"/>
        <v>472530774.76999998</v>
      </c>
      <c r="P252" s="295">
        <f t="shared" si="113"/>
        <v>474153049.68000001</v>
      </c>
      <c r="Q252" s="295">
        <f t="shared" si="113"/>
        <v>946683824.45000005</v>
      </c>
      <c r="R252" s="295">
        <f t="shared" si="113"/>
        <v>401980184.73000002</v>
      </c>
      <c r="S252" s="295">
        <f t="shared" si="113"/>
        <v>470069448.74000001</v>
      </c>
      <c r="T252" s="295">
        <f t="shared" si="113"/>
        <v>872049633.47000003</v>
      </c>
      <c r="U252" s="295">
        <f t="shared" si="113"/>
        <v>399398593.59000003</v>
      </c>
      <c r="V252" s="295">
        <f t="shared" si="113"/>
        <v>422032683.12</v>
      </c>
      <c r="W252" s="295">
        <f t="shared" si="113"/>
        <v>821431276.71000004</v>
      </c>
      <c r="X252" s="295">
        <f t="shared" si="113"/>
        <v>393968321.62</v>
      </c>
      <c r="Y252" s="295">
        <f t="shared" si="113"/>
        <v>394059787.49000001</v>
      </c>
      <c r="Z252" s="295">
        <f t="shared" si="113"/>
        <v>788028109.11000001</v>
      </c>
      <c r="AA252" s="295">
        <f t="shared" si="113"/>
        <v>342780218.13999999</v>
      </c>
      <c r="AB252" s="295">
        <f t="shared" si="113"/>
        <v>378909456.32000005</v>
      </c>
      <c r="AC252" s="295">
        <f t="shared" si="113"/>
        <v>721689674.46000004</v>
      </c>
      <c r="AD252" s="295">
        <f t="shared" si="113"/>
        <v>355367137.85000002</v>
      </c>
      <c r="AE252" s="295">
        <f t="shared" si="113"/>
        <v>349675913.60000002</v>
      </c>
      <c r="AF252" s="295">
        <f t="shared" si="113"/>
        <v>705043051.44999993</v>
      </c>
      <c r="AG252" s="295">
        <f t="shared" si="113"/>
        <v>342968976.87</v>
      </c>
      <c r="AH252" s="295">
        <f t="shared" si="113"/>
        <v>338279255.40999997</v>
      </c>
      <c r="AI252" s="295">
        <f t="shared" si="113"/>
        <v>681248232.27999997</v>
      </c>
      <c r="AJ252" s="295">
        <f t="shared" si="113"/>
        <v>336591422.64000005</v>
      </c>
      <c r="AK252" s="295">
        <f t="shared" si="113"/>
        <v>318525106.63999999</v>
      </c>
      <c r="AL252" s="295">
        <f t="shared" si="113"/>
        <v>655116529.28000009</v>
      </c>
    </row>
    <row r="253" spans="1:38" x14ac:dyDescent="0.25">
      <c r="A253" s="308"/>
      <c r="B253" s="305" t="s">
        <v>1067</v>
      </c>
      <c r="C253" s="297">
        <f t="shared" ref="C253:AL253" si="114">SUM(C254:C256)+C578</f>
        <v>36210687.019999996</v>
      </c>
      <c r="D253" s="297">
        <f t="shared" si="114"/>
        <v>160845374.29999998</v>
      </c>
      <c r="E253" s="297">
        <f t="shared" si="114"/>
        <v>197056061.32000002</v>
      </c>
      <c r="F253" s="297">
        <f t="shared" si="114"/>
        <v>37963271.890000001</v>
      </c>
      <c r="G253" s="297">
        <f t="shared" si="114"/>
        <v>159548970.47999999</v>
      </c>
      <c r="H253" s="297">
        <f t="shared" si="114"/>
        <v>197512242.37</v>
      </c>
      <c r="I253" s="297">
        <f t="shared" si="114"/>
        <v>37901648.719999999</v>
      </c>
      <c r="J253" s="297">
        <f t="shared" si="114"/>
        <v>157353955.76000002</v>
      </c>
      <c r="K253" s="297">
        <f t="shared" si="114"/>
        <v>195255604.47999999</v>
      </c>
      <c r="L253" s="297">
        <f t="shared" si="114"/>
        <v>36782549.119999997</v>
      </c>
      <c r="M253" s="297">
        <f t="shared" si="114"/>
        <v>157912085.16</v>
      </c>
      <c r="N253" s="297">
        <f t="shared" si="114"/>
        <v>194694634.28000003</v>
      </c>
      <c r="O253" s="297">
        <f t="shared" si="114"/>
        <v>36693734.079999998</v>
      </c>
      <c r="P253" s="297">
        <f t="shared" si="114"/>
        <v>164046199.06999999</v>
      </c>
      <c r="Q253" s="297">
        <f t="shared" si="114"/>
        <v>200739933.15000001</v>
      </c>
      <c r="R253" s="297">
        <f t="shared" si="114"/>
        <v>36804022.990000002</v>
      </c>
      <c r="S253" s="297">
        <f t="shared" si="114"/>
        <v>165615300.64999998</v>
      </c>
      <c r="T253" s="297">
        <f t="shared" si="114"/>
        <v>202419323.64000002</v>
      </c>
      <c r="U253" s="297">
        <f t="shared" si="114"/>
        <v>36785112.640000001</v>
      </c>
      <c r="V253" s="297">
        <f t="shared" si="114"/>
        <v>165685074.31</v>
      </c>
      <c r="W253" s="297">
        <f t="shared" si="114"/>
        <v>202470186.94999999</v>
      </c>
      <c r="X253" s="297">
        <f t="shared" si="114"/>
        <v>36459502.640000001</v>
      </c>
      <c r="Y253" s="297">
        <f t="shared" si="114"/>
        <v>160512668.50999999</v>
      </c>
      <c r="Z253" s="297">
        <f t="shared" si="114"/>
        <v>196972171.15000001</v>
      </c>
      <c r="AA253" s="297">
        <f t="shared" si="114"/>
        <v>36221705.840000004</v>
      </c>
      <c r="AB253" s="297">
        <f t="shared" si="114"/>
        <v>152152568.17000002</v>
      </c>
      <c r="AC253" s="297">
        <f t="shared" si="114"/>
        <v>188374274.01000002</v>
      </c>
      <c r="AD253" s="297">
        <f t="shared" si="114"/>
        <v>35935744.82</v>
      </c>
      <c r="AE253" s="297">
        <f t="shared" si="114"/>
        <v>150019613.72</v>
      </c>
      <c r="AF253" s="297">
        <f t="shared" si="114"/>
        <v>185955358.53999999</v>
      </c>
      <c r="AG253" s="297">
        <f t="shared" si="114"/>
        <v>36180934.140000001</v>
      </c>
      <c r="AH253" s="297">
        <f t="shared" si="114"/>
        <v>149509312.69</v>
      </c>
      <c r="AI253" s="297">
        <f t="shared" si="114"/>
        <v>185690246.82999998</v>
      </c>
      <c r="AJ253" s="297">
        <f t="shared" si="114"/>
        <v>33735420.060000002</v>
      </c>
      <c r="AK253" s="297">
        <f t="shared" si="114"/>
        <v>147473545.77000001</v>
      </c>
      <c r="AL253" s="297">
        <f t="shared" si="114"/>
        <v>181208965.83000001</v>
      </c>
    </row>
    <row r="254" spans="1:38" x14ac:dyDescent="0.25">
      <c r="A254" s="303">
        <v>212111</v>
      </c>
      <c r="B254" s="306" t="s">
        <v>4906</v>
      </c>
      <c r="C254" s="297">
        <f t="shared" ref="C254:AL256" si="115">C575</f>
        <v>15959134.880000001</v>
      </c>
      <c r="D254" s="297">
        <f t="shared" si="115"/>
        <v>62070597.170000002</v>
      </c>
      <c r="E254" s="297">
        <f t="shared" si="115"/>
        <v>78029732.049999997</v>
      </c>
      <c r="F254" s="297">
        <f t="shared" si="115"/>
        <v>14556368.190000001</v>
      </c>
      <c r="G254" s="297">
        <f t="shared" si="115"/>
        <v>93944419.379999995</v>
      </c>
      <c r="H254" s="297">
        <f t="shared" si="115"/>
        <v>108500787.56999999</v>
      </c>
      <c r="I254" s="297">
        <f t="shared" si="115"/>
        <v>13332353.940000001</v>
      </c>
      <c r="J254" s="297">
        <f t="shared" si="115"/>
        <v>90871989.420000002</v>
      </c>
      <c r="K254" s="297">
        <f t="shared" si="115"/>
        <v>104204343.36</v>
      </c>
      <c r="L254" s="297">
        <f t="shared" si="115"/>
        <v>14056751.530000001</v>
      </c>
      <c r="M254" s="297">
        <f t="shared" si="115"/>
        <v>90200892.950000003</v>
      </c>
      <c r="N254" s="297">
        <f t="shared" si="115"/>
        <v>104257644.48</v>
      </c>
      <c r="O254" s="297">
        <f t="shared" si="115"/>
        <v>12857677.26</v>
      </c>
      <c r="P254" s="297">
        <f t="shared" si="115"/>
        <v>93020946.640000001</v>
      </c>
      <c r="Q254" s="297">
        <f t="shared" si="115"/>
        <v>105878623.90000001</v>
      </c>
      <c r="R254" s="297">
        <f t="shared" si="115"/>
        <v>15072535.5</v>
      </c>
      <c r="S254" s="297">
        <f t="shared" si="115"/>
        <v>94384697.189999998</v>
      </c>
      <c r="T254" s="297">
        <f t="shared" si="115"/>
        <v>109457232.69</v>
      </c>
      <c r="U254" s="297">
        <f t="shared" si="115"/>
        <v>16542663.040000001</v>
      </c>
      <c r="V254" s="297">
        <f t="shared" si="115"/>
        <v>97159491.019999996</v>
      </c>
      <c r="W254" s="297">
        <f t="shared" si="115"/>
        <v>113702154.06</v>
      </c>
      <c r="X254" s="297">
        <f t="shared" si="115"/>
        <v>16697861.23</v>
      </c>
      <c r="Y254" s="297">
        <f t="shared" si="115"/>
        <v>66243739.549999997</v>
      </c>
      <c r="Z254" s="297">
        <f t="shared" si="115"/>
        <v>82941600.780000001</v>
      </c>
      <c r="AA254" s="297">
        <f t="shared" si="115"/>
        <v>18499108.009999998</v>
      </c>
      <c r="AB254" s="297">
        <f t="shared" si="115"/>
        <v>62594742.770000003</v>
      </c>
      <c r="AC254" s="297">
        <f t="shared" si="115"/>
        <v>81093850.780000001</v>
      </c>
      <c r="AD254" s="297">
        <f t="shared" si="115"/>
        <v>16720913.23</v>
      </c>
      <c r="AE254" s="297">
        <f t="shared" si="115"/>
        <v>60323354.380000003</v>
      </c>
      <c r="AF254" s="297">
        <f t="shared" si="115"/>
        <v>77044267.609999999</v>
      </c>
      <c r="AG254" s="297">
        <f t="shared" si="115"/>
        <v>18634423.68</v>
      </c>
      <c r="AH254" s="297">
        <f t="shared" si="115"/>
        <v>55843555.979999997</v>
      </c>
      <c r="AI254" s="297">
        <f t="shared" si="115"/>
        <v>74477979.659999996</v>
      </c>
      <c r="AJ254" s="297">
        <f t="shared" si="115"/>
        <v>15594947.6</v>
      </c>
      <c r="AK254" s="297">
        <f t="shared" si="115"/>
        <v>53593389.299999997</v>
      </c>
      <c r="AL254" s="297">
        <f t="shared" si="115"/>
        <v>69188336.900000006</v>
      </c>
    </row>
    <row r="255" spans="1:38" x14ac:dyDescent="0.25">
      <c r="A255" s="303">
        <v>212112</v>
      </c>
      <c r="B255" s="306" t="s">
        <v>4907</v>
      </c>
      <c r="C255" s="297">
        <f t="shared" si="115"/>
        <v>13801809.84</v>
      </c>
      <c r="D255" s="297">
        <f t="shared" si="115"/>
        <v>73946768.840000004</v>
      </c>
      <c r="E255" s="297">
        <f t="shared" si="115"/>
        <v>87748578.680000007</v>
      </c>
      <c r="F255" s="297">
        <f t="shared" si="115"/>
        <v>14197808.119999999</v>
      </c>
      <c r="G255" s="297">
        <f t="shared" si="115"/>
        <v>40739507.619999997</v>
      </c>
      <c r="H255" s="297">
        <f t="shared" si="115"/>
        <v>54937315.740000002</v>
      </c>
      <c r="I255" s="297">
        <f t="shared" si="115"/>
        <v>15618882.569999998</v>
      </c>
      <c r="J255" s="297">
        <f t="shared" si="115"/>
        <v>42155852.289999999</v>
      </c>
      <c r="K255" s="297">
        <f t="shared" si="115"/>
        <v>57774734.859999999</v>
      </c>
      <c r="L255" s="297">
        <f t="shared" si="115"/>
        <v>14865757.719999999</v>
      </c>
      <c r="M255" s="297">
        <f t="shared" si="115"/>
        <v>41884957.719999999</v>
      </c>
      <c r="N255" s="297">
        <f t="shared" si="115"/>
        <v>56750715.439999998</v>
      </c>
      <c r="O255" s="297">
        <f t="shared" si="115"/>
        <v>15540332.540000001</v>
      </c>
      <c r="P255" s="297">
        <f t="shared" si="115"/>
        <v>40596123.920000002</v>
      </c>
      <c r="Q255" s="297">
        <f t="shared" si="115"/>
        <v>56136456.460000001</v>
      </c>
      <c r="R255" s="297">
        <f t="shared" si="115"/>
        <v>13563478.85</v>
      </c>
      <c r="S255" s="297">
        <f t="shared" si="115"/>
        <v>40681940.57</v>
      </c>
      <c r="T255" s="297">
        <f t="shared" si="115"/>
        <v>54245419.420000002</v>
      </c>
      <c r="U255" s="297">
        <f t="shared" si="115"/>
        <v>11947586.550000001</v>
      </c>
      <c r="V255" s="297">
        <f t="shared" si="115"/>
        <v>36664468.340000004</v>
      </c>
      <c r="W255" s="297">
        <f t="shared" si="115"/>
        <v>48612054.890000001</v>
      </c>
      <c r="X255" s="297">
        <f t="shared" si="115"/>
        <v>9993070.7799999993</v>
      </c>
      <c r="Y255" s="297">
        <f t="shared" si="115"/>
        <v>64420165.689999998</v>
      </c>
      <c r="Z255" s="297">
        <f t="shared" si="115"/>
        <v>74413236.469999999</v>
      </c>
      <c r="AA255" s="297">
        <f t="shared" si="115"/>
        <v>7965381.4199999999</v>
      </c>
      <c r="AB255" s="297">
        <f t="shared" si="115"/>
        <v>71896377.219999999</v>
      </c>
      <c r="AC255" s="297">
        <f t="shared" si="115"/>
        <v>79861758.640000001</v>
      </c>
      <c r="AD255" s="297">
        <f t="shared" si="115"/>
        <v>9380382.3200000003</v>
      </c>
      <c r="AE255" s="297">
        <f t="shared" si="115"/>
        <v>70967329.349999994</v>
      </c>
      <c r="AF255" s="297">
        <f t="shared" si="115"/>
        <v>80347711.670000002</v>
      </c>
      <c r="AG255" s="297">
        <f t="shared" si="115"/>
        <v>8581078.0299999993</v>
      </c>
      <c r="AH255" s="297">
        <f t="shared" si="115"/>
        <v>75744351.390000001</v>
      </c>
      <c r="AI255" s="297">
        <f t="shared" si="115"/>
        <v>84325429.420000002</v>
      </c>
      <c r="AJ255" s="297">
        <f t="shared" si="115"/>
        <v>7673300.0299999993</v>
      </c>
      <c r="AK255" s="297">
        <f t="shared" si="115"/>
        <v>75276479.370000005</v>
      </c>
      <c r="AL255" s="297">
        <f t="shared" si="115"/>
        <v>82949779.400000006</v>
      </c>
    </row>
    <row r="256" spans="1:38" x14ac:dyDescent="0.25">
      <c r="A256" s="303">
        <v>212113</v>
      </c>
      <c r="B256" s="306" t="s">
        <v>4908</v>
      </c>
      <c r="C256" s="297">
        <f t="shared" si="115"/>
        <v>6449742.2999999998</v>
      </c>
      <c r="D256" s="297">
        <f t="shared" si="115"/>
        <v>24828008.289999999</v>
      </c>
      <c r="E256" s="297">
        <f t="shared" si="115"/>
        <v>31277750.59</v>
      </c>
      <c r="F256" s="297">
        <f t="shared" si="115"/>
        <v>9209095.5800000001</v>
      </c>
      <c r="G256" s="297">
        <f t="shared" si="115"/>
        <v>24865043.48</v>
      </c>
      <c r="H256" s="297">
        <f t="shared" si="115"/>
        <v>34074139.060000002</v>
      </c>
      <c r="I256" s="297">
        <f t="shared" si="115"/>
        <v>8950412.209999999</v>
      </c>
      <c r="J256" s="297">
        <f t="shared" si="115"/>
        <v>24326114.050000001</v>
      </c>
      <c r="K256" s="297">
        <f t="shared" si="115"/>
        <v>33276526.260000002</v>
      </c>
      <c r="L256" s="297">
        <f t="shared" si="115"/>
        <v>7860039.8700000001</v>
      </c>
      <c r="M256" s="297">
        <f t="shared" si="115"/>
        <v>25826234.489999998</v>
      </c>
      <c r="N256" s="297">
        <f t="shared" si="115"/>
        <v>33686274.359999999</v>
      </c>
      <c r="O256" s="297">
        <f t="shared" si="115"/>
        <v>8295724.2799999993</v>
      </c>
      <c r="P256" s="297">
        <f t="shared" si="115"/>
        <v>30429128.510000002</v>
      </c>
      <c r="Q256" s="297">
        <f t="shared" si="115"/>
        <v>38724852.789999999</v>
      </c>
      <c r="R256" s="297">
        <f t="shared" si="115"/>
        <v>8168008.6400000006</v>
      </c>
      <c r="S256" s="297">
        <f t="shared" si="115"/>
        <v>30548662.890000001</v>
      </c>
      <c r="T256" s="297">
        <f t="shared" si="115"/>
        <v>38716671.530000001</v>
      </c>
      <c r="U256" s="297">
        <f t="shared" si="115"/>
        <v>8294863.0499999998</v>
      </c>
      <c r="V256" s="297">
        <f t="shared" si="115"/>
        <v>31861114.949999999</v>
      </c>
      <c r="W256" s="297">
        <f t="shared" si="115"/>
        <v>40155978</v>
      </c>
      <c r="X256" s="297">
        <f t="shared" si="115"/>
        <v>9768570.629999999</v>
      </c>
      <c r="Y256" s="297">
        <f t="shared" si="115"/>
        <v>29848763.27</v>
      </c>
      <c r="Z256" s="297">
        <f t="shared" si="115"/>
        <v>39617333.899999999</v>
      </c>
      <c r="AA256" s="297">
        <f t="shared" si="115"/>
        <v>9757216.4100000001</v>
      </c>
      <c r="AB256" s="297">
        <f t="shared" si="115"/>
        <v>17661448.18</v>
      </c>
      <c r="AC256" s="297">
        <f t="shared" si="115"/>
        <v>27418664.59</v>
      </c>
      <c r="AD256" s="297">
        <f t="shared" si="115"/>
        <v>9834449.2699999996</v>
      </c>
      <c r="AE256" s="297">
        <f t="shared" si="115"/>
        <v>18728929.990000002</v>
      </c>
      <c r="AF256" s="297">
        <f t="shared" si="115"/>
        <v>28563379.260000002</v>
      </c>
      <c r="AG256" s="297">
        <f t="shared" si="115"/>
        <v>8965432.4299999997</v>
      </c>
      <c r="AH256" s="297">
        <f t="shared" si="115"/>
        <v>17921405.32</v>
      </c>
      <c r="AI256" s="297">
        <f t="shared" si="115"/>
        <v>26886837.75</v>
      </c>
      <c r="AJ256" s="297">
        <f t="shared" si="115"/>
        <v>10467172.43</v>
      </c>
      <c r="AK256" s="297">
        <f t="shared" si="115"/>
        <v>18603677.100000001</v>
      </c>
      <c r="AL256" s="297">
        <f t="shared" si="115"/>
        <v>29070849.530000001</v>
      </c>
    </row>
    <row r="257" spans="1:38" x14ac:dyDescent="0.25">
      <c r="A257" s="303"/>
      <c r="B257" s="305" t="s">
        <v>4973</v>
      </c>
      <c r="C257" s="297">
        <f t="shared" ref="C257:AL257" si="116">SUM(C258:C260)+C582</f>
        <v>426171100.58000004</v>
      </c>
      <c r="D257" s="297">
        <f t="shared" si="116"/>
        <v>323036660.63000005</v>
      </c>
      <c r="E257" s="297">
        <f t="shared" si="116"/>
        <v>749207761.20999992</v>
      </c>
      <c r="F257" s="297">
        <f t="shared" si="116"/>
        <v>424095341.56999999</v>
      </c>
      <c r="G257" s="297">
        <f t="shared" si="116"/>
        <v>349367388.96000004</v>
      </c>
      <c r="H257" s="297">
        <f t="shared" si="116"/>
        <v>773462730.52999997</v>
      </c>
      <c r="I257" s="297">
        <f t="shared" si="116"/>
        <v>429754475.00999999</v>
      </c>
      <c r="J257" s="297">
        <f t="shared" si="116"/>
        <v>332284216.06</v>
      </c>
      <c r="K257" s="297">
        <f t="shared" si="116"/>
        <v>762038691.07000005</v>
      </c>
      <c r="L257" s="297">
        <f t="shared" si="116"/>
        <v>430611556.21999997</v>
      </c>
      <c r="M257" s="297">
        <f t="shared" si="116"/>
        <v>300387088.58999997</v>
      </c>
      <c r="N257" s="297">
        <f t="shared" si="116"/>
        <v>730998644.80999994</v>
      </c>
      <c r="O257" s="297">
        <f t="shared" si="116"/>
        <v>435837040.69</v>
      </c>
      <c r="P257" s="297">
        <f t="shared" si="116"/>
        <v>310106850.61000001</v>
      </c>
      <c r="Q257" s="297">
        <f t="shared" si="116"/>
        <v>745943891.30000007</v>
      </c>
      <c r="R257" s="297">
        <f t="shared" si="116"/>
        <v>365176161.74000001</v>
      </c>
      <c r="S257" s="297">
        <f t="shared" si="116"/>
        <v>304454148.09000003</v>
      </c>
      <c r="T257" s="297">
        <f t="shared" si="116"/>
        <v>669630309.83000004</v>
      </c>
      <c r="U257" s="297">
        <f t="shared" si="116"/>
        <v>362613480.95000005</v>
      </c>
      <c r="V257" s="297">
        <f t="shared" si="116"/>
        <v>256347608.80999997</v>
      </c>
      <c r="W257" s="297">
        <f t="shared" si="116"/>
        <v>618961089.75999999</v>
      </c>
      <c r="X257" s="297">
        <f t="shared" si="116"/>
        <v>357508818.98000002</v>
      </c>
      <c r="Y257" s="297">
        <f t="shared" si="116"/>
        <v>233547118.97999999</v>
      </c>
      <c r="Z257" s="297">
        <f t="shared" si="116"/>
        <v>591055937.96000004</v>
      </c>
      <c r="AA257" s="297">
        <f t="shared" si="116"/>
        <v>306558512.30000001</v>
      </c>
      <c r="AB257" s="297">
        <f t="shared" si="116"/>
        <v>226756888.15000001</v>
      </c>
      <c r="AC257" s="297">
        <f t="shared" si="116"/>
        <v>533315400.45000005</v>
      </c>
      <c r="AD257" s="297">
        <f t="shared" si="116"/>
        <v>319431393.03000003</v>
      </c>
      <c r="AE257" s="297">
        <f t="shared" si="116"/>
        <v>199656299.88</v>
      </c>
      <c r="AF257" s="297">
        <f t="shared" si="116"/>
        <v>519087692.90999997</v>
      </c>
      <c r="AG257" s="297">
        <f t="shared" si="116"/>
        <v>306788042.73000002</v>
      </c>
      <c r="AH257" s="297">
        <f t="shared" si="116"/>
        <v>188769942.72</v>
      </c>
      <c r="AI257" s="297">
        <f t="shared" si="116"/>
        <v>495557985.44999999</v>
      </c>
      <c r="AJ257" s="297">
        <f t="shared" si="116"/>
        <v>302856002.58000004</v>
      </c>
      <c r="AK257" s="297">
        <f t="shared" si="116"/>
        <v>171051560.87</v>
      </c>
      <c r="AL257" s="297">
        <f t="shared" si="116"/>
        <v>473907563.45000005</v>
      </c>
    </row>
    <row r="258" spans="1:38" x14ac:dyDescent="0.25">
      <c r="A258" s="303">
        <v>212121</v>
      </c>
      <c r="B258" s="306" t="s">
        <v>4906</v>
      </c>
      <c r="C258" s="297">
        <f t="shared" ref="C258:AL260" si="117">C579</f>
        <v>235259462.11000001</v>
      </c>
      <c r="D258" s="297">
        <f t="shared" si="117"/>
        <v>185019508.91</v>
      </c>
      <c r="E258" s="297">
        <f t="shared" si="117"/>
        <v>420278971.01999998</v>
      </c>
      <c r="F258" s="297">
        <f t="shared" si="117"/>
        <v>230758740.99000001</v>
      </c>
      <c r="G258" s="297">
        <f t="shared" si="117"/>
        <v>209601088</v>
      </c>
      <c r="H258" s="297">
        <f t="shared" si="117"/>
        <v>440359828.99000001</v>
      </c>
      <c r="I258" s="297">
        <f t="shared" si="117"/>
        <v>245670827.66999999</v>
      </c>
      <c r="J258" s="297">
        <f t="shared" si="117"/>
        <v>197308343.5</v>
      </c>
      <c r="K258" s="297">
        <f t="shared" si="117"/>
        <v>442979171.17000002</v>
      </c>
      <c r="L258" s="297">
        <f t="shared" si="117"/>
        <v>237586212.88</v>
      </c>
      <c r="M258" s="297">
        <f t="shared" si="117"/>
        <v>185901203.49000001</v>
      </c>
      <c r="N258" s="297">
        <f t="shared" si="117"/>
        <v>423487416.37</v>
      </c>
      <c r="O258" s="297">
        <f t="shared" si="117"/>
        <v>249815046.41</v>
      </c>
      <c r="P258" s="297">
        <f t="shared" si="117"/>
        <v>187429160.53</v>
      </c>
      <c r="Q258" s="297">
        <f t="shared" si="117"/>
        <v>437244206.94</v>
      </c>
      <c r="R258" s="297">
        <f t="shared" si="117"/>
        <v>182446041.69</v>
      </c>
      <c r="S258" s="297">
        <f t="shared" si="117"/>
        <v>174807450.19</v>
      </c>
      <c r="T258" s="297">
        <f t="shared" si="117"/>
        <v>357253491.88</v>
      </c>
      <c r="U258" s="297">
        <f t="shared" si="117"/>
        <v>179528688.55000001</v>
      </c>
      <c r="V258" s="297">
        <f t="shared" si="117"/>
        <v>138271912.03999999</v>
      </c>
      <c r="W258" s="297">
        <f t="shared" si="117"/>
        <v>317800600.58999997</v>
      </c>
      <c r="X258" s="297">
        <f t="shared" si="117"/>
        <v>173810541.77000001</v>
      </c>
      <c r="Y258" s="297">
        <f t="shared" si="117"/>
        <v>142195387.65000001</v>
      </c>
      <c r="Z258" s="297">
        <f t="shared" si="117"/>
        <v>316005929.42000002</v>
      </c>
      <c r="AA258" s="297">
        <f t="shared" si="117"/>
        <v>133663022.47</v>
      </c>
      <c r="AB258" s="297">
        <f t="shared" si="117"/>
        <v>138885435.18000001</v>
      </c>
      <c r="AC258" s="297">
        <f t="shared" si="117"/>
        <v>272548457.64999998</v>
      </c>
      <c r="AD258" s="297">
        <f t="shared" si="117"/>
        <v>152992298.58000001</v>
      </c>
      <c r="AE258" s="297">
        <f t="shared" si="117"/>
        <v>112323669.43000001</v>
      </c>
      <c r="AF258" s="297">
        <f t="shared" si="117"/>
        <v>265315968.00999999</v>
      </c>
      <c r="AG258" s="297">
        <f t="shared" si="117"/>
        <v>149636718.08000001</v>
      </c>
      <c r="AH258" s="297">
        <f t="shared" si="117"/>
        <v>131487306.31</v>
      </c>
      <c r="AI258" s="297">
        <f t="shared" si="117"/>
        <v>281124024.38999999</v>
      </c>
      <c r="AJ258" s="297">
        <f t="shared" si="117"/>
        <v>126440430.37</v>
      </c>
      <c r="AK258" s="297">
        <f t="shared" si="117"/>
        <v>108848629.20999999</v>
      </c>
      <c r="AL258" s="297">
        <f t="shared" si="117"/>
        <v>235289059.58000001</v>
      </c>
    </row>
    <row r="259" spans="1:38" x14ac:dyDescent="0.25">
      <c r="A259" s="303">
        <v>212122</v>
      </c>
      <c r="B259" s="306" t="s">
        <v>4907</v>
      </c>
      <c r="C259" s="297">
        <f t="shared" si="117"/>
        <v>98224178.340000004</v>
      </c>
      <c r="D259" s="297">
        <f t="shared" si="117"/>
        <v>109429783.56</v>
      </c>
      <c r="E259" s="297">
        <f t="shared" si="117"/>
        <v>207653961.90000001</v>
      </c>
      <c r="F259" s="297">
        <f t="shared" si="117"/>
        <v>94993317.620000005</v>
      </c>
      <c r="G259" s="297">
        <f t="shared" si="117"/>
        <v>107346744.8</v>
      </c>
      <c r="H259" s="297">
        <f t="shared" si="117"/>
        <v>202340062.41999999</v>
      </c>
      <c r="I259" s="297">
        <f t="shared" si="117"/>
        <v>88531332.159999996</v>
      </c>
      <c r="J259" s="297">
        <f t="shared" si="117"/>
        <v>105825513.33</v>
      </c>
      <c r="K259" s="297">
        <f t="shared" si="117"/>
        <v>194356845.49000001</v>
      </c>
      <c r="L259" s="297">
        <f t="shared" si="117"/>
        <v>99416806.530000001</v>
      </c>
      <c r="M259" s="297">
        <f t="shared" si="117"/>
        <v>83564385.900000006</v>
      </c>
      <c r="N259" s="297">
        <f t="shared" si="117"/>
        <v>182981192.43000001</v>
      </c>
      <c r="O259" s="297">
        <f t="shared" si="117"/>
        <v>94513164.159999996</v>
      </c>
      <c r="P259" s="297">
        <f t="shared" si="117"/>
        <v>91024333.340000004</v>
      </c>
      <c r="Q259" s="297">
        <f t="shared" si="117"/>
        <v>185537497.5</v>
      </c>
      <c r="R259" s="297">
        <f t="shared" si="117"/>
        <v>93198637.390000001</v>
      </c>
      <c r="S259" s="297">
        <f t="shared" si="117"/>
        <v>102003341.16</v>
      </c>
      <c r="T259" s="297">
        <f t="shared" si="117"/>
        <v>195201978.55000001</v>
      </c>
      <c r="U259" s="297">
        <f t="shared" si="117"/>
        <v>98154806.680000007</v>
      </c>
      <c r="V259" s="297">
        <f t="shared" si="117"/>
        <v>91366664.859999999</v>
      </c>
      <c r="W259" s="297">
        <f t="shared" si="117"/>
        <v>189521471.53999999</v>
      </c>
      <c r="X259" s="297">
        <f t="shared" si="117"/>
        <v>109882676.52</v>
      </c>
      <c r="Y259" s="297">
        <f t="shared" si="117"/>
        <v>68767572.489999995</v>
      </c>
      <c r="Z259" s="297">
        <f t="shared" si="117"/>
        <v>178650249.00999999</v>
      </c>
      <c r="AA259" s="297">
        <f t="shared" si="117"/>
        <v>100184813.65000001</v>
      </c>
      <c r="AB259" s="297">
        <f t="shared" si="117"/>
        <v>66996117.060000002</v>
      </c>
      <c r="AC259" s="297">
        <f t="shared" si="117"/>
        <v>167180930.71000001</v>
      </c>
      <c r="AD259" s="297">
        <f t="shared" si="117"/>
        <v>90666811.709999993</v>
      </c>
      <c r="AE259" s="297">
        <f t="shared" si="117"/>
        <v>68116190.950000003</v>
      </c>
      <c r="AF259" s="297">
        <f t="shared" si="117"/>
        <v>158783002.66</v>
      </c>
      <c r="AG259" s="297">
        <f t="shared" si="117"/>
        <v>90496987.560000002</v>
      </c>
      <c r="AH259" s="297">
        <f t="shared" si="117"/>
        <v>38750156.57</v>
      </c>
      <c r="AI259" s="297">
        <f t="shared" si="117"/>
        <v>129247144.13</v>
      </c>
      <c r="AJ259" s="297">
        <f t="shared" si="117"/>
        <v>105957622.98</v>
      </c>
      <c r="AK259" s="297">
        <f t="shared" si="117"/>
        <v>43900483.920000002</v>
      </c>
      <c r="AL259" s="297">
        <f t="shared" si="117"/>
        <v>149858106.90000001</v>
      </c>
    </row>
    <row r="260" spans="1:38" x14ac:dyDescent="0.25">
      <c r="A260" s="303">
        <v>212123</v>
      </c>
      <c r="B260" s="306" t="s">
        <v>4908</v>
      </c>
      <c r="C260" s="297">
        <f t="shared" si="117"/>
        <v>92687460.129999995</v>
      </c>
      <c r="D260" s="297">
        <f t="shared" si="117"/>
        <v>28587368.16</v>
      </c>
      <c r="E260" s="297">
        <f t="shared" si="117"/>
        <v>121274828.29000001</v>
      </c>
      <c r="F260" s="297">
        <f t="shared" si="117"/>
        <v>98343282.959999993</v>
      </c>
      <c r="G260" s="297">
        <f t="shared" si="117"/>
        <v>32419556.16</v>
      </c>
      <c r="H260" s="297">
        <f t="shared" si="117"/>
        <v>130762839.12</v>
      </c>
      <c r="I260" s="297">
        <f t="shared" si="117"/>
        <v>95552315.180000007</v>
      </c>
      <c r="J260" s="297">
        <f t="shared" si="117"/>
        <v>29150359.23</v>
      </c>
      <c r="K260" s="297">
        <f t="shared" si="117"/>
        <v>124702674.41</v>
      </c>
      <c r="L260" s="297">
        <f t="shared" si="117"/>
        <v>93608536.810000002</v>
      </c>
      <c r="M260" s="297">
        <f t="shared" si="117"/>
        <v>30921499.199999999</v>
      </c>
      <c r="N260" s="297">
        <f t="shared" si="117"/>
        <v>124530036.01000001</v>
      </c>
      <c r="O260" s="297">
        <f t="shared" si="117"/>
        <v>91508830.120000005</v>
      </c>
      <c r="P260" s="297">
        <f t="shared" si="117"/>
        <v>31653356.739999998</v>
      </c>
      <c r="Q260" s="297">
        <f t="shared" si="117"/>
        <v>123162186.86</v>
      </c>
      <c r="R260" s="297">
        <f t="shared" si="117"/>
        <v>89531482.659999996</v>
      </c>
      <c r="S260" s="297">
        <f t="shared" si="117"/>
        <v>27643356.739999998</v>
      </c>
      <c r="T260" s="297">
        <f t="shared" si="117"/>
        <v>117174839.40000001</v>
      </c>
      <c r="U260" s="297">
        <f t="shared" si="117"/>
        <v>84929985.719999999</v>
      </c>
      <c r="V260" s="297">
        <f t="shared" si="117"/>
        <v>26709031.91</v>
      </c>
      <c r="W260" s="297">
        <f t="shared" si="117"/>
        <v>111639017.63</v>
      </c>
      <c r="X260" s="297">
        <f t="shared" si="117"/>
        <v>73815600.689999998</v>
      </c>
      <c r="Y260" s="297">
        <f t="shared" si="117"/>
        <v>22584158.84</v>
      </c>
      <c r="Z260" s="297">
        <f t="shared" si="117"/>
        <v>96399759.530000001</v>
      </c>
      <c r="AA260" s="297">
        <f t="shared" si="117"/>
        <v>72710676.180000007</v>
      </c>
      <c r="AB260" s="297">
        <f t="shared" si="117"/>
        <v>20875335.91</v>
      </c>
      <c r="AC260" s="297">
        <f t="shared" si="117"/>
        <v>93586012.090000004</v>
      </c>
      <c r="AD260" s="297">
        <f t="shared" si="117"/>
        <v>75772282.739999995</v>
      </c>
      <c r="AE260" s="297">
        <f t="shared" si="117"/>
        <v>19216439.5</v>
      </c>
      <c r="AF260" s="297">
        <f t="shared" si="117"/>
        <v>94988722.239999995</v>
      </c>
      <c r="AG260" s="297">
        <f t="shared" si="117"/>
        <v>66654337.090000004</v>
      </c>
      <c r="AH260" s="297">
        <f t="shared" si="117"/>
        <v>18532479.84</v>
      </c>
      <c r="AI260" s="297">
        <f t="shared" si="117"/>
        <v>85186816.930000007</v>
      </c>
      <c r="AJ260" s="297">
        <f t="shared" si="117"/>
        <v>70457949.230000004</v>
      </c>
      <c r="AK260" s="297">
        <f t="shared" si="117"/>
        <v>18302447.740000002</v>
      </c>
      <c r="AL260" s="297">
        <f t="shared" si="117"/>
        <v>88760396.969999999</v>
      </c>
    </row>
    <row r="261" spans="1:38" x14ac:dyDescent="0.25">
      <c r="A261" s="308"/>
      <c r="B261" s="309" t="s">
        <v>4970</v>
      </c>
      <c r="C261" s="295">
        <f t="shared" ref="C261:AL261" si="118">C262+C266+C270+C274</f>
        <v>150065.35</v>
      </c>
      <c r="D261" s="295">
        <f t="shared" si="118"/>
        <v>0</v>
      </c>
      <c r="E261" s="295">
        <f t="shared" si="118"/>
        <v>150065.35</v>
      </c>
      <c r="F261" s="295">
        <f t="shared" si="118"/>
        <v>150065.35</v>
      </c>
      <c r="G261" s="295">
        <f t="shared" si="118"/>
        <v>0</v>
      </c>
      <c r="H261" s="295">
        <f t="shared" si="118"/>
        <v>150065.35</v>
      </c>
      <c r="I261" s="295">
        <f t="shared" si="118"/>
        <v>150523.67000000001</v>
      </c>
      <c r="J261" s="295">
        <f t="shared" si="118"/>
        <v>0</v>
      </c>
      <c r="K261" s="295">
        <f t="shared" si="118"/>
        <v>150523.67000000001</v>
      </c>
      <c r="L261" s="295">
        <f t="shared" si="118"/>
        <v>151158.32999999999</v>
      </c>
      <c r="M261" s="295">
        <f t="shared" si="118"/>
        <v>0</v>
      </c>
      <c r="N261" s="295">
        <f t="shared" si="118"/>
        <v>151158.32999999999</v>
      </c>
      <c r="O261" s="295">
        <f t="shared" si="118"/>
        <v>151698.79</v>
      </c>
      <c r="P261" s="295">
        <f t="shared" si="118"/>
        <v>0</v>
      </c>
      <c r="Q261" s="295">
        <f t="shared" si="118"/>
        <v>151698.79</v>
      </c>
      <c r="R261" s="295">
        <f t="shared" si="118"/>
        <v>152320.03</v>
      </c>
      <c r="S261" s="295">
        <f t="shared" si="118"/>
        <v>0</v>
      </c>
      <c r="T261" s="295">
        <f t="shared" si="118"/>
        <v>152320.03</v>
      </c>
      <c r="U261" s="295">
        <f t="shared" si="118"/>
        <v>152643.94</v>
      </c>
      <c r="V261" s="295">
        <f t="shared" si="118"/>
        <v>0</v>
      </c>
      <c r="W261" s="295">
        <f t="shared" si="118"/>
        <v>152643.94</v>
      </c>
      <c r="X261" s="295">
        <f t="shared" si="118"/>
        <v>152889.32999999999</v>
      </c>
      <c r="Y261" s="295">
        <f t="shared" si="118"/>
        <v>0</v>
      </c>
      <c r="Z261" s="295">
        <f t="shared" si="118"/>
        <v>152889.32999999999</v>
      </c>
      <c r="AA261" s="295">
        <f t="shared" si="118"/>
        <v>153085.53</v>
      </c>
      <c r="AB261" s="295">
        <f t="shared" si="118"/>
        <v>0</v>
      </c>
      <c r="AC261" s="295">
        <f t="shared" si="118"/>
        <v>153085.53</v>
      </c>
      <c r="AD261" s="295">
        <f t="shared" si="118"/>
        <v>253882.99</v>
      </c>
      <c r="AE261" s="295">
        <f t="shared" si="118"/>
        <v>5000000</v>
      </c>
      <c r="AF261" s="295">
        <f t="shared" si="118"/>
        <v>5253882.99</v>
      </c>
      <c r="AG261" s="295">
        <f t="shared" si="118"/>
        <v>253882.99</v>
      </c>
      <c r="AH261" s="295">
        <f t="shared" si="118"/>
        <v>10000000</v>
      </c>
      <c r="AI261" s="295">
        <f t="shared" si="118"/>
        <v>10253882.99</v>
      </c>
      <c r="AJ261" s="295">
        <f t="shared" si="118"/>
        <v>254374.94</v>
      </c>
      <c r="AK261" s="295">
        <f t="shared" si="118"/>
        <v>10000000</v>
      </c>
      <c r="AL261" s="295">
        <f t="shared" si="118"/>
        <v>10254374.939999999</v>
      </c>
    </row>
    <row r="262" spans="1:38" x14ac:dyDescent="0.25">
      <c r="A262" s="303"/>
      <c r="B262" s="305" t="s">
        <v>4974</v>
      </c>
      <c r="C262" s="295">
        <f t="shared" ref="C262:AF262" si="119">SUM(C263:C265)+C586</f>
        <v>0</v>
      </c>
      <c r="D262" s="295">
        <f t="shared" si="119"/>
        <v>0</v>
      </c>
      <c r="E262" s="295">
        <f t="shared" si="119"/>
        <v>0</v>
      </c>
      <c r="F262" s="295">
        <f t="shared" si="119"/>
        <v>0</v>
      </c>
      <c r="G262" s="295">
        <f t="shared" si="119"/>
        <v>0</v>
      </c>
      <c r="H262" s="295">
        <f t="shared" si="119"/>
        <v>0</v>
      </c>
      <c r="I262" s="295">
        <f t="shared" si="119"/>
        <v>0</v>
      </c>
      <c r="J262" s="295">
        <f t="shared" si="119"/>
        <v>0</v>
      </c>
      <c r="K262" s="295">
        <f t="shared" si="119"/>
        <v>0</v>
      </c>
      <c r="L262" s="295">
        <f t="shared" si="119"/>
        <v>0</v>
      </c>
      <c r="M262" s="295">
        <f t="shared" si="119"/>
        <v>0</v>
      </c>
      <c r="N262" s="295">
        <f t="shared" si="119"/>
        <v>0</v>
      </c>
      <c r="O262" s="295">
        <f t="shared" si="119"/>
        <v>0</v>
      </c>
      <c r="P262" s="295">
        <f t="shared" si="119"/>
        <v>0</v>
      </c>
      <c r="Q262" s="295">
        <f t="shared" si="119"/>
        <v>0</v>
      </c>
      <c r="R262" s="295">
        <f t="shared" si="119"/>
        <v>0</v>
      </c>
      <c r="S262" s="295">
        <f t="shared" si="119"/>
        <v>0</v>
      </c>
      <c r="T262" s="295">
        <f t="shared" si="119"/>
        <v>0</v>
      </c>
      <c r="U262" s="295">
        <f t="shared" si="119"/>
        <v>0</v>
      </c>
      <c r="V262" s="295">
        <f t="shared" si="119"/>
        <v>0</v>
      </c>
      <c r="W262" s="295">
        <f t="shared" si="119"/>
        <v>0</v>
      </c>
      <c r="X262" s="295">
        <f t="shared" si="119"/>
        <v>0</v>
      </c>
      <c r="Y262" s="295">
        <f t="shared" si="119"/>
        <v>0</v>
      </c>
      <c r="Z262" s="295">
        <f t="shared" si="119"/>
        <v>0</v>
      </c>
      <c r="AA262" s="295">
        <f t="shared" si="119"/>
        <v>0</v>
      </c>
      <c r="AB262" s="295">
        <f t="shared" si="119"/>
        <v>0</v>
      </c>
      <c r="AC262" s="295">
        <f t="shared" si="119"/>
        <v>0</v>
      </c>
      <c r="AD262" s="295">
        <f t="shared" si="119"/>
        <v>0</v>
      </c>
      <c r="AE262" s="295">
        <f t="shared" si="119"/>
        <v>5000000</v>
      </c>
      <c r="AF262" s="295">
        <f t="shared" si="119"/>
        <v>5000000</v>
      </c>
      <c r="AG262" s="295">
        <f t="shared" ref="AG262:AL262" si="120">SUM(AG263:AG265)+AG586</f>
        <v>0</v>
      </c>
      <c r="AH262" s="295">
        <f t="shared" si="120"/>
        <v>10000000</v>
      </c>
      <c r="AI262" s="295">
        <f t="shared" si="120"/>
        <v>10000000</v>
      </c>
      <c r="AJ262" s="295">
        <f t="shared" si="120"/>
        <v>0</v>
      </c>
      <c r="AK262" s="295">
        <f t="shared" si="120"/>
        <v>10000000</v>
      </c>
      <c r="AL262" s="295">
        <f t="shared" si="120"/>
        <v>10000000</v>
      </c>
    </row>
    <row r="263" spans="1:38" x14ac:dyDescent="0.25">
      <c r="A263" s="303">
        <v>212210</v>
      </c>
      <c r="B263" s="306" t="s">
        <v>4906</v>
      </c>
      <c r="C263" s="295">
        <f t="shared" ref="C263:AL265" si="121">C583</f>
        <v>0</v>
      </c>
      <c r="D263" s="295">
        <f t="shared" si="121"/>
        <v>0</v>
      </c>
      <c r="E263" s="295">
        <f t="shared" si="121"/>
        <v>0</v>
      </c>
      <c r="F263" s="295">
        <f t="shared" si="121"/>
        <v>0</v>
      </c>
      <c r="G263" s="295">
        <f t="shared" si="121"/>
        <v>0</v>
      </c>
      <c r="H263" s="295">
        <f t="shared" si="121"/>
        <v>0</v>
      </c>
      <c r="I263" s="295">
        <f t="shared" si="121"/>
        <v>0</v>
      </c>
      <c r="J263" s="295">
        <f t="shared" si="121"/>
        <v>0</v>
      </c>
      <c r="K263" s="295">
        <f t="shared" si="121"/>
        <v>0</v>
      </c>
      <c r="L263" s="295">
        <f t="shared" si="121"/>
        <v>0</v>
      </c>
      <c r="M263" s="295">
        <f t="shared" si="121"/>
        <v>0</v>
      </c>
      <c r="N263" s="295">
        <f t="shared" si="121"/>
        <v>0</v>
      </c>
      <c r="O263" s="295">
        <f t="shared" si="121"/>
        <v>0</v>
      </c>
      <c r="P263" s="295">
        <f t="shared" si="121"/>
        <v>0</v>
      </c>
      <c r="Q263" s="295">
        <f t="shared" si="121"/>
        <v>0</v>
      </c>
      <c r="R263" s="295">
        <f t="shared" si="121"/>
        <v>0</v>
      </c>
      <c r="S263" s="295">
        <f t="shared" si="121"/>
        <v>0</v>
      </c>
      <c r="T263" s="295">
        <f t="shared" si="121"/>
        <v>0</v>
      </c>
      <c r="U263" s="295">
        <f t="shared" si="121"/>
        <v>0</v>
      </c>
      <c r="V263" s="295">
        <f t="shared" si="121"/>
        <v>0</v>
      </c>
      <c r="W263" s="295">
        <f t="shared" si="121"/>
        <v>0</v>
      </c>
      <c r="X263" s="295">
        <f t="shared" si="121"/>
        <v>0</v>
      </c>
      <c r="Y263" s="295">
        <f t="shared" si="121"/>
        <v>0</v>
      </c>
      <c r="Z263" s="295">
        <f t="shared" si="121"/>
        <v>0</v>
      </c>
      <c r="AA263" s="295">
        <f t="shared" si="121"/>
        <v>0</v>
      </c>
      <c r="AB263" s="295">
        <f t="shared" si="121"/>
        <v>0</v>
      </c>
      <c r="AC263" s="295">
        <f t="shared" si="121"/>
        <v>0</v>
      </c>
      <c r="AD263" s="295">
        <f t="shared" si="121"/>
        <v>0</v>
      </c>
      <c r="AE263" s="295">
        <f t="shared" si="121"/>
        <v>5000000</v>
      </c>
      <c r="AF263" s="295">
        <f t="shared" si="121"/>
        <v>5000000</v>
      </c>
      <c r="AG263" s="295">
        <f t="shared" si="121"/>
        <v>0</v>
      </c>
      <c r="AH263" s="295">
        <f t="shared" si="121"/>
        <v>10000000</v>
      </c>
      <c r="AI263" s="295">
        <f t="shared" si="121"/>
        <v>10000000</v>
      </c>
      <c r="AJ263" s="295">
        <f t="shared" si="121"/>
        <v>0</v>
      </c>
      <c r="AK263" s="295">
        <f t="shared" si="121"/>
        <v>10000000</v>
      </c>
      <c r="AL263" s="295">
        <f t="shared" si="121"/>
        <v>10000000</v>
      </c>
    </row>
    <row r="264" spans="1:38" x14ac:dyDescent="0.25">
      <c r="A264" s="303">
        <v>212212</v>
      </c>
      <c r="B264" s="306" t="s">
        <v>4907</v>
      </c>
      <c r="C264" s="295">
        <f t="shared" si="121"/>
        <v>0</v>
      </c>
      <c r="D264" s="295">
        <f t="shared" si="121"/>
        <v>0</v>
      </c>
      <c r="E264" s="295">
        <f t="shared" si="121"/>
        <v>0</v>
      </c>
      <c r="F264" s="295">
        <f t="shared" si="121"/>
        <v>0</v>
      </c>
      <c r="G264" s="295">
        <f t="shared" si="121"/>
        <v>0</v>
      </c>
      <c r="H264" s="295">
        <f t="shared" si="121"/>
        <v>0</v>
      </c>
      <c r="I264" s="295">
        <f t="shared" si="121"/>
        <v>0</v>
      </c>
      <c r="J264" s="295">
        <f t="shared" si="121"/>
        <v>0</v>
      </c>
      <c r="K264" s="295">
        <f t="shared" si="121"/>
        <v>0</v>
      </c>
      <c r="L264" s="295">
        <f t="shared" si="121"/>
        <v>0</v>
      </c>
      <c r="M264" s="295">
        <f t="shared" si="121"/>
        <v>0</v>
      </c>
      <c r="N264" s="295">
        <f t="shared" si="121"/>
        <v>0</v>
      </c>
      <c r="O264" s="295">
        <f t="shared" si="121"/>
        <v>0</v>
      </c>
      <c r="P264" s="295">
        <f t="shared" si="121"/>
        <v>0</v>
      </c>
      <c r="Q264" s="295">
        <f t="shared" si="121"/>
        <v>0</v>
      </c>
      <c r="R264" s="295">
        <f t="shared" si="121"/>
        <v>0</v>
      </c>
      <c r="S264" s="295">
        <f t="shared" si="121"/>
        <v>0</v>
      </c>
      <c r="T264" s="295">
        <f t="shared" si="121"/>
        <v>0</v>
      </c>
      <c r="U264" s="295">
        <f t="shared" si="121"/>
        <v>0</v>
      </c>
      <c r="V264" s="295">
        <f t="shared" si="121"/>
        <v>0</v>
      </c>
      <c r="W264" s="295">
        <f t="shared" si="121"/>
        <v>0</v>
      </c>
      <c r="X264" s="295">
        <f t="shared" si="121"/>
        <v>0</v>
      </c>
      <c r="Y264" s="295">
        <f t="shared" si="121"/>
        <v>0</v>
      </c>
      <c r="Z264" s="295">
        <f t="shared" si="121"/>
        <v>0</v>
      </c>
      <c r="AA264" s="295">
        <f t="shared" si="121"/>
        <v>0</v>
      </c>
      <c r="AB264" s="295">
        <f t="shared" si="121"/>
        <v>0</v>
      </c>
      <c r="AC264" s="295">
        <f t="shared" si="121"/>
        <v>0</v>
      </c>
      <c r="AD264" s="295">
        <f t="shared" si="121"/>
        <v>0</v>
      </c>
      <c r="AE264" s="295">
        <f t="shared" si="121"/>
        <v>0</v>
      </c>
      <c r="AF264" s="295">
        <f t="shared" si="121"/>
        <v>0</v>
      </c>
      <c r="AG264" s="295">
        <f t="shared" si="121"/>
        <v>0</v>
      </c>
      <c r="AH264" s="295">
        <f t="shared" si="121"/>
        <v>0</v>
      </c>
      <c r="AI264" s="295">
        <f t="shared" si="121"/>
        <v>0</v>
      </c>
      <c r="AJ264" s="295">
        <f t="shared" si="121"/>
        <v>0</v>
      </c>
      <c r="AK264" s="295">
        <f t="shared" si="121"/>
        <v>0</v>
      </c>
      <c r="AL264" s="295">
        <f t="shared" si="121"/>
        <v>0</v>
      </c>
    </row>
    <row r="265" spans="1:38" x14ac:dyDescent="0.25">
      <c r="A265" s="303">
        <v>212213</v>
      </c>
      <c r="B265" s="306" t="s">
        <v>4908</v>
      </c>
      <c r="C265" s="295">
        <f t="shared" si="121"/>
        <v>0</v>
      </c>
      <c r="D265" s="295">
        <f t="shared" si="121"/>
        <v>0</v>
      </c>
      <c r="E265" s="295">
        <f t="shared" si="121"/>
        <v>0</v>
      </c>
      <c r="F265" s="295">
        <f t="shared" si="121"/>
        <v>0</v>
      </c>
      <c r="G265" s="295">
        <f t="shared" si="121"/>
        <v>0</v>
      </c>
      <c r="H265" s="295">
        <f t="shared" si="121"/>
        <v>0</v>
      </c>
      <c r="I265" s="295">
        <f t="shared" si="121"/>
        <v>0</v>
      </c>
      <c r="J265" s="295">
        <f t="shared" si="121"/>
        <v>0</v>
      </c>
      <c r="K265" s="295">
        <f t="shared" si="121"/>
        <v>0</v>
      </c>
      <c r="L265" s="295">
        <f t="shared" si="121"/>
        <v>0</v>
      </c>
      <c r="M265" s="295">
        <f t="shared" si="121"/>
        <v>0</v>
      </c>
      <c r="N265" s="295">
        <f t="shared" si="121"/>
        <v>0</v>
      </c>
      <c r="O265" s="295">
        <f t="shared" si="121"/>
        <v>0</v>
      </c>
      <c r="P265" s="295">
        <f t="shared" si="121"/>
        <v>0</v>
      </c>
      <c r="Q265" s="295">
        <f t="shared" si="121"/>
        <v>0</v>
      </c>
      <c r="R265" s="295">
        <f t="shared" si="121"/>
        <v>0</v>
      </c>
      <c r="S265" s="295">
        <f t="shared" si="121"/>
        <v>0</v>
      </c>
      <c r="T265" s="295">
        <f t="shared" si="121"/>
        <v>0</v>
      </c>
      <c r="U265" s="295">
        <f t="shared" si="121"/>
        <v>0</v>
      </c>
      <c r="V265" s="295">
        <f t="shared" si="121"/>
        <v>0</v>
      </c>
      <c r="W265" s="295">
        <f t="shared" si="121"/>
        <v>0</v>
      </c>
      <c r="X265" s="295">
        <f t="shared" si="121"/>
        <v>0</v>
      </c>
      <c r="Y265" s="295">
        <f t="shared" si="121"/>
        <v>0</v>
      </c>
      <c r="Z265" s="295">
        <f t="shared" si="121"/>
        <v>0</v>
      </c>
      <c r="AA265" s="295">
        <f t="shared" si="121"/>
        <v>0</v>
      </c>
      <c r="AB265" s="295">
        <f t="shared" si="121"/>
        <v>0</v>
      </c>
      <c r="AC265" s="295">
        <f t="shared" si="121"/>
        <v>0</v>
      </c>
      <c r="AD265" s="295">
        <f t="shared" si="121"/>
        <v>0</v>
      </c>
      <c r="AE265" s="295">
        <f t="shared" si="121"/>
        <v>0</v>
      </c>
      <c r="AF265" s="295">
        <f t="shared" si="121"/>
        <v>0</v>
      </c>
      <c r="AG265" s="295">
        <f t="shared" si="121"/>
        <v>0</v>
      </c>
      <c r="AH265" s="295">
        <f t="shared" si="121"/>
        <v>0</v>
      </c>
      <c r="AI265" s="295">
        <f t="shared" si="121"/>
        <v>0</v>
      </c>
      <c r="AJ265" s="295">
        <f t="shared" si="121"/>
        <v>0</v>
      </c>
      <c r="AK265" s="295">
        <f t="shared" si="121"/>
        <v>0</v>
      </c>
      <c r="AL265" s="295">
        <f t="shared" si="121"/>
        <v>0</v>
      </c>
    </row>
    <row r="266" spans="1:38" x14ac:dyDescent="0.25">
      <c r="A266" s="303"/>
      <c r="B266" s="305" t="s">
        <v>4975</v>
      </c>
      <c r="C266" s="297">
        <f t="shared" ref="C266:AL266" si="122">C573+C267+C268+C269+C590</f>
        <v>150065.35</v>
      </c>
      <c r="D266" s="297">
        <f t="shared" si="122"/>
        <v>0</v>
      </c>
      <c r="E266" s="297">
        <f t="shared" si="122"/>
        <v>150065.35</v>
      </c>
      <c r="F266" s="297">
        <f t="shared" si="122"/>
        <v>150065.35</v>
      </c>
      <c r="G266" s="297">
        <f t="shared" si="122"/>
        <v>0</v>
      </c>
      <c r="H266" s="297">
        <f t="shared" si="122"/>
        <v>150065.35</v>
      </c>
      <c r="I266" s="297">
        <f t="shared" si="122"/>
        <v>150523.67000000001</v>
      </c>
      <c r="J266" s="297">
        <f t="shared" si="122"/>
        <v>0</v>
      </c>
      <c r="K266" s="297">
        <f t="shared" si="122"/>
        <v>150523.67000000001</v>
      </c>
      <c r="L266" s="297">
        <f t="shared" si="122"/>
        <v>151158.32999999999</v>
      </c>
      <c r="M266" s="297">
        <f t="shared" si="122"/>
        <v>0</v>
      </c>
      <c r="N266" s="297">
        <f t="shared" si="122"/>
        <v>151158.32999999999</v>
      </c>
      <c r="O266" s="297">
        <f t="shared" si="122"/>
        <v>151698.79</v>
      </c>
      <c r="P266" s="297">
        <f t="shared" si="122"/>
        <v>0</v>
      </c>
      <c r="Q266" s="297">
        <f t="shared" si="122"/>
        <v>151698.79</v>
      </c>
      <c r="R266" s="297">
        <f t="shared" si="122"/>
        <v>152320.03</v>
      </c>
      <c r="S266" s="297">
        <f t="shared" si="122"/>
        <v>0</v>
      </c>
      <c r="T266" s="297">
        <f t="shared" si="122"/>
        <v>152320.03</v>
      </c>
      <c r="U266" s="297">
        <f t="shared" si="122"/>
        <v>152643.94</v>
      </c>
      <c r="V266" s="297">
        <f t="shared" si="122"/>
        <v>0</v>
      </c>
      <c r="W266" s="297">
        <f t="shared" si="122"/>
        <v>152643.94</v>
      </c>
      <c r="X266" s="297">
        <f t="shared" si="122"/>
        <v>152889.32999999999</v>
      </c>
      <c r="Y266" s="297">
        <f t="shared" si="122"/>
        <v>0</v>
      </c>
      <c r="Z266" s="297">
        <f t="shared" si="122"/>
        <v>152889.32999999999</v>
      </c>
      <c r="AA266" s="297">
        <f t="shared" si="122"/>
        <v>153085.53</v>
      </c>
      <c r="AB266" s="297">
        <f t="shared" si="122"/>
        <v>0</v>
      </c>
      <c r="AC266" s="297">
        <f t="shared" si="122"/>
        <v>153085.53</v>
      </c>
      <c r="AD266" s="297">
        <f t="shared" si="122"/>
        <v>153882.99</v>
      </c>
      <c r="AE266" s="297">
        <f t="shared" si="122"/>
        <v>0</v>
      </c>
      <c r="AF266" s="297">
        <f t="shared" si="122"/>
        <v>153882.99</v>
      </c>
      <c r="AG266" s="297">
        <f t="shared" si="122"/>
        <v>153882.99</v>
      </c>
      <c r="AH266" s="297">
        <f t="shared" si="122"/>
        <v>0</v>
      </c>
      <c r="AI266" s="297">
        <f t="shared" si="122"/>
        <v>153882.99</v>
      </c>
      <c r="AJ266" s="297">
        <f t="shared" si="122"/>
        <v>154374.94</v>
      </c>
      <c r="AK266" s="297">
        <f t="shared" si="122"/>
        <v>0</v>
      </c>
      <c r="AL266" s="297">
        <f t="shared" si="122"/>
        <v>154374.94</v>
      </c>
    </row>
    <row r="267" spans="1:38" x14ac:dyDescent="0.25">
      <c r="A267" s="303">
        <v>212221</v>
      </c>
      <c r="B267" s="306" t="s">
        <v>4906</v>
      </c>
      <c r="C267" s="297">
        <f t="shared" ref="C267:AL269" si="123">C587</f>
        <v>150065.35</v>
      </c>
      <c r="D267" s="297">
        <f t="shared" si="123"/>
        <v>0</v>
      </c>
      <c r="E267" s="297">
        <f t="shared" si="123"/>
        <v>150065.35</v>
      </c>
      <c r="F267" s="297">
        <f t="shared" si="123"/>
        <v>150065.35</v>
      </c>
      <c r="G267" s="297">
        <f t="shared" si="123"/>
        <v>0</v>
      </c>
      <c r="H267" s="297">
        <f t="shared" si="123"/>
        <v>150065.35</v>
      </c>
      <c r="I267" s="297">
        <f t="shared" si="123"/>
        <v>150523.67000000001</v>
      </c>
      <c r="J267" s="297">
        <f t="shared" si="123"/>
        <v>0</v>
      </c>
      <c r="K267" s="297">
        <f t="shared" si="123"/>
        <v>150523.67000000001</v>
      </c>
      <c r="L267" s="297">
        <f t="shared" si="123"/>
        <v>151158.32999999999</v>
      </c>
      <c r="M267" s="297">
        <f t="shared" si="123"/>
        <v>0</v>
      </c>
      <c r="N267" s="297">
        <f t="shared" si="123"/>
        <v>151158.32999999999</v>
      </c>
      <c r="O267" s="297">
        <f t="shared" si="123"/>
        <v>151698.79</v>
      </c>
      <c r="P267" s="297">
        <f t="shared" si="123"/>
        <v>0</v>
      </c>
      <c r="Q267" s="297">
        <f t="shared" si="123"/>
        <v>151698.79</v>
      </c>
      <c r="R267" s="297">
        <f t="shared" si="123"/>
        <v>152320.03</v>
      </c>
      <c r="S267" s="297">
        <f t="shared" si="123"/>
        <v>0</v>
      </c>
      <c r="T267" s="297">
        <f t="shared" si="123"/>
        <v>152320.03</v>
      </c>
      <c r="U267" s="297">
        <f t="shared" si="123"/>
        <v>152643.94</v>
      </c>
      <c r="V267" s="297">
        <f t="shared" si="123"/>
        <v>0</v>
      </c>
      <c r="W267" s="297">
        <f t="shared" si="123"/>
        <v>152643.94</v>
      </c>
      <c r="X267" s="297">
        <f t="shared" si="123"/>
        <v>152889.32999999999</v>
      </c>
      <c r="Y267" s="297">
        <f t="shared" si="123"/>
        <v>0</v>
      </c>
      <c r="Z267" s="297">
        <f t="shared" si="123"/>
        <v>152889.32999999999</v>
      </c>
      <c r="AA267" s="297">
        <f t="shared" si="123"/>
        <v>153085.53</v>
      </c>
      <c r="AB267" s="297">
        <f t="shared" si="123"/>
        <v>0</v>
      </c>
      <c r="AC267" s="297">
        <f t="shared" si="123"/>
        <v>153085.53</v>
      </c>
      <c r="AD267" s="297">
        <f t="shared" si="123"/>
        <v>153882.99</v>
      </c>
      <c r="AE267" s="297">
        <f t="shared" si="123"/>
        <v>0</v>
      </c>
      <c r="AF267" s="297">
        <f t="shared" si="123"/>
        <v>153882.99</v>
      </c>
      <c r="AG267" s="297">
        <f t="shared" si="123"/>
        <v>153882.99</v>
      </c>
      <c r="AH267" s="297">
        <f t="shared" si="123"/>
        <v>0</v>
      </c>
      <c r="AI267" s="297">
        <f t="shared" si="123"/>
        <v>153882.99</v>
      </c>
      <c r="AJ267" s="297">
        <f t="shared" si="123"/>
        <v>154374.94</v>
      </c>
      <c r="AK267" s="297">
        <f t="shared" si="123"/>
        <v>0</v>
      </c>
      <c r="AL267" s="297">
        <f t="shared" si="123"/>
        <v>154374.94</v>
      </c>
    </row>
    <row r="268" spans="1:38" x14ac:dyDescent="0.25">
      <c r="A268" s="303">
        <v>212222</v>
      </c>
      <c r="B268" s="306" t="s">
        <v>4907</v>
      </c>
      <c r="C268" s="297">
        <f t="shared" si="123"/>
        <v>0</v>
      </c>
      <c r="D268" s="297">
        <f t="shared" si="123"/>
        <v>0</v>
      </c>
      <c r="E268" s="297">
        <f t="shared" si="123"/>
        <v>0</v>
      </c>
      <c r="F268" s="297">
        <f t="shared" si="123"/>
        <v>0</v>
      </c>
      <c r="G268" s="297">
        <f t="shared" si="123"/>
        <v>0</v>
      </c>
      <c r="H268" s="297">
        <f t="shared" si="123"/>
        <v>0</v>
      </c>
      <c r="I268" s="297">
        <f t="shared" si="123"/>
        <v>0</v>
      </c>
      <c r="J268" s="297">
        <f t="shared" si="123"/>
        <v>0</v>
      </c>
      <c r="K268" s="297">
        <f t="shared" si="123"/>
        <v>0</v>
      </c>
      <c r="L268" s="297">
        <f t="shared" si="123"/>
        <v>0</v>
      </c>
      <c r="M268" s="297">
        <f t="shared" si="123"/>
        <v>0</v>
      </c>
      <c r="N268" s="297">
        <f t="shared" si="123"/>
        <v>0</v>
      </c>
      <c r="O268" s="297">
        <f t="shared" si="123"/>
        <v>0</v>
      </c>
      <c r="P268" s="297">
        <f t="shared" si="123"/>
        <v>0</v>
      </c>
      <c r="Q268" s="297">
        <f t="shared" si="123"/>
        <v>0</v>
      </c>
      <c r="R268" s="297">
        <f t="shared" si="123"/>
        <v>0</v>
      </c>
      <c r="S268" s="297">
        <f t="shared" si="123"/>
        <v>0</v>
      </c>
      <c r="T268" s="297">
        <f t="shared" si="123"/>
        <v>0</v>
      </c>
      <c r="U268" s="297">
        <f t="shared" si="123"/>
        <v>0</v>
      </c>
      <c r="V268" s="297">
        <f t="shared" si="123"/>
        <v>0</v>
      </c>
      <c r="W268" s="297">
        <f t="shared" si="123"/>
        <v>0</v>
      </c>
      <c r="X268" s="297">
        <f t="shared" si="123"/>
        <v>0</v>
      </c>
      <c r="Y268" s="297">
        <f t="shared" si="123"/>
        <v>0</v>
      </c>
      <c r="Z268" s="297">
        <f t="shared" si="123"/>
        <v>0</v>
      </c>
      <c r="AA268" s="297">
        <f t="shared" si="123"/>
        <v>0</v>
      </c>
      <c r="AB268" s="297">
        <f t="shared" si="123"/>
        <v>0</v>
      </c>
      <c r="AC268" s="297">
        <f t="shared" si="123"/>
        <v>0</v>
      </c>
      <c r="AD268" s="297">
        <f t="shared" si="123"/>
        <v>0</v>
      </c>
      <c r="AE268" s="297">
        <f t="shared" si="123"/>
        <v>0</v>
      </c>
      <c r="AF268" s="297">
        <f t="shared" si="123"/>
        <v>0</v>
      </c>
      <c r="AG268" s="297">
        <f t="shared" si="123"/>
        <v>0</v>
      </c>
      <c r="AH268" s="297">
        <f t="shared" si="123"/>
        <v>0</v>
      </c>
      <c r="AI268" s="297">
        <f t="shared" si="123"/>
        <v>0</v>
      </c>
      <c r="AJ268" s="297">
        <f t="shared" si="123"/>
        <v>0</v>
      </c>
      <c r="AK268" s="297">
        <f t="shared" si="123"/>
        <v>0</v>
      </c>
      <c r="AL268" s="297">
        <f t="shared" si="123"/>
        <v>0</v>
      </c>
    </row>
    <row r="269" spans="1:38" x14ac:dyDescent="0.25">
      <c r="A269" s="303">
        <v>212223</v>
      </c>
      <c r="B269" s="306" t="s">
        <v>4908</v>
      </c>
      <c r="C269" s="297">
        <f t="shared" si="123"/>
        <v>0</v>
      </c>
      <c r="D269" s="297">
        <f t="shared" si="123"/>
        <v>0</v>
      </c>
      <c r="E269" s="297">
        <f t="shared" si="123"/>
        <v>0</v>
      </c>
      <c r="F269" s="297">
        <f t="shared" si="123"/>
        <v>0</v>
      </c>
      <c r="G269" s="297">
        <f t="shared" si="123"/>
        <v>0</v>
      </c>
      <c r="H269" s="297">
        <f t="shared" si="123"/>
        <v>0</v>
      </c>
      <c r="I269" s="297">
        <f t="shared" si="123"/>
        <v>0</v>
      </c>
      <c r="J269" s="297">
        <f t="shared" si="123"/>
        <v>0</v>
      </c>
      <c r="K269" s="297">
        <f t="shared" si="123"/>
        <v>0</v>
      </c>
      <c r="L269" s="297">
        <f t="shared" si="123"/>
        <v>0</v>
      </c>
      <c r="M269" s="297">
        <f t="shared" si="123"/>
        <v>0</v>
      </c>
      <c r="N269" s="297">
        <f t="shared" si="123"/>
        <v>0</v>
      </c>
      <c r="O269" s="297">
        <f t="shared" si="123"/>
        <v>0</v>
      </c>
      <c r="P269" s="297">
        <f t="shared" si="123"/>
        <v>0</v>
      </c>
      <c r="Q269" s="297">
        <f t="shared" si="123"/>
        <v>0</v>
      </c>
      <c r="R269" s="297">
        <f t="shared" si="123"/>
        <v>0</v>
      </c>
      <c r="S269" s="297">
        <f t="shared" si="123"/>
        <v>0</v>
      </c>
      <c r="T269" s="297">
        <f t="shared" si="123"/>
        <v>0</v>
      </c>
      <c r="U269" s="297">
        <f t="shared" si="123"/>
        <v>0</v>
      </c>
      <c r="V269" s="297">
        <f t="shared" si="123"/>
        <v>0</v>
      </c>
      <c r="W269" s="297">
        <f t="shared" si="123"/>
        <v>0</v>
      </c>
      <c r="X269" s="297">
        <f t="shared" si="123"/>
        <v>0</v>
      </c>
      <c r="Y269" s="297">
        <f t="shared" si="123"/>
        <v>0</v>
      </c>
      <c r="Z269" s="297">
        <f t="shared" si="123"/>
        <v>0</v>
      </c>
      <c r="AA269" s="297">
        <f t="shared" si="123"/>
        <v>0</v>
      </c>
      <c r="AB269" s="297">
        <f t="shared" si="123"/>
        <v>0</v>
      </c>
      <c r="AC269" s="297">
        <f t="shared" si="123"/>
        <v>0</v>
      </c>
      <c r="AD269" s="297">
        <f t="shared" si="123"/>
        <v>0</v>
      </c>
      <c r="AE269" s="297">
        <f t="shared" si="123"/>
        <v>0</v>
      </c>
      <c r="AF269" s="297">
        <f t="shared" si="123"/>
        <v>0</v>
      </c>
      <c r="AG269" s="297">
        <f t="shared" si="123"/>
        <v>0</v>
      </c>
      <c r="AH269" s="297">
        <f t="shared" si="123"/>
        <v>0</v>
      </c>
      <c r="AI269" s="297">
        <f t="shared" si="123"/>
        <v>0</v>
      </c>
      <c r="AJ269" s="297">
        <f t="shared" si="123"/>
        <v>0</v>
      </c>
      <c r="AK269" s="297">
        <f t="shared" si="123"/>
        <v>0</v>
      </c>
      <c r="AL269" s="297">
        <f t="shared" si="123"/>
        <v>0</v>
      </c>
    </row>
    <row r="270" spans="1:38" x14ac:dyDescent="0.25">
      <c r="A270" s="308"/>
      <c r="B270" s="305" t="s">
        <v>1079</v>
      </c>
      <c r="C270" s="297">
        <f t="shared" ref="C270:AF270" si="124">SUM(C271:C273)+C594</f>
        <v>0</v>
      </c>
      <c r="D270" s="297">
        <f t="shared" si="124"/>
        <v>0</v>
      </c>
      <c r="E270" s="297">
        <f t="shared" si="124"/>
        <v>0</v>
      </c>
      <c r="F270" s="297">
        <f t="shared" si="124"/>
        <v>0</v>
      </c>
      <c r="G270" s="297">
        <f t="shared" si="124"/>
        <v>0</v>
      </c>
      <c r="H270" s="297">
        <f t="shared" si="124"/>
        <v>0</v>
      </c>
      <c r="I270" s="297">
        <f t="shared" si="124"/>
        <v>0</v>
      </c>
      <c r="J270" s="297">
        <f t="shared" si="124"/>
        <v>0</v>
      </c>
      <c r="K270" s="297">
        <f t="shared" si="124"/>
        <v>0</v>
      </c>
      <c r="L270" s="297">
        <f t="shared" si="124"/>
        <v>0</v>
      </c>
      <c r="M270" s="297">
        <f t="shared" si="124"/>
        <v>0</v>
      </c>
      <c r="N270" s="297">
        <f t="shared" si="124"/>
        <v>0</v>
      </c>
      <c r="O270" s="297">
        <f t="shared" si="124"/>
        <v>0</v>
      </c>
      <c r="P270" s="297">
        <f t="shared" si="124"/>
        <v>0</v>
      </c>
      <c r="Q270" s="297">
        <f t="shared" si="124"/>
        <v>0</v>
      </c>
      <c r="R270" s="297">
        <f t="shared" si="124"/>
        <v>0</v>
      </c>
      <c r="S270" s="297">
        <f t="shared" si="124"/>
        <v>0</v>
      </c>
      <c r="T270" s="297">
        <f t="shared" si="124"/>
        <v>0</v>
      </c>
      <c r="U270" s="297">
        <f t="shared" si="124"/>
        <v>0</v>
      </c>
      <c r="V270" s="297">
        <f t="shared" si="124"/>
        <v>0</v>
      </c>
      <c r="W270" s="297">
        <f t="shared" si="124"/>
        <v>0</v>
      </c>
      <c r="X270" s="297">
        <f t="shared" si="124"/>
        <v>0</v>
      </c>
      <c r="Y270" s="297">
        <f t="shared" si="124"/>
        <v>0</v>
      </c>
      <c r="Z270" s="297">
        <f t="shared" si="124"/>
        <v>0</v>
      </c>
      <c r="AA270" s="297">
        <f t="shared" si="124"/>
        <v>0</v>
      </c>
      <c r="AB270" s="297">
        <f t="shared" si="124"/>
        <v>0</v>
      </c>
      <c r="AC270" s="297">
        <f t="shared" si="124"/>
        <v>0</v>
      </c>
      <c r="AD270" s="297">
        <f t="shared" si="124"/>
        <v>0</v>
      </c>
      <c r="AE270" s="297">
        <f t="shared" si="124"/>
        <v>0</v>
      </c>
      <c r="AF270" s="297">
        <f t="shared" si="124"/>
        <v>0</v>
      </c>
      <c r="AG270" s="297">
        <f t="shared" ref="AG270:AL270" si="125">SUM(AG271:AG273)+AG594</f>
        <v>0</v>
      </c>
      <c r="AH270" s="297">
        <f t="shared" si="125"/>
        <v>0</v>
      </c>
      <c r="AI270" s="297">
        <f t="shared" si="125"/>
        <v>0</v>
      </c>
      <c r="AJ270" s="297">
        <f t="shared" si="125"/>
        <v>0</v>
      </c>
      <c r="AK270" s="297">
        <f t="shared" si="125"/>
        <v>0</v>
      </c>
      <c r="AL270" s="297">
        <f t="shared" si="125"/>
        <v>0</v>
      </c>
    </row>
    <row r="271" spans="1:38" x14ac:dyDescent="0.25">
      <c r="A271" s="303">
        <v>212231</v>
      </c>
      <c r="B271" s="306" t="s">
        <v>4906</v>
      </c>
      <c r="C271" s="297">
        <f t="shared" ref="C271:AL273" si="126">C591</f>
        <v>0</v>
      </c>
      <c r="D271" s="297">
        <f t="shared" si="126"/>
        <v>0</v>
      </c>
      <c r="E271" s="297">
        <f t="shared" si="126"/>
        <v>0</v>
      </c>
      <c r="F271" s="297">
        <f t="shared" si="126"/>
        <v>0</v>
      </c>
      <c r="G271" s="297">
        <f t="shared" si="126"/>
        <v>0</v>
      </c>
      <c r="H271" s="297">
        <f t="shared" si="126"/>
        <v>0</v>
      </c>
      <c r="I271" s="297">
        <f t="shared" si="126"/>
        <v>0</v>
      </c>
      <c r="J271" s="297">
        <f t="shared" si="126"/>
        <v>0</v>
      </c>
      <c r="K271" s="297">
        <f t="shared" si="126"/>
        <v>0</v>
      </c>
      <c r="L271" s="297">
        <f t="shared" si="126"/>
        <v>0</v>
      </c>
      <c r="M271" s="297">
        <f t="shared" si="126"/>
        <v>0</v>
      </c>
      <c r="N271" s="297">
        <f t="shared" si="126"/>
        <v>0</v>
      </c>
      <c r="O271" s="297">
        <f t="shared" si="126"/>
        <v>0</v>
      </c>
      <c r="P271" s="297">
        <f t="shared" si="126"/>
        <v>0</v>
      </c>
      <c r="Q271" s="297">
        <f t="shared" si="126"/>
        <v>0</v>
      </c>
      <c r="R271" s="297">
        <f t="shared" si="126"/>
        <v>0</v>
      </c>
      <c r="S271" s="297">
        <f t="shared" si="126"/>
        <v>0</v>
      </c>
      <c r="T271" s="297">
        <f t="shared" si="126"/>
        <v>0</v>
      </c>
      <c r="U271" s="297">
        <f t="shared" si="126"/>
        <v>0</v>
      </c>
      <c r="V271" s="297">
        <f t="shared" si="126"/>
        <v>0</v>
      </c>
      <c r="W271" s="297">
        <f t="shared" si="126"/>
        <v>0</v>
      </c>
      <c r="X271" s="297">
        <f t="shared" si="126"/>
        <v>0</v>
      </c>
      <c r="Y271" s="297">
        <f t="shared" si="126"/>
        <v>0</v>
      </c>
      <c r="Z271" s="297">
        <f t="shared" si="126"/>
        <v>0</v>
      </c>
      <c r="AA271" s="297">
        <f t="shared" si="126"/>
        <v>0</v>
      </c>
      <c r="AB271" s="297">
        <f t="shared" si="126"/>
        <v>0</v>
      </c>
      <c r="AC271" s="297">
        <f t="shared" si="126"/>
        <v>0</v>
      </c>
      <c r="AD271" s="297">
        <f t="shared" si="126"/>
        <v>0</v>
      </c>
      <c r="AE271" s="297">
        <f t="shared" si="126"/>
        <v>0</v>
      </c>
      <c r="AF271" s="297">
        <f t="shared" si="126"/>
        <v>0</v>
      </c>
      <c r="AG271" s="297">
        <f t="shared" si="126"/>
        <v>0</v>
      </c>
      <c r="AH271" s="297">
        <f t="shared" si="126"/>
        <v>0</v>
      </c>
      <c r="AI271" s="297">
        <f t="shared" si="126"/>
        <v>0</v>
      </c>
      <c r="AJ271" s="297">
        <f t="shared" si="126"/>
        <v>0</v>
      </c>
      <c r="AK271" s="297">
        <f t="shared" si="126"/>
        <v>0</v>
      </c>
      <c r="AL271" s="297">
        <f t="shared" si="126"/>
        <v>0</v>
      </c>
    </row>
    <row r="272" spans="1:38" x14ac:dyDescent="0.25">
      <c r="A272" s="303">
        <v>212232</v>
      </c>
      <c r="B272" s="306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  <c r="L272" s="297">
        <f t="shared" si="126"/>
        <v>0</v>
      </c>
      <c r="M272" s="297">
        <f t="shared" si="126"/>
        <v>0</v>
      </c>
      <c r="N272" s="297">
        <f t="shared" si="126"/>
        <v>0</v>
      </c>
      <c r="O272" s="297">
        <f t="shared" si="126"/>
        <v>0</v>
      </c>
      <c r="P272" s="297">
        <f t="shared" si="126"/>
        <v>0</v>
      </c>
      <c r="Q272" s="297">
        <f t="shared" si="126"/>
        <v>0</v>
      </c>
      <c r="R272" s="297">
        <f t="shared" si="126"/>
        <v>0</v>
      </c>
      <c r="S272" s="297">
        <f t="shared" si="126"/>
        <v>0</v>
      </c>
      <c r="T272" s="297">
        <f t="shared" si="126"/>
        <v>0</v>
      </c>
      <c r="U272" s="297">
        <f t="shared" si="126"/>
        <v>0</v>
      </c>
      <c r="V272" s="297">
        <f t="shared" si="126"/>
        <v>0</v>
      </c>
      <c r="W272" s="297">
        <f t="shared" si="126"/>
        <v>0</v>
      </c>
      <c r="X272" s="297">
        <f t="shared" si="126"/>
        <v>0</v>
      </c>
      <c r="Y272" s="297">
        <f t="shared" si="126"/>
        <v>0</v>
      </c>
      <c r="Z272" s="297">
        <f t="shared" si="126"/>
        <v>0</v>
      </c>
      <c r="AA272" s="297">
        <f t="shared" si="126"/>
        <v>0</v>
      </c>
      <c r="AB272" s="297">
        <f t="shared" si="126"/>
        <v>0</v>
      </c>
      <c r="AC272" s="297">
        <f t="shared" si="126"/>
        <v>0</v>
      </c>
      <c r="AD272" s="297">
        <f t="shared" si="126"/>
        <v>0</v>
      </c>
      <c r="AE272" s="297">
        <f t="shared" si="126"/>
        <v>0</v>
      </c>
      <c r="AF272" s="297">
        <f t="shared" si="126"/>
        <v>0</v>
      </c>
      <c r="AG272" s="297">
        <f t="shared" si="126"/>
        <v>0</v>
      </c>
      <c r="AH272" s="297">
        <f t="shared" si="126"/>
        <v>0</v>
      </c>
      <c r="AI272" s="297">
        <f t="shared" si="126"/>
        <v>0</v>
      </c>
      <c r="AJ272" s="297">
        <f t="shared" si="126"/>
        <v>0</v>
      </c>
      <c r="AK272" s="297">
        <f t="shared" si="126"/>
        <v>0</v>
      </c>
      <c r="AL272" s="297">
        <f t="shared" si="126"/>
        <v>0</v>
      </c>
    </row>
    <row r="273" spans="1:38" x14ac:dyDescent="0.25">
      <c r="A273" s="303">
        <v>212233</v>
      </c>
      <c r="B273" s="306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  <c r="L273" s="297">
        <f t="shared" si="126"/>
        <v>0</v>
      </c>
      <c r="M273" s="297">
        <f t="shared" si="126"/>
        <v>0</v>
      </c>
      <c r="N273" s="297">
        <f t="shared" si="126"/>
        <v>0</v>
      </c>
      <c r="O273" s="297">
        <f t="shared" si="126"/>
        <v>0</v>
      </c>
      <c r="P273" s="297">
        <f t="shared" si="126"/>
        <v>0</v>
      </c>
      <c r="Q273" s="297">
        <f t="shared" si="126"/>
        <v>0</v>
      </c>
      <c r="R273" s="297">
        <f t="shared" si="126"/>
        <v>0</v>
      </c>
      <c r="S273" s="297">
        <f t="shared" si="126"/>
        <v>0</v>
      </c>
      <c r="T273" s="297">
        <f t="shared" si="126"/>
        <v>0</v>
      </c>
      <c r="U273" s="297">
        <f t="shared" si="126"/>
        <v>0</v>
      </c>
      <c r="V273" s="297">
        <f t="shared" si="126"/>
        <v>0</v>
      </c>
      <c r="W273" s="297">
        <f t="shared" si="126"/>
        <v>0</v>
      </c>
      <c r="X273" s="297">
        <f t="shared" si="126"/>
        <v>0</v>
      </c>
      <c r="Y273" s="297">
        <f t="shared" si="126"/>
        <v>0</v>
      </c>
      <c r="Z273" s="297">
        <f t="shared" si="126"/>
        <v>0</v>
      </c>
      <c r="AA273" s="297">
        <f t="shared" si="126"/>
        <v>0</v>
      </c>
      <c r="AB273" s="297">
        <f t="shared" si="126"/>
        <v>0</v>
      </c>
      <c r="AC273" s="297">
        <f t="shared" si="126"/>
        <v>0</v>
      </c>
      <c r="AD273" s="297">
        <f t="shared" si="126"/>
        <v>0</v>
      </c>
      <c r="AE273" s="297">
        <f t="shared" si="126"/>
        <v>0</v>
      </c>
      <c r="AF273" s="297">
        <f t="shared" si="126"/>
        <v>0</v>
      </c>
      <c r="AG273" s="297">
        <f t="shared" si="126"/>
        <v>0</v>
      </c>
      <c r="AH273" s="297">
        <f t="shared" si="126"/>
        <v>0</v>
      </c>
      <c r="AI273" s="297">
        <f t="shared" si="126"/>
        <v>0</v>
      </c>
      <c r="AJ273" s="297">
        <f t="shared" si="126"/>
        <v>0</v>
      </c>
      <c r="AK273" s="297">
        <f t="shared" si="126"/>
        <v>0</v>
      </c>
      <c r="AL273" s="297">
        <f t="shared" si="126"/>
        <v>0</v>
      </c>
    </row>
    <row r="274" spans="1:38" x14ac:dyDescent="0.25">
      <c r="A274" s="308">
        <v>212300</v>
      </c>
      <c r="B274" s="309" t="s">
        <v>1009</v>
      </c>
      <c r="C274" s="297">
        <f t="shared" ref="C274:AL274" si="127">SUM(C275:C277)</f>
        <v>0</v>
      </c>
      <c r="D274" s="297">
        <f t="shared" si="127"/>
        <v>0</v>
      </c>
      <c r="E274" s="297">
        <f t="shared" si="127"/>
        <v>0</v>
      </c>
      <c r="F274" s="297">
        <f t="shared" si="127"/>
        <v>0</v>
      </c>
      <c r="G274" s="297">
        <f t="shared" si="127"/>
        <v>0</v>
      </c>
      <c r="H274" s="297">
        <f t="shared" si="127"/>
        <v>0</v>
      </c>
      <c r="I274" s="297">
        <f t="shared" si="127"/>
        <v>0</v>
      </c>
      <c r="J274" s="297">
        <f t="shared" si="127"/>
        <v>0</v>
      </c>
      <c r="K274" s="297">
        <f t="shared" si="127"/>
        <v>0</v>
      </c>
      <c r="L274" s="297">
        <f t="shared" si="127"/>
        <v>0</v>
      </c>
      <c r="M274" s="297">
        <f t="shared" si="127"/>
        <v>0</v>
      </c>
      <c r="N274" s="297">
        <f t="shared" si="127"/>
        <v>0</v>
      </c>
      <c r="O274" s="297">
        <f t="shared" si="127"/>
        <v>0</v>
      </c>
      <c r="P274" s="297">
        <f t="shared" si="127"/>
        <v>0</v>
      </c>
      <c r="Q274" s="297">
        <f t="shared" si="127"/>
        <v>0</v>
      </c>
      <c r="R274" s="297">
        <f t="shared" si="127"/>
        <v>0</v>
      </c>
      <c r="S274" s="297">
        <f t="shared" si="127"/>
        <v>0</v>
      </c>
      <c r="T274" s="297">
        <f t="shared" si="127"/>
        <v>0</v>
      </c>
      <c r="U274" s="297">
        <f t="shared" si="127"/>
        <v>0</v>
      </c>
      <c r="V274" s="297">
        <f t="shared" si="127"/>
        <v>0</v>
      </c>
      <c r="W274" s="297">
        <f t="shared" si="127"/>
        <v>0</v>
      </c>
      <c r="X274" s="297">
        <f t="shared" si="127"/>
        <v>0</v>
      </c>
      <c r="Y274" s="297">
        <f t="shared" si="127"/>
        <v>0</v>
      </c>
      <c r="Z274" s="297">
        <f t="shared" si="127"/>
        <v>0</v>
      </c>
      <c r="AA274" s="297">
        <f t="shared" si="127"/>
        <v>0</v>
      </c>
      <c r="AB274" s="297">
        <f t="shared" si="127"/>
        <v>0</v>
      </c>
      <c r="AC274" s="297">
        <f t="shared" si="127"/>
        <v>0</v>
      </c>
      <c r="AD274" s="297">
        <f t="shared" si="127"/>
        <v>100000</v>
      </c>
      <c r="AE274" s="297">
        <f t="shared" si="127"/>
        <v>0</v>
      </c>
      <c r="AF274" s="297">
        <f t="shared" si="127"/>
        <v>100000</v>
      </c>
      <c r="AG274" s="297">
        <f t="shared" si="127"/>
        <v>100000</v>
      </c>
      <c r="AH274" s="297">
        <f t="shared" si="127"/>
        <v>0</v>
      </c>
      <c r="AI274" s="297">
        <f t="shared" si="127"/>
        <v>100000</v>
      </c>
      <c r="AJ274" s="297">
        <f t="shared" si="127"/>
        <v>100000</v>
      </c>
      <c r="AK274" s="297">
        <f t="shared" si="127"/>
        <v>0</v>
      </c>
      <c r="AL274" s="297">
        <f t="shared" si="127"/>
        <v>100000</v>
      </c>
    </row>
    <row r="275" spans="1:38" x14ac:dyDescent="0.25">
      <c r="A275" s="336">
        <v>212310</v>
      </c>
      <c r="B275" s="337" t="s">
        <v>4906</v>
      </c>
      <c r="C275" s="297">
        <f t="shared" ref="C275:AL277" si="128">C595</f>
        <v>0</v>
      </c>
      <c r="D275" s="297">
        <f t="shared" si="128"/>
        <v>0</v>
      </c>
      <c r="E275" s="297">
        <f t="shared" si="128"/>
        <v>0</v>
      </c>
      <c r="F275" s="297">
        <f t="shared" si="128"/>
        <v>0</v>
      </c>
      <c r="G275" s="297">
        <f t="shared" si="128"/>
        <v>0</v>
      </c>
      <c r="H275" s="297">
        <f t="shared" si="128"/>
        <v>0</v>
      </c>
      <c r="I275" s="297">
        <f t="shared" si="128"/>
        <v>0</v>
      </c>
      <c r="J275" s="297">
        <f t="shared" si="128"/>
        <v>0</v>
      </c>
      <c r="K275" s="297">
        <f t="shared" si="128"/>
        <v>0</v>
      </c>
      <c r="L275" s="297">
        <f t="shared" si="128"/>
        <v>0</v>
      </c>
      <c r="M275" s="297">
        <f t="shared" si="128"/>
        <v>0</v>
      </c>
      <c r="N275" s="297">
        <f t="shared" si="128"/>
        <v>0</v>
      </c>
      <c r="O275" s="297">
        <f t="shared" si="128"/>
        <v>0</v>
      </c>
      <c r="P275" s="297">
        <f t="shared" si="128"/>
        <v>0</v>
      </c>
      <c r="Q275" s="297">
        <f t="shared" si="128"/>
        <v>0</v>
      </c>
      <c r="R275" s="297">
        <f t="shared" si="128"/>
        <v>0</v>
      </c>
      <c r="S275" s="297">
        <f t="shared" si="128"/>
        <v>0</v>
      </c>
      <c r="T275" s="297">
        <f t="shared" si="128"/>
        <v>0</v>
      </c>
      <c r="U275" s="297">
        <f t="shared" si="128"/>
        <v>0</v>
      </c>
      <c r="V275" s="297">
        <f t="shared" si="128"/>
        <v>0</v>
      </c>
      <c r="W275" s="297">
        <f t="shared" si="128"/>
        <v>0</v>
      </c>
      <c r="X275" s="297">
        <f t="shared" si="128"/>
        <v>0</v>
      </c>
      <c r="Y275" s="297">
        <f t="shared" si="128"/>
        <v>0</v>
      </c>
      <c r="Z275" s="297">
        <f t="shared" si="128"/>
        <v>0</v>
      </c>
      <c r="AA275" s="297">
        <f t="shared" si="128"/>
        <v>0</v>
      </c>
      <c r="AB275" s="297">
        <f t="shared" si="128"/>
        <v>0</v>
      </c>
      <c r="AC275" s="297">
        <f t="shared" si="128"/>
        <v>0</v>
      </c>
      <c r="AD275" s="297">
        <f t="shared" si="128"/>
        <v>100000</v>
      </c>
      <c r="AE275" s="297">
        <f t="shared" si="128"/>
        <v>0</v>
      </c>
      <c r="AF275" s="297">
        <f t="shared" si="128"/>
        <v>100000</v>
      </c>
      <c r="AG275" s="297">
        <f t="shared" si="128"/>
        <v>100000</v>
      </c>
      <c r="AH275" s="297">
        <f t="shared" si="128"/>
        <v>0</v>
      </c>
      <c r="AI275" s="297">
        <f t="shared" si="128"/>
        <v>100000</v>
      </c>
      <c r="AJ275" s="297">
        <f t="shared" si="128"/>
        <v>100000</v>
      </c>
      <c r="AK275" s="297">
        <f t="shared" si="128"/>
        <v>0</v>
      </c>
      <c r="AL275" s="297">
        <f t="shared" si="128"/>
        <v>100000</v>
      </c>
    </row>
    <row r="276" spans="1:38" x14ac:dyDescent="0.25">
      <c r="A276" s="336">
        <v>212320</v>
      </c>
      <c r="B276" s="337" t="s">
        <v>4907</v>
      </c>
      <c r="C276" s="297">
        <f t="shared" si="128"/>
        <v>0</v>
      </c>
      <c r="D276" s="297">
        <f t="shared" si="128"/>
        <v>0</v>
      </c>
      <c r="E276" s="297">
        <f t="shared" si="128"/>
        <v>0</v>
      </c>
      <c r="F276" s="297">
        <f t="shared" si="128"/>
        <v>0</v>
      </c>
      <c r="G276" s="297">
        <f t="shared" si="128"/>
        <v>0</v>
      </c>
      <c r="H276" s="297">
        <f t="shared" si="128"/>
        <v>0</v>
      </c>
      <c r="I276" s="297">
        <f t="shared" si="128"/>
        <v>0</v>
      </c>
      <c r="J276" s="297">
        <f t="shared" si="128"/>
        <v>0</v>
      </c>
      <c r="K276" s="297">
        <f t="shared" si="128"/>
        <v>0</v>
      </c>
      <c r="L276" s="297">
        <f t="shared" si="128"/>
        <v>0</v>
      </c>
      <c r="M276" s="297">
        <f t="shared" si="128"/>
        <v>0</v>
      </c>
      <c r="N276" s="297">
        <f t="shared" si="128"/>
        <v>0</v>
      </c>
      <c r="O276" s="297">
        <f t="shared" si="128"/>
        <v>0</v>
      </c>
      <c r="P276" s="297">
        <f t="shared" si="128"/>
        <v>0</v>
      </c>
      <c r="Q276" s="297">
        <f t="shared" si="128"/>
        <v>0</v>
      </c>
      <c r="R276" s="297">
        <f t="shared" si="128"/>
        <v>0</v>
      </c>
      <c r="S276" s="297">
        <f t="shared" si="128"/>
        <v>0</v>
      </c>
      <c r="T276" s="297">
        <f t="shared" si="128"/>
        <v>0</v>
      </c>
      <c r="U276" s="297">
        <f t="shared" si="128"/>
        <v>0</v>
      </c>
      <c r="V276" s="297">
        <f t="shared" si="128"/>
        <v>0</v>
      </c>
      <c r="W276" s="297">
        <f t="shared" si="128"/>
        <v>0</v>
      </c>
      <c r="X276" s="297">
        <f t="shared" si="128"/>
        <v>0</v>
      </c>
      <c r="Y276" s="297">
        <f t="shared" si="128"/>
        <v>0</v>
      </c>
      <c r="Z276" s="297">
        <f t="shared" si="128"/>
        <v>0</v>
      </c>
      <c r="AA276" s="297">
        <f t="shared" si="128"/>
        <v>0</v>
      </c>
      <c r="AB276" s="297">
        <f t="shared" si="128"/>
        <v>0</v>
      </c>
      <c r="AC276" s="297">
        <f t="shared" si="128"/>
        <v>0</v>
      </c>
      <c r="AD276" s="297">
        <f t="shared" si="128"/>
        <v>0</v>
      </c>
      <c r="AE276" s="297">
        <f t="shared" si="128"/>
        <v>0</v>
      </c>
      <c r="AF276" s="297">
        <f t="shared" si="128"/>
        <v>0</v>
      </c>
      <c r="AG276" s="297">
        <f t="shared" si="128"/>
        <v>0</v>
      </c>
      <c r="AH276" s="297">
        <f t="shared" si="128"/>
        <v>0</v>
      </c>
      <c r="AI276" s="297">
        <f t="shared" si="128"/>
        <v>0</v>
      </c>
      <c r="AJ276" s="297">
        <f t="shared" si="128"/>
        <v>0</v>
      </c>
      <c r="AK276" s="297">
        <f t="shared" si="128"/>
        <v>0</v>
      </c>
      <c r="AL276" s="297">
        <f t="shared" si="128"/>
        <v>0</v>
      </c>
    </row>
    <row r="277" spans="1:38" x14ac:dyDescent="0.25">
      <c r="A277" s="336">
        <v>212330</v>
      </c>
      <c r="B277" s="337" t="s">
        <v>4908</v>
      </c>
      <c r="C277" s="297">
        <f t="shared" si="128"/>
        <v>0</v>
      </c>
      <c r="D277" s="297">
        <f t="shared" si="128"/>
        <v>0</v>
      </c>
      <c r="E277" s="297">
        <f t="shared" si="128"/>
        <v>0</v>
      </c>
      <c r="F277" s="297">
        <f t="shared" si="128"/>
        <v>0</v>
      </c>
      <c r="G277" s="297">
        <f t="shared" si="128"/>
        <v>0</v>
      </c>
      <c r="H277" s="297">
        <f t="shared" si="128"/>
        <v>0</v>
      </c>
      <c r="I277" s="297">
        <f t="shared" si="128"/>
        <v>0</v>
      </c>
      <c r="J277" s="297">
        <f t="shared" si="128"/>
        <v>0</v>
      </c>
      <c r="K277" s="297">
        <f t="shared" si="128"/>
        <v>0</v>
      </c>
      <c r="L277" s="297">
        <f t="shared" si="128"/>
        <v>0</v>
      </c>
      <c r="M277" s="297">
        <f t="shared" si="128"/>
        <v>0</v>
      </c>
      <c r="N277" s="297">
        <f t="shared" si="128"/>
        <v>0</v>
      </c>
      <c r="O277" s="297">
        <f t="shared" si="128"/>
        <v>0</v>
      </c>
      <c r="P277" s="297">
        <f t="shared" si="128"/>
        <v>0</v>
      </c>
      <c r="Q277" s="297">
        <f t="shared" si="128"/>
        <v>0</v>
      </c>
      <c r="R277" s="297">
        <f t="shared" si="128"/>
        <v>0</v>
      </c>
      <c r="S277" s="297">
        <f t="shared" si="128"/>
        <v>0</v>
      </c>
      <c r="T277" s="297">
        <f t="shared" si="128"/>
        <v>0</v>
      </c>
      <c r="U277" s="297">
        <f t="shared" si="128"/>
        <v>0</v>
      </c>
      <c r="V277" s="297">
        <f t="shared" si="128"/>
        <v>0</v>
      </c>
      <c r="W277" s="297">
        <f t="shared" si="128"/>
        <v>0</v>
      </c>
      <c r="X277" s="297">
        <f t="shared" si="128"/>
        <v>0</v>
      </c>
      <c r="Y277" s="297">
        <f t="shared" si="128"/>
        <v>0</v>
      </c>
      <c r="Z277" s="297">
        <f t="shared" si="128"/>
        <v>0</v>
      </c>
      <c r="AA277" s="297">
        <f t="shared" si="128"/>
        <v>0</v>
      </c>
      <c r="AB277" s="297">
        <f t="shared" si="128"/>
        <v>0</v>
      </c>
      <c r="AC277" s="297">
        <f t="shared" si="128"/>
        <v>0</v>
      </c>
      <c r="AD277" s="297">
        <f t="shared" si="128"/>
        <v>0</v>
      </c>
      <c r="AE277" s="297">
        <f t="shared" si="128"/>
        <v>0</v>
      </c>
      <c r="AF277" s="297">
        <f t="shared" si="128"/>
        <v>0</v>
      </c>
      <c r="AG277" s="297">
        <f t="shared" si="128"/>
        <v>0</v>
      </c>
      <c r="AH277" s="297">
        <f t="shared" si="128"/>
        <v>0</v>
      </c>
      <c r="AI277" s="297">
        <f t="shared" si="128"/>
        <v>0</v>
      </c>
      <c r="AJ277" s="297">
        <f t="shared" si="128"/>
        <v>0</v>
      </c>
      <c r="AK277" s="297">
        <f t="shared" si="128"/>
        <v>0</v>
      </c>
      <c r="AL277" s="297">
        <f t="shared" si="128"/>
        <v>0</v>
      </c>
    </row>
    <row r="278" spans="1:38" x14ac:dyDescent="0.25">
      <c r="A278" s="285"/>
      <c r="B278" s="338" t="s">
        <v>4976</v>
      </c>
      <c r="C278" s="301">
        <f t="shared" ref="C278:AL278" si="129">C279</f>
        <v>49966266.869999997</v>
      </c>
      <c r="D278" s="301">
        <f t="shared" si="129"/>
        <v>91703979.329999998</v>
      </c>
      <c r="E278" s="301">
        <f>E279</f>
        <v>141670246.19999999</v>
      </c>
      <c r="F278" s="301">
        <f t="shared" si="129"/>
        <v>50524695.939999998</v>
      </c>
      <c r="G278" s="301">
        <f t="shared" si="129"/>
        <v>95854465.689999998</v>
      </c>
      <c r="H278" s="301">
        <f>H279</f>
        <v>146379161.63</v>
      </c>
      <c r="I278" s="301">
        <f t="shared" si="129"/>
        <v>52434631.170000002</v>
      </c>
      <c r="J278" s="301">
        <f t="shared" si="129"/>
        <v>86615840.200000003</v>
      </c>
      <c r="K278" s="301">
        <f>K279</f>
        <v>139050471.37</v>
      </c>
      <c r="L278" s="301">
        <f t="shared" si="129"/>
        <v>63731188.859999999</v>
      </c>
      <c r="M278" s="301">
        <f t="shared" si="129"/>
        <v>88952172.780000001</v>
      </c>
      <c r="N278" s="301">
        <f>N279</f>
        <v>152683361.63999999</v>
      </c>
      <c r="O278" s="301">
        <f t="shared" si="129"/>
        <v>66172833.209999993</v>
      </c>
      <c r="P278" s="301">
        <f t="shared" si="129"/>
        <v>111090917.17</v>
      </c>
      <c r="Q278" s="301">
        <f>Q279</f>
        <v>177263750.38</v>
      </c>
      <c r="R278" s="301">
        <f t="shared" si="129"/>
        <v>74132049.329999998</v>
      </c>
      <c r="S278" s="301">
        <f t="shared" si="129"/>
        <v>135772886.66999999</v>
      </c>
      <c r="T278" s="301">
        <f>T279</f>
        <v>209904936</v>
      </c>
      <c r="U278" s="301">
        <f t="shared" si="129"/>
        <v>77439891.280000001</v>
      </c>
      <c r="V278" s="301">
        <f t="shared" si="129"/>
        <v>158454999.78999999</v>
      </c>
      <c r="W278" s="301">
        <f>W279</f>
        <v>235894891.06999999</v>
      </c>
      <c r="X278" s="301">
        <f t="shared" si="129"/>
        <v>71722355.150000006</v>
      </c>
      <c r="Y278" s="301">
        <f t="shared" si="129"/>
        <v>158774293.84999999</v>
      </c>
      <c r="Z278" s="301">
        <f>Z279</f>
        <v>230496649</v>
      </c>
      <c r="AA278" s="301">
        <f t="shared" si="129"/>
        <v>79899445.659999996</v>
      </c>
      <c r="AB278" s="301">
        <f t="shared" si="129"/>
        <v>163650057.03999999</v>
      </c>
      <c r="AC278" s="301">
        <f>AC279</f>
        <v>243549502.70000002</v>
      </c>
      <c r="AD278" s="301">
        <f t="shared" si="129"/>
        <v>89410073.829999998</v>
      </c>
      <c r="AE278" s="301">
        <f t="shared" si="129"/>
        <v>158476813.24000001</v>
      </c>
      <c r="AF278" s="301">
        <f>AF279</f>
        <v>247886887.06999999</v>
      </c>
      <c r="AG278" s="301">
        <f t="shared" si="129"/>
        <v>90972256.819999993</v>
      </c>
      <c r="AH278" s="301">
        <f t="shared" si="129"/>
        <v>159306362.87</v>
      </c>
      <c r="AI278" s="301">
        <f t="shared" si="129"/>
        <v>250278619.69</v>
      </c>
      <c r="AJ278" s="301">
        <f t="shared" si="129"/>
        <v>108341132</v>
      </c>
      <c r="AK278" s="301">
        <f t="shared" si="129"/>
        <v>126425340.84</v>
      </c>
      <c r="AL278" s="301">
        <f t="shared" si="129"/>
        <v>234766472.83999997</v>
      </c>
    </row>
    <row r="279" spans="1:38" x14ac:dyDescent="0.25">
      <c r="A279" s="299"/>
      <c r="B279" s="294" t="s">
        <v>1561</v>
      </c>
      <c r="C279" s="295">
        <f t="shared" ref="C279:AL279" si="130">SUM(C280:C281)</f>
        <v>49966266.869999997</v>
      </c>
      <c r="D279" s="295">
        <f t="shared" si="130"/>
        <v>91703979.329999998</v>
      </c>
      <c r="E279" s="295">
        <f t="shared" si="130"/>
        <v>141670246.19999999</v>
      </c>
      <c r="F279" s="295">
        <f t="shared" si="130"/>
        <v>50524695.939999998</v>
      </c>
      <c r="G279" s="295">
        <f t="shared" si="130"/>
        <v>95854465.689999998</v>
      </c>
      <c r="H279" s="295">
        <f t="shared" si="130"/>
        <v>146379161.63</v>
      </c>
      <c r="I279" s="295">
        <f t="shared" si="130"/>
        <v>52434631.170000002</v>
      </c>
      <c r="J279" s="295">
        <f t="shared" si="130"/>
        <v>86615840.200000003</v>
      </c>
      <c r="K279" s="295">
        <f t="shared" si="130"/>
        <v>139050471.37</v>
      </c>
      <c r="L279" s="295">
        <f t="shared" si="130"/>
        <v>63731188.859999999</v>
      </c>
      <c r="M279" s="295">
        <f t="shared" si="130"/>
        <v>88952172.780000001</v>
      </c>
      <c r="N279" s="295">
        <f t="shared" si="130"/>
        <v>152683361.63999999</v>
      </c>
      <c r="O279" s="295">
        <f t="shared" si="130"/>
        <v>66172833.209999993</v>
      </c>
      <c r="P279" s="295">
        <f t="shared" si="130"/>
        <v>111090917.17</v>
      </c>
      <c r="Q279" s="295">
        <f t="shared" si="130"/>
        <v>177263750.38</v>
      </c>
      <c r="R279" s="295">
        <f t="shared" si="130"/>
        <v>74132049.329999998</v>
      </c>
      <c r="S279" s="295">
        <f t="shared" si="130"/>
        <v>135772886.66999999</v>
      </c>
      <c r="T279" s="295">
        <f t="shared" si="130"/>
        <v>209904936</v>
      </c>
      <c r="U279" s="295">
        <f t="shared" si="130"/>
        <v>77439891.280000001</v>
      </c>
      <c r="V279" s="295">
        <f t="shared" si="130"/>
        <v>158454999.78999999</v>
      </c>
      <c r="W279" s="295">
        <f t="shared" si="130"/>
        <v>235894891.06999999</v>
      </c>
      <c r="X279" s="295">
        <f t="shared" si="130"/>
        <v>71722355.150000006</v>
      </c>
      <c r="Y279" s="295">
        <f t="shared" si="130"/>
        <v>158774293.84999999</v>
      </c>
      <c r="Z279" s="295">
        <f t="shared" si="130"/>
        <v>230496649</v>
      </c>
      <c r="AA279" s="295">
        <f t="shared" si="130"/>
        <v>79899445.659999996</v>
      </c>
      <c r="AB279" s="295">
        <f t="shared" si="130"/>
        <v>163650057.03999999</v>
      </c>
      <c r="AC279" s="295">
        <f t="shared" si="130"/>
        <v>243549502.70000002</v>
      </c>
      <c r="AD279" s="295">
        <f t="shared" si="130"/>
        <v>89410073.829999998</v>
      </c>
      <c r="AE279" s="295">
        <f t="shared" si="130"/>
        <v>158476813.24000001</v>
      </c>
      <c r="AF279" s="295">
        <f t="shared" si="130"/>
        <v>247886887.06999999</v>
      </c>
      <c r="AG279" s="295">
        <f t="shared" si="130"/>
        <v>90972256.819999993</v>
      </c>
      <c r="AH279" s="295">
        <f t="shared" si="130"/>
        <v>159306362.87</v>
      </c>
      <c r="AI279" s="295">
        <f t="shared" si="130"/>
        <v>250278619.69</v>
      </c>
      <c r="AJ279" s="295">
        <f t="shared" si="130"/>
        <v>108341132</v>
      </c>
      <c r="AK279" s="295">
        <f t="shared" si="130"/>
        <v>126425340.84</v>
      </c>
      <c r="AL279" s="295">
        <f t="shared" si="130"/>
        <v>234766472.83999997</v>
      </c>
    </row>
    <row r="280" spans="1:38" x14ac:dyDescent="0.25">
      <c r="A280" s="299">
        <v>213011</v>
      </c>
      <c r="B280" s="328" t="s">
        <v>1067</v>
      </c>
      <c r="C280" s="297">
        <f t="shared" ref="C280:AL282" si="131">C599</f>
        <v>23596725.239999998</v>
      </c>
      <c r="D280" s="297">
        <f t="shared" si="131"/>
        <v>61955974.75</v>
      </c>
      <c r="E280" s="297">
        <f t="shared" si="131"/>
        <v>85552699.989999995</v>
      </c>
      <c r="F280" s="297">
        <f t="shared" si="131"/>
        <v>22999756.989999998</v>
      </c>
      <c r="G280" s="297">
        <f t="shared" si="131"/>
        <v>67065534.619999997</v>
      </c>
      <c r="H280" s="297">
        <f t="shared" si="131"/>
        <v>90065291.609999999</v>
      </c>
      <c r="I280" s="297">
        <f t="shared" si="131"/>
        <v>24383798.390000001</v>
      </c>
      <c r="J280" s="297">
        <f t="shared" si="131"/>
        <v>60072854.890000001</v>
      </c>
      <c r="K280" s="297">
        <f t="shared" si="131"/>
        <v>84456653.280000001</v>
      </c>
      <c r="L280" s="297">
        <f t="shared" si="131"/>
        <v>24772723.850000001</v>
      </c>
      <c r="M280" s="297">
        <f t="shared" si="131"/>
        <v>59636319.969999999</v>
      </c>
      <c r="N280" s="297">
        <f t="shared" si="131"/>
        <v>84409043.819999993</v>
      </c>
      <c r="O280" s="297">
        <f t="shared" si="131"/>
        <v>25802061.239999998</v>
      </c>
      <c r="P280" s="297">
        <f t="shared" si="131"/>
        <v>61233725.240000002</v>
      </c>
      <c r="Q280" s="297">
        <f t="shared" si="131"/>
        <v>87035786.480000004</v>
      </c>
      <c r="R280" s="297">
        <f t="shared" si="131"/>
        <v>26814064.640000001</v>
      </c>
      <c r="S280" s="297">
        <f t="shared" si="131"/>
        <v>63122990.009999998</v>
      </c>
      <c r="T280" s="297">
        <f t="shared" si="131"/>
        <v>89937054.650000006</v>
      </c>
      <c r="U280" s="297">
        <f t="shared" si="131"/>
        <v>27862199.359999999</v>
      </c>
      <c r="V280" s="297">
        <f t="shared" si="131"/>
        <v>63394214.850000001</v>
      </c>
      <c r="W280" s="297">
        <f t="shared" si="131"/>
        <v>91256414.209999993</v>
      </c>
      <c r="X280" s="297">
        <f t="shared" si="131"/>
        <v>28685824.699999999</v>
      </c>
      <c r="Y280" s="297">
        <f t="shared" si="131"/>
        <v>62960873.799999997</v>
      </c>
      <c r="Z280" s="297">
        <f t="shared" si="131"/>
        <v>91646698.5</v>
      </c>
      <c r="AA280" s="297">
        <f t="shared" si="131"/>
        <v>29930126</v>
      </c>
      <c r="AB280" s="297">
        <f t="shared" si="131"/>
        <v>63336447.899999999</v>
      </c>
      <c r="AC280" s="297">
        <f t="shared" si="131"/>
        <v>93266573.900000006</v>
      </c>
      <c r="AD280" s="297">
        <f t="shared" si="131"/>
        <v>30863937.98</v>
      </c>
      <c r="AE280" s="297">
        <f t="shared" si="131"/>
        <v>65318302.369999997</v>
      </c>
      <c r="AF280" s="297">
        <f t="shared" si="131"/>
        <v>96182240.349999994</v>
      </c>
      <c r="AG280" s="297">
        <f t="shared" si="131"/>
        <v>31632905.149999999</v>
      </c>
      <c r="AH280" s="297">
        <f t="shared" si="131"/>
        <v>76732652.239999995</v>
      </c>
      <c r="AI280" s="297">
        <f t="shared" si="131"/>
        <v>108365557.39</v>
      </c>
      <c r="AJ280" s="297">
        <f t="shared" si="131"/>
        <v>33495751.890000001</v>
      </c>
      <c r="AK280" s="297">
        <f t="shared" si="131"/>
        <v>73396039.930000007</v>
      </c>
      <c r="AL280" s="297">
        <f t="shared" si="131"/>
        <v>106891791.81999999</v>
      </c>
    </row>
    <row r="281" spans="1:38" x14ac:dyDescent="0.25">
      <c r="A281" s="299">
        <v>213012</v>
      </c>
      <c r="B281" s="328" t="s">
        <v>4969</v>
      </c>
      <c r="C281" s="297">
        <f t="shared" si="131"/>
        <v>26369541.629999999</v>
      </c>
      <c r="D281" s="297">
        <f t="shared" si="131"/>
        <v>29748004.579999998</v>
      </c>
      <c r="E281" s="297">
        <f t="shared" si="131"/>
        <v>56117546.210000001</v>
      </c>
      <c r="F281" s="297">
        <f t="shared" si="131"/>
        <v>27524938.949999999</v>
      </c>
      <c r="G281" s="297">
        <f t="shared" si="131"/>
        <v>28788931.07</v>
      </c>
      <c r="H281" s="297">
        <f t="shared" si="131"/>
        <v>56313870.020000003</v>
      </c>
      <c r="I281" s="297">
        <f t="shared" si="131"/>
        <v>28050832.780000001</v>
      </c>
      <c r="J281" s="297">
        <f t="shared" si="131"/>
        <v>26542985.309999999</v>
      </c>
      <c r="K281" s="297">
        <f t="shared" si="131"/>
        <v>54593818.090000004</v>
      </c>
      <c r="L281" s="297">
        <f t="shared" si="131"/>
        <v>38958465.009999998</v>
      </c>
      <c r="M281" s="297">
        <f t="shared" si="131"/>
        <v>29315852.809999999</v>
      </c>
      <c r="N281" s="297">
        <f t="shared" si="131"/>
        <v>68274317.819999993</v>
      </c>
      <c r="O281" s="297">
        <f t="shared" si="131"/>
        <v>40370771.969999999</v>
      </c>
      <c r="P281" s="297">
        <f t="shared" si="131"/>
        <v>49857191.93</v>
      </c>
      <c r="Q281" s="297">
        <f t="shared" si="131"/>
        <v>90227963.900000006</v>
      </c>
      <c r="R281" s="297">
        <f t="shared" si="131"/>
        <v>47317984.689999998</v>
      </c>
      <c r="S281" s="297">
        <f t="shared" si="131"/>
        <v>72649896.659999996</v>
      </c>
      <c r="T281" s="297">
        <f t="shared" si="131"/>
        <v>119967881.34999999</v>
      </c>
      <c r="U281" s="297">
        <f t="shared" si="131"/>
        <v>49577691.920000002</v>
      </c>
      <c r="V281" s="297">
        <f t="shared" si="131"/>
        <v>95060784.939999998</v>
      </c>
      <c r="W281" s="297">
        <f t="shared" si="131"/>
        <v>144638476.86000001</v>
      </c>
      <c r="X281" s="297">
        <f t="shared" si="131"/>
        <v>43036530.450000003</v>
      </c>
      <c r="Y281" s="297">
        <f t="shared" si="131"/>
        <v>95813420.049999997</v>
      </c>
      <c r="Z281" s="297">
        <f t="shared" si="131"/>
        <v>138849950.5</v>
      </c>
      <c r="AA281" s="297">
        <f t="shared" si="131"/>
        <v>49969319.659999996</v>
      </c>
      <c r="AB281" s="297">
        <f t="shared" si="131"/>
        <v>100313609.14</v>
      </c>
      <c r="AC281" s="297">
        <f t="shared" si="131"/>
        <v>150282928.80000001</v>
      </c>
      <c r="AD281" s="297">
        <f t="shared" si="131"/>
        <v>58546135.850000001</v>
      </c>
      <c r="AE281" s="297">
        <f t="shared" si="131"/>
        <v>93158510.870000005</v>
      </c>
      <c r="AF281" s="297">
        <f t="shared" si="131"/>
        <v>151704646.72</v>
      </c>
      <c r="AG281" s="297">
        <f t="shared" si="131"/>
        <v>59339351.670000002</v>
      </c>
      <c r="AH281" s="297">
        <f t="shared" si="131"/>
        <v>82573710.629999995</v>
      </c>
      <c r="AI281" s="297">
        <f t="shared" si="131"/>
        <v>141913062.30000001</v>
      </c>
      <c r="AJ281" s="297">
        <f t="shared" si="131"/>
        <v>74845380.109999999</v>
      </c>
      <c r="AK281" s="297">
        <f t="shared" si="131"/>
        <v>53029300.909999996</v>
      </c>
      <c r="AL281" s="297">
        <f t="shared" si="131"/>
        <v>127874681.02</v>
      </c>
    </row>
    <row r="282" spans="1:38" x14ac:dyDescent="0.25">
      <c r="A282" s="299">
        <v>214000</v>
      </c>
      <c r="B282" s="323" t="s">
        <v>4977</v>
      </c>
      <c r="C282" s="297">
        <f t="shared" si="131"/>
        <v>0</v>
      </c>
      <c r="D282" s="297">
        <f t="shared" si="131"/>
        <v>0</v>
      </c>
      <c r="E282" s="297">
        <f t="shared" si="131"/>
        <v>0</v>
      </c>
      <c r="F282" s="297">
        <f t="shared" si="131"/>
        <v>0</v>
      </c>
      <c r="G282" s="297">
        <f t="shared" si="131"/>
        <v>0</v>
      </c>
      <c r="H282" s="297">
        <f t="shared" si="131"/>
        <v>0</v>
      </c>
      <c r="I282" s="297">
        <f t="shared" si="131"/>
        <v>0</v>
      </c>
      <c r="J282" s="297">
        <f t="shared" si="131"/>
        <v>0</v>
      </c>
      <c r="K282" s="297">
        <f t="shared" si="131"/>
        <v>0</v>
      </c>
      <c r="L282" s="297">
        <f t="shared" si="131"/>
        <v>0</v>
      </c>
      <c r="M282" s="297">
        <f t="shared" si="131"/>
        <v>0</v>
      </c>
      <c r="N282" s="297">
        <f t="shared" si="131"/>
        <v>0</v>
      </c>
      <c r="O282" s="297">
        <f t="shared" si="131"/>
        <v>0</v>
      </c>
      <c r="P282" s="297">
        <f t="shared" si="131"/>
        <v>0</v>
      </c>
      <c r="Q282" s="297">
        <f t="shared" si="131"/>
        <v>0</v>
      </c>
      <c r="R282" s="297">
        <f t="shared" si="131"/>
        <v>0</v>
      </c>
      <c r="S282" s="297">
        <f t="shared" si="131"/>
        <v>0</v>
      </c>
      <c r="T282" s="297">
        <f t="shared" si="131"/>
        <v>0</v>
      </c>
      <c r="U282" s="297">
        <f t="shared" si="131"/>
        <v>0</v>
      </c>
      <c r="V282" s="297">
        <f t="shared" si="131"/>
        <v>0</v>
      </c>
      <c r="W282" s="297">
        <f t="shared" si="131"/>
        <v>0</v>
      </c>
      <c r="X282" s="297">
        <f t="shared" si="131"/>
        <v>0</v>
      </c>
      <c r="Y282" s="297">
        <f t="shared" si="131"/>
        <v>0</v>
      </c>
      <c r="Z282" s="297">
        <f t="shared" si="131"/>
        <v>0</v>
      </c>
      <c r="AA282" s="297">
        <f t="shared" si="131"/>
        <v>0</v>
      </c>
      <c r="AB282" s="297">
        <f t="shared" si="131"/>
        <v>0</v>
      </c>
      <c r="AC282" s="297">
        <f t="shared" si="131"/>
        <v>0</v>
      </c>
      <c r="AD282" s="297">
        <f t="shared" si="131"/>
        <v>0</v>
      </c>
      <c r="AE282" s="297">
        <f t="shared" si="131"/>
        <v>0</v>
      </c>
      <c r="AF282" s="297">
        <f t="shared" si="131"/>
        <v>0</v>
      </c>
      <c r="AG282" s="297">
        <f t="shared" si="131"/>
        <v>0</v>
      </c>
      <c r="AH282" s="297">
        <f t="shared" si="131"/>
        <v>0</v>
      </c>
      <c r="AI282" s="297">
        <f t="shared" si="131"/>
        <v>0</v>
      </c>
      <c r="AJ282" s="297">
        <f t="shared" si="131"/>
        <v>0</v>
      </c>
      <c r="AK282" s="297">
        <f t="shared" si="131"/>
        <v>0</v>
      </c>
      <c r="AL282" s="297">
        <f t="shared" si="131"/>
        <v>0</v>
      </c>
    </row>
    <row r="283" spans="1:38" x14ac:dyDescent="0.25">
      <c r="A283" s="299"/>
      <c r="B283" s="323" t="s">
        <v>4978</v>
      </c>
      <c r="C283" s="295">
        <f t="shared" ref="C283:AL283" si="132">C284</f>
        <v>0</v>
      </c>
      <c r="D283" s="295">
        <f t="shared" si="132"/>
        <v>0</v>
      </c>
      <c r="E283" s="295">
        <f>E284</f>
        <v>0</v>
      </c>
      <c r="F283" s="295">
        <f t="shared" si="132"/>
        <v>0</v>
      </c>
      <c r="G283" s="295">
        <f t="shared" si="132"/>
        <v>0</v>
      </c>
      <c r="H283" s="295">
        <f>H284</f>
        <v>0</v>
      </c>
      <c r="I283" s="295">
        <f t="shared" si="132"/>
        <v>0</v>
      </c>
      <c r="J283" s="295">
        <f t="shared" si="132"/>
        <v>0</v>
      </c>
      <c r="K283" s="295">
        <f>K284</f>
        <v>0</v>
      </c>
      <c r="L283" s="295">
        <f t="shared" si="132"/>
        <v>0</v>
      </c>
      <c r="M283" s="295">
        <f t="shared" si="132"/>
        <v>0</v>
      </c>
      <c r="N283" s="295">
        <f>N284</f>
        <v>0</v>
      </c>
      <c r="O283" s="295">
        <f t="shared" si="132"/>
        <v>0</v>
      </c>
      <c r="P283" s="295">
        <f t="shared" si="132"/>
        <v>0</v>
      </c>
      <c r="Q283" s="295">
        <f>Q284</f>
        <v>0</v>
      </c>
      <c r="R283" s="295">
        <f t="shared" si="132"/>
        <v>0</v>
      </c>
      <c r="S283" s="295">
        <f t="shared" si="132"/>
        <v>0</v>
      </c>
      <c r="T283" s="295">
        <f>T284</f>
        <v>0</v>
      </c>
      <c r="U283" s="295">
        <f t="shared" si="132"/>
        <v>0</v>
      </c>
      <c r="V283" s="295">
        <f t="shared" si="132"/>
        <v>0</v>
      </c>
      <c r="W283" s="295">
        <f>W284</f>
        <v>0</v>
      </c>
      <c r="X283" s="295">
        <f t="shared" si="132"/>
        <v>0</v>
      </c>
      <c r="Y283" s="295">
        <f t="shared" si="132"/>
        <v>0</v>
      </c>
      <c r="Z283" s="295">
        <f>Z284</f>
        <v>0</v>
      </c>
      <c r="AA283" s="295">
        <f t="shared" si="132"/>
        <v>0</v>
      </c>
      <c r="AB283" s="295">
        <f t="shared" si="132"/>
        <v>0</v>
      </c>
      <c r="AC283" s="295">
        <f>AC284</f>
        <v>0</v>
      </c>
      <c r="AD283" s="295">
        <f t="shared" si="132"/>
        <v>0</v>
      </c>
      <c r="AE283" s="295">
        <f t="shared" si="132"/>
        <v>0</v>
      </c>
      <c r="AF283" s="295">
        <f>AF284</f>
        <v>0</v>
      </c>
      <c r="AG283" s="295">
        <f t="shared" si="132"/>
        <v>0</v>
      </c>
      <c r="AH283" s="295">
        <f t="shared" si="132"/>
        <v>0</v>
      </c>
      <c r="AI283" s="295">
        <f t="shared" si="132"/>
        <v>0</v>
      </c>
      <c r="AJ283" s="295">
        <f t="shared" si="132"/>
        <v>0</v>
      </c>
      <c r="AK283" s="295">
        <f t="shared" si="132"/>
        <v>0</v>
      </c>
      <c r="AL283" s="295">
        <f t="shared" si="132"/>
        <v>0</v>
      </c>
    </row>
    <row r="284" spans="1:38" x14ac:dyDescent="0.25">
      <c r="A284" s="299"/>
      <c r="B284" s="294" t="s">
        <v>1561</v>
      </c>
      <c r="C284" s="297">
        <f t="shared" ref="C284:AL284" si="133">SUM(C285:C286)</f>
        <v>0</v>
      </c>
      <c r="D284" s="297">
        <f t="shared" si="133"/>
        <v>0</v>
      </c>
      <c r="E284" s="297">
        <f t="shared" si="133"/>
        <v>0</v>
      </c>
      <c r="F284" s="297">
        <f t="shared" si="133"/>
        <v>0</v>
      </c>
      <c r="G284" s="297">
        <f t="shared" si="133"/>
        <v>0</v>
      </c>
      <c r="H284" s="297">
        <f t="shared" si="133"/>
        <v>0</v>
      </c>
      <c r="I284" s="297">
        <f t="shared" si="133"/>
        <v>0</v>
      </c>
      <c r="J284" s="297">
        <f t="shared" si="133"/>
        <v>0</v>
      </c>
      <c r="K284" s="297">
        <f t="shared" si="133"/>
        <v>0</v>
      </c>
      <c r="L284" s="297">
        <f t="shared" si="133"/>
        <v>0</v>
      </c>
      <c r="M284" s="297">
        <f t="shared" si="133"/>
        <v>0</v>
      </c>
      <c r="N284" s="297">
        <f t="shared" si="133"/>
        <v>0</v>
      </c>
      <c r="O284" s="297">
        <f t="shared" si="133"/>
        <v>0</v>
      </c>
      <c r="P284" s="297">
        <f t="shared" si="133"/>
        <v>0</v>
      </c>
      <c r="Q284" s="297">
        <f t="shared" si="133"/>
        <v>0</v>
      </c>
      <c r="R284" s="297">
        <f t="shared" si="133"/>
        <v>0</v>
      </c>
      <c r="S284" s="297">
        <f t="shared" si="133"/>
        <v>0</v>
      </c>
      <c r="T284" s="297">
        <f t="shared" si="133"/>
        <v>0</v>
      </c>
      <c r="U284" s="297">
        <f t="shared" si="133"/>
        <v>0</v>
      </c>
      <c r="V284" s="297">
        <f t="shared" si="133"/>
        <v>0</v>
      </c>
      <c r="W284" s="297">
        <f t="shared" si="133"/>
        <v>0</v>
      </c>
      <c r="X284" s="297">
        <f t="shared" si="133"/>
        <v>0</v>
      </c>
      <c r="Y284" s="297">
        <f t="shared" si="133"/>
        <v>0</v>
      </c>
      <c r="Z284" s="297">
        <f t="shared" si="133"/>
        <v>0</v>
      </c>
      <c r="AA284" s="297">
        <f t="shared" si="133"/>
        <v>0</v>
      </c>
      <c r="AB284" s="297">
        <f t="shared" si="133"/>
        <v>0</v>
      </c>
      <c r="AC284" s="297">
        <f t="shared" si="133"/>
        <v>0</v>
      </c>
      <c r="AD284" s="297">
        <f t="shared" si="133"/>
        <v>0</v>
      </c>
      <c r="AE284" s="297">
        <f t="shared" si="133"/>
        <v>0</v>
      </c>
      <c r="AF284" s="297">
        <f t="shared" si="133"/>
        <v>0</v>
      </c>
      <c r="AG284" s="297">
        <f t="shared" si="133"/>
        <v>0</v>
      </c>
      <c r="AH284" s="297">
        <f t="shared" si="133"/>
        <v>0</v>
      </c>
      <c r="AI284" s="297">
        <f t="shared" si="133"/>
        <v>0</v>
      </c>
      <c r="AJ284" s="297">
        <f t="shared" si="133"/>
        <v>0</v>
      </c>
      <c r="AK284" s="297">
        <f t="shared" si="133"/>
        <v>0</v>
      </c>
      <c r="AL284" s="297">
        <f t="shared" si="133"/>
        <v>0</v>
      </c>
    </row>
    <row r="285" spans="1:38" x14ac:dyDescent="0.25">
      <c r="A285" s="299"/>
      <c r="B285" s="328" t="s">
        <v>1067</v>
      </c>
      <c r="C285" s="297">
        <f t="shared" ref="C285:AL287" si="134">C603</f>
        <v>0</v>
      </c>
      <c r="D285" s="297">
        <f t="shared" si="134"/>
        <v>0</v>
      </c>
      <c r="E285" s="297">
        <f t="shared" si="134"/>
        <v>0</v>
      </c>
      <c r="F285" s="297">
        <f t="shared" si="134"/>
        <v>0</v>
      </c>
      <c r="G285" s="297">
        <f t="shared" si="134"/>
        <v>0</v>
      </c>
      <c r="H285" s="297">
        <f t="shared" si="134"/>
        <v>0</v>
      </c>
      <c r="I285" s="297">
        <f t="shared" si="134"/>
        <v>0</v>
      </c>
      <c r="J285" s="297">
        <f t="shared" si="134"/>
        <v>0</v>
      </c>
      <c r="K285" s="297">
        <f t="shared" si="134"/>
        <v>0</v>
      </c>
      <c r="L285" s="297">
        <f t="shared" si="134"/>
        <v>0</v>
      </c>
      <c r="M285" s="297">
        <f t="shared" si="134"/>
        <v>0</v>
      </c>
      <c r="N285" s="297">
        <f t="shared" si="134"/>
        <v>0</v>
      </c>
      <c r="O285" s="297">
        <f t="shared" si="134"/>
        <v>0</v>
      </c>
      <c r="P285" s="297">
        <f t="shared" si="134"/>
        <v>0</v>
      </c>
      <c r="Q285" s="297">
        <f t="shared" si="134"/>
        <v>0</v>
      </c>
      <c r="R285" s="297">
        <f t="shared" si="134"/>
        <v>0</v>
      </c>
      <c r="S285" s="297">
        <f t="shared" si="134"/>
        <v>0</v>
      </c>
      <c r="T285" s="297">
        <f t="shared" si="134"/>
        <v>0</v>
      </c>
      <c r="U285" s="297">
        <f t="shared" si="134"/>
        <v>0</v>
      </c>
      <c r="V285" s="297">
        <f t="shared" si="134"/>
        <v>0</v>
      </c>
      <c r="W285" s="297">
        <f t="shared" si="134"/>
        <v>0</v>
      </c>
      <c r="X285" s="297">
        <f t="shared" si="134"/>
        <v>0</v>
      </c>
      <c r="Y285" s="297">
        <f t="shared" si="134"/>
        <v>0</v>
      </c>
      <c r="Z285" s="297">
        <f t="shared" si="134"/>
        <v>0</v>
      </c>
      <c r="AA285" s="297">
        <f t="shared" si="134"/>
        <v>0</v>
      </c>
      <c r="AB285" s="297">
        <f t="shared" si="134"/>
        <v>0</v>
      </c>
      <c r="AC285" s="297">
        <f t="shared" si="134"/>
        <v>0</v>
      </c>
      <c r="AD285" s="297">
        <f t="shared" si="134"/>
        <v>0</v>
      </c>
      <c r="AE285" s="297">
        <f t="shared" si="134"/>
        <v>0</v>
      </c>
      <c r="AF285" s="297">
        <f t="shared" si="134"/>
        <v>0</v>
      </c>
      <c r="AG285" s="297">
        <f t="shared" si="134"/>
        <v>0</v>
      </c>
      <c r="AH285" s="297">
        <f t="shared" si="134"/>
        <v>0</v>
      </c>
      <c r="AI285" s="297">
        <f t="shared" si="134"/>
        <v>0</v>
      </c>
      <c r="AJ285" s="297">
        <f t="shared" si="134"/>
        <v>0</v>
      </c>
      <c r="AK285" s="297">
        <f t="shared" si="134"/>
        <v>0</v>
      </c>
      <c r="AL285" s="297">
        <f t="shared" si="134"/>
        <v>0</v>
      </c>
    </row>
    <row r="286" spans="1:38" x14ac:dyDescent="0.25">
      <c r="A286" s="299"/>
      <c r="B286" s="328" t="s">
        <v>4969</v>
      </c>
      <c r="C286" s="297">
        <f t="shared" si="134"/>
        <v>0</v>
      </c>
      <c r="D286" s="297">
        <f t="shared" si="134"/>
        <v>0</v>
      </c>
      <c r="E286" s="297">
        <f t="shared" si="134"/>
        <v>0</v>
      </c>
      <c r="F286" s="297">
        <f t="shared" si="134"/>
        <v>0</v>
      </c>
      <c r="G286" s="297">
        <f t="shared" si="134"/>
        <v>0</v>
      </c>
      <c r="H286" s="297">
        <f t="shared" si="134"/>
        <v>0</v>
      </c>
      <c r="I286" s="297">
        <f t="shared" si="134"/>
        <v>0</v>
      </c>
      <c r="J286" s="297">
        <f t="shared" si="134"/>
        <v>0</v>
      </c>
      <c r="K286" s="297">
        <f t="shared" si="134"/>
        <v>0</v>
      </c>
      <c r="L286" s="297">
        <f t="shared" si="134"/>
        <v>0</v>
      </c>
      <c r="M286" s="297">
        <f t="shared" si="134"/>
        <v>0</v>
      </c>
      <c r="N286" s="297">
        <f t="shared" si="134"/>
        <v>0</v>
      </c>
      <c r="O286" s="297">
        <f t="shared" si="134"/>
        <v>0</v>
      </c>
      <c r="P286" s="297">
        <f t="shared" si="134"/>
        <v>0</v>
      </c>
      <c r="Q286" s="297">
        <f t="shared" si="134"/>
        <v>0</v>
      </c>
      <c r="R286" s="297">
        <f t="shared" si="134"/>
        <v>0</v>
      </c>
      <c r="S286" s="297">
        <f t="shared" si="134"/>
        <v>0</v>
      </c>
      <c r="T286" s="297">
        <f t="shared" si="134"/>
        <v>0</v>
      </c>
      <c r="U286" s="297">
        <f t="shared" si="134"/>
        <v>0</v>
      </c>
      <c r="V286" s="297">
        <f t="shared" si="134"/>
        <v>0</v>
      </c>
      <c r="W286" s="297">
        <f t="shared" si="134"/>
        <v>0</v>
      </c>
      <c r="X286" s="297">
        <f t="shared" si="134"/>
        <v>0</v>
      </c>
      <c r="Y286" s="297">
        <f t="shared" si="134"/>
        <v>0</v>
      </c>
      <c r="Z286" s="297">
        <f t="shared" si="134"/>
        <v>0</v>
      </c>
      <c r="AA286" s="297">
        <f t="shared" si="134"/>
        <v>0</v>
      </c>
      <c r="AB286" s="297">
        <f t="shared" si="134"/>
        <v>0</v>
      </c>
      <c r="AC286" s="297">
        <f t="shared" si="134"/>
        <v>0</v>
      </c>
      <c r="AD286" s="297">
        <f t="shared" si="134"/>
        <v>0</v>
      </c>
      <c r="AE286" s="297">
        <f t="shared" si="134"/>
        <v>0</v>
      </c>
      <c r="AF286" s="297">
        <f t="shared" si="134"/>
        <v>0</v>
      </c>
      <c r="AG286" s="297">
        <f t="shared" si="134"/>
        <v>0</v>
      </c>
      <c r="AH286" s="297">
        <f t="shared" si="134"/>
        <v>0</v>
      </c>
      <c r="AI286" s="297">
        <f t="shared" si="134"/>
        <v>0</v>
      </c>
      <c r="AJ286" s="297">
        <f t="shared" si="134"/>
        <v>0</v>
      </c>
      <c r="AK286" s="297">
        <f t="shared" si="134"/>
        <v>0</v>
      </c>
      <c r="AL286" s="297">
        <f t="shared" si="134"/>
        <v>0</v>
      </c>
    </row>
    <row r="287" spans="1:38" x14ac:dyDescent="0.25">
      <c r="A287" s="287"/>
      <c r="B287" s="335" t="s">
        <v>4979</v>
      </c>
      <c r="C287" s="301">
        <f t="shared" si="134"/>
        <v>0</v>
      </c>
      <c r="D287" s="301">
        <f t="shared" si="134"/>
        <v>0</v>
      </c>
      <c r="E287" s="301">
        <f t="shared" si="134"/>
        <v>0</v>
      </c>
      <c r="F287" s="301">
        <f t="shared" si="134"/>
        <v>0</v>
      </c>
      <c r="G287" s="301">
        <f t="shared" si="134"/>
        <v>0</v>
      </c>
      <c r="H287" s="301">
        <f t="shared" si="134"/>
        <v>0</v>
      </c>
      <c r="I287" s="301">
        <f t="shared" si="134"/>
        <v>0</v>
      </c>
      <c r="J287" s="301">
        <f t="shared" si="134"/>
        <v>0</v>
      </c>
      <c r="K287" s="301">
        <f t="shared" si="134"/>
        <v>0</v>
      </c>
      <c r="L287" s="301">
        <f t="shared" si="134"/>
        <v>0</v>
      </c>
      <c r="M287" s="301">
        <f t="shared" si="134"/>
        <v>0</v>
      </c>
      <c r="N287" s="301">
        <f t="shared" si="134"/>
        <v>0</v>
      </c>
      <c r="O287" s="301">
        <f t="shared" si="134"/>
        <v>0</v>
      </c>
      <c r="P287" s="301">
        <f t="shared" si="134"/>
        <v>0</v>
      </c>
      <c r="Q287" s="301">
        <f t="shared" si="134"/>
        <v>0</v>
      </c>
      <c r="R287" s="301">
        <f t="shared" si="134"/>
        <v>0</v>
      </c>
      <c r="S287" s="301">
        <f t="shared" si="134"/>
        <v>0</v>
      </c>
      <c r="T287" s="301">
        <f t="shared" si="134"/>
        <v>0</v>
      </c>
      <c r="U287" s="301">
        <f t="shared" si="134"/>
        <v>0</v>
      </c>
      <c r="V287" s="301">
        <f t="shared" si="134"/>
        <v>0</v>
      </c>
      <c r="W287" s="301">
        <f t="shared" si="134"/>
        <v>0</v>
      </c>
      <c r="X287" s="301">
        <f t="shared" si="134"/>
        <v>0</v>
      </c>
      <c r="Y287" s="301">
        <f t="shared" si="134"/>
        <v>0</v>
      </c>
      <c r="Z287" s="301">
        <f t="shared" si="134"/>
        <v>0</v>
      </c>
      <c r="AA287" s="301">
        <f t="shared" si="134"/>
        <v>0</v>
      </c>
      <c r="AB287" s="301">
        <f t="shared" si="134"/>
        <v>0</v>
      </c>
      <c r="AC287" s="301">
        <f t="shared" si="134"/>
        <v>0</v>
      </c>
      <c r="AD287" s="301">
        <f t="shared" si="134"/>
        <v>0</v>
      </c>
      <c r="AE287" s="301">
        <f t="shared" si="134"/>
        <v>0</v>
      </c>
      <c r="AF287" s="301">
        <f t="shared" si="134"/>
        <v>0</v>
      </c>
      <c r="AG287" s="301">
        <f t="shared" si="134"/>
        <v>0</v>
      </c>
      <c r="AH287" s="301">
        <f t="shared" si="134"/>
        <v>0</v>
      </c>
      <c r="AI287" s="301">
        <f t="shared" si="134"/>
        <v>0</v>
      </c>
      <c r="AJ287" s="301">
        <f t="shared" si="134"/>
        <v>0</v>
      </c>
      <c r="AK287" s="301">
        <f t="shared" si="134"/>
        <v>0</v>
      </c>
      <c r="AL287" s="301">
        <f t="shared" si="134"/>
        <v>0</v>
      </c>
    </row>
    <row r="288" spans="1:38" x14ac:dyDescent="0.25">
      <c r="A288" s="285"/>
      <c r="B288" s="332" t="s">
        <v>1509</v>
      </c>
      <c r="C288" s="297">
        <f t="shared" ref="C288:AL288" si="135">C289+C304+C316</f>
        <v>0</v>
      </c>
      <c r="D288" s="297">
        <f t="shared" si="135"/>
        <v>20734020.68</v>
      </c>
      <c r="E288" s="297">
        <f>E289+E304+E316</f>
        <v>20734020.68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33434000</v>
      </c>
      <c r="K288" s="297">
        <f t="shared" si="135"/>
        <v>33434000</v>
      </c>
      <c r="L288" s="297">
        <f t="shared" si="135"/>
        <v>6100000</v>
      </c>
      <c r="M288" s="297">
        <f t="shared" si="135"/>
        <v>32819000</v>
      </c>
      <c r="N288" s="297">
        <f t="shared" si="135"/>
        <v>38919000</v>
      </c>
      <c r="O288" s="297">
        <f t="shared" si="135"/>
        <v>6100000</v>
      </c>
      <c r="P288" s="297">
        <f t="shared" si="135"/>
        <v>37819000</v>
      </c>
      <c r="Q288" s="297">
        <f t="shared" si="135"/>
        <v>43919000</v>
      </c>
      <c r="R288" s="297">
        <f t="shared" si="135"/>
        <v>6100000</v>
      </c>
      <c r="S288" s="297">
        <f t="shared" si="135"/>
        <v>22819000</v>
      </c>
      <c r="T288" s="297">
        <f t="shared" si="135"/>
        <v>28919000</v>
      </c>
      <c r="U288" s="297">
        <f t="shared" si="135"/>
        <v>0</v>
      </c>
      <c r="V288" s="297">
        <f t="shared" si="135"/>
        <v>16985000</v>
      </c>
      <c r="W288" s="297">
        <f t="shared" si="135"/>
        <v>16985000</v>
      </c>
      <c r="X288" s="297">
        <f t="shared" si="135"/>
        <v>0</v>
      </c>
      <c r="Y288" s="297">
        <f t="shared" si="135"/>
        <v>16985000</v>
      </c>
      <c r="Z288" s="297">
        <f t="shared" si="135"/>
        <v>16985000</v>
      </c>
      <c r="AA288" s="297">
        <f t="shared" si="135"/>
        <v>0</v>
      </c>
      <c r="AB288" s="297">
        <f t="shared" si="135"/>
        <v>17985000</v>
      </c>
      <c r="AC288" s="297">
        <f t="shared" si="135"/>
        <v>17985000</v>
      </c>
      <c r="AD288" s="297">
        <f t="shared" si="135"/>
        <v>0</v>
      </c>
      <c r="AE288" s="297">
        <f t="shared" si="135"/>
        <v>21985000</v>
      </c>
      <c r="AF288" s="297">
        <f t="shared" si="135"/>
        <v>21985000</v>
      </c>
      <c r="AG288" s="297">
        <f t="shared" si="135"/>
        <v>0</v>
      </c>
      <c r="AH288" s="297">
        <f t="shared" si="135"/>
        <v>16985000</v>
      </c>
      <c r="AI288" s="297">
        <f t="shared" si="135"/>
        <v>16985000</v>
      </c>
      <c r="AJ288" s="297">
        <f t="shared" si="135"/>
        <v>5000000</v>
      </c>
      <c r="AK288" s="297">
        <f t="shared" si="135"/>
        <v>23985000</v>
      </c>
      <c r="AL288" s="297">
        <f t="shared" si="135"/>
        <v>28985000</v>
      </c>
    </row>
    <row r="289" spans="1:38" x14ac:dyDescent="0.25">
      <c r="A289" s="285"/>
      <c r="B289" s="339" t="s">
        <v>1093</v>
      </c>
      <c r="C289" s="297">
        <f t="shared" ref="C289:T289" si="136">SUM(C290:C298)</f>
        <v>0</v>
      </c>
      <c r="D289" s="297">
        <f t="shared" si="136"/>
        <v>20734020.68</v>
      </c>
      <c r="E289" s="297">
        <f t="shared" si="136"/>
        <v>20734020.68</v>
      </c>
      <c r="F289" s="297">
        <f t="shared" si="136"/>
        <v>0</v>
      </c>
      <c r="G289" s="297">
        <f t="shared" si="136"/>
        <v>0</v>
      </c>
      <c r="H289" s="297">
        <f t="shared" si="136"/>
        <v>0</v>
      </c>
      <c r="I289" s="297">
        <f t="shared" si="136"/>
        <v>0</v>
      </c>
      <c r="J289" s="297">
        <f t="shared" si="136"/>
        <v>33434000</v>
      </c>
      <c r="K289" s="297">
        <f t="shared" si="136"/>
        <v>33434000</v>
      </c>
      <c r="L289" s="297">
        <f t="shared" si="136"/>
        <v>6100000</v>
      </c>
      <c r="M289" s="297">
        <f t="shared" si="136"/>
        <v>32819000</v>
      </c>
      <c r="N289" s="297">
        <f t="shared" si="136"/>
        <v>38919000</v>
      </c>
      <c r="O289" s="297">
        <f t="shared" si="136"/>
        <v>6100000</v>
      </c>
      <c r="P289" s="297">
        <f t="shared" si="136"/>
        <v>37819000</v>
      </c>
      <c r="Q289" s="297">
        <f t="shared" si="136"/>
        <v>43919000</v>
      </c>
      <c r="R289" s="297">
        <f t="shared" si="136"/>
        <v>6100000</v>
      </c>
      <c r="S289" s="297">
        <f t="shared" si="136"/>
        <v>22819000</v>
      </c>
      <c r="T289" s="297">
        <f t="shared" si="136"/>
        <v>28919000</v>
      </c>
      <c r="U289" s="297">
        <f t="shared" ref="U289:AL289" si="137">SUM(U290:U298)</f>
        <v>0</v>
      </c>
      <c r="V289" s="297">
        <f t="shared" si="137"/>
        <v>16985000</v>
      </c>
      <c r="W289" s="297">
        <f t="shared" si="137"/>
        <v>16985000</v>
      </c>
      <c r="X289" s="297">
        <f t="shared" si="137"/>
        <v>0</v>
      </c>
      <c r="Y289" s="297">
        <f t="shared" si="137"/>
        <v>16985000</v>
      </c>
      <c r="Z289" s="297">
        <f t="shared" si="137"/>
        <v>16985000</v>
      </c>
      <c r="AA289" s="297">
        <f t="shared" si="137"/>
        <v>0</v>
      </c>
      <c r="AB289" s="297">
        <f t="shared" si="137"/>
        <v>17985000</v>
      </c>
      <c r="AC289" s="297">
        <f t="shared" si="137"/>
        <v>17985000</v>
      </c>
      <c r="AD289" s="297">
        <f t="shared" si="137"/>
        <v>0</v>
      </c>
      <c r="AE289" s="297">
        <f t="shared" si="137"/>
        <v>21985000</v>
      </c>
      <c r="AF289" s="297">
        <f t="shared" si="137"/>
        <v>21985000</v>
      </c>
      <c r="AG289" s="297">
        <f t="shared" si="137"/>
        <v>0</v>
      </c>
      <c r="AH289" s="297">
        <f t="shared" si="137"/>
        <v>16985000</v>
      </c>
      <c r="AI289" s="297">
        <f t="shared" si="137"/>
        <v>16985000</v>
      </c>
      <c r="AJ289" s="297">
        <f t="shared" si="137"/>
        <v>5000000</v>
      </c>
      <c r="AK289" s="297">
        <f t="shared" si="137"/>
        <v>23985000</v>
      </c>
      <c r="AL289" s="297">
        <f t="shared" si="137"/>
        <v>28985000</v>
      </c>
    </row>
    <row r="290" spans="1:38" x14ac:dyDescent="0.25">
      <c r="A290" s="277"/>
      <c r="B290" s="310" t="s">
        <v>1108</v>
      </c>
      <c r="C290" s="297">
        <f t="shared" ref="C290:AL297" si="138">C606</f>
        <v>0</v>
      </c>
      <c r="D290" s="297">
        <f t="shared" si="138"/>
        <v>0</v>
      </c>
      <c r="E290" s="297">
        <f t="shared" si="138"/>
        <v>0</v>
      </c>
      <c r="F290" s="297">
        <f t="shared" si="138"/>
        <v>0</v>
      </c>
      <c r="G290" s="297">
        <f t="shared" si="138"/>
        <v>0</v>
      </c>
      <c r="H290" s="297">
        <f t="shared" si="138"/>
        <v>0</v>
      </c>
      <c r="I290" s="297">
        <f t="shared" si="138"/>
        <v>0</v>
      </c>
      <c r="J290" s="297">
        <f t="shared" si="138"/>
        <v>0</v>
      </c>
      <c r="K290" s="297">
        <f t="shared" si="138"/>
        <v>0</v>
      </c>
      <c r="L290" s="297">
        <f t="shared" si="138"/>
        <v>0</v>
      </c>
      <c r="M290" s="297">
        <f t="shared" si="138"/>
        <v>0</v>
      </c>
      <c r="N290" s="297">
        <f t="shared" si="138"/>
        <v>0</v>
      </c>
      <c r="O290" s="297">
        <f t="shared" si="138"/>
        <v>0</v>
      </c>
      <c r="P290" s="297">
        <f t="shared" si="138"/>
        <v>0</v>
      </c>
      <c r="Q290" s="297">
        <f t="shared" si="138"/>
        <v>0</v>
      </c>
      <c r="R290" s="297">
        <f t="shared" si="138"/>
        <v>0</v>
      </c>
      <c r="S290" s="297">
        <f t="shared" si="138"/>
        <v>0</v>
      </c>
      <c r="T290" s="297">
        <f t="shared" si="138"/>
        <v>0</v>
      </c>
      <c r="U290" s="297">
        <f t="shared" si="138"/>
        <v>0</v>
      </c>
      <c r="V290" s="297">
        <f t="shared" si="138"/>
        <v>0</v>
      </c>
      <c r="W290" s="297">
        <f t="shared" si="138"/>
        <v>0</v>
      </c>
      <c r="X290" s="297">
        <f t="shared" si="138"/>
        <v>0</v>
      </c>
      <c r="Y290" s="297">
        <f t="shared" si="138"/>
        <v>0</v>
      </c>
      <c r="Z290" s="297">
        <f t="shared" si="138"/>
        <v>0</v>
      </c>
      <c r="AA290" s="297">
        <f t="shared" si="138"/>
        <v>0</v>
      </c>
      <c r="AB290" s="297">
        <f t="shared" si="138"/>
        <v>0</v>
      </c>
      <c r="AC290" s="297">
        <f t="shared" si="138"/>
        <v>0</v>
      </c>
      <c r="AD290" s="297">
        <f t="shared" si="138"/>
        <v>0</v>
      </c>
      <c r="AE290" s="297">
        <f t="shared" si="138"/>
        <v>0</v>
      </c>
      <c r="AF290" s="297">
        <f t="shared" si="138"/>
        <v>0</v>
      </c>
      <c r="AG290" s="297">
        <f t="shared" si="138"/>
        <v>0</v>
      </c>
      <c r="AH290" s="297">
        <f t="shared" si="138"/>
        <v>0</v>
      </c>
      <c r="AI290" s="297">
        <f t="shared" si="138"/>
        <v>0</v>
      </c>
      <c r="AJ290" s="297">
        <f t="shared" si="138"/>
        <v>0</v>
      </c>
      <c r="AK290" s="297">
        <f t="shared" si="138"/>
        <v>0</v>
      </c>
      <c r="AL290" s="297">
        <f t="shared" si="138"/>
        <v>0</v>
      </c>
    </row>
    <row r="291" spans="1:38" x14ac:dyDescent="0.25">
      <c r="A291" s="277"/>
      <c r="B291" s="310" t="s">
        <v>4980</v>
      </c>
      <c r="C291" s="297">
        <f t="shared" si="138"/>
        <v>0</v>
      </c>
      <c r="D291" s="297">
        <f t="shared" si="138"/>
        <v>0</v>
      </c>
      <c r="E291" s="297">
        <f t="shared" si="138"/>
        <v>0</v>
      </c>
      <c r="F291" s="297">
        <f t="shared" si="138"/>
        <v>0</v>
      </c>
      <c r="G291" s="297">
        <f t="shared" si="138"/>
        <v>0</v>
      </c>
      <c r="H291" s="297">
        <f t="shared" si="138"/>
        <v>0</v>
      </c>
      <c r="I291" s="297">
        <f t="shared" si="138"/>
        <v>0</v>
      </c>
      <c r="J291" s="297">
        <f t="shared" si="138"/>
        <v>0</v>
      </c>
      <c r="K291" s="297">
        <f t="shared" si="138"/>
        <v>0</v>
      </c>
      <c r="L291" s="297">
        <f t="shared" si="138"/>
        <v>0</v>
      </c>
      <c r="M291" s="297">
        <f t="shared" si="138"/>
        <v>0</v>
      </c>
      <c r="N291" s="297">
        <f t="shared" si="138"/>
        <v>0</v>
      </c>
      <c r="O291" s="297">
        <f t="shared" si="138"/>
        <v>0</v>
      </c>
      <c r="P291" s="297">
        <f t="shared" si="138"/>
        <v>0</v>
      </c>
      <c r="Q291" s="297">
        <f t="shared" si="138"/>
        <v>0</v>
      </c>
      <c r="R291" s="297">
        <f t="shared" si="138"/>
        <v>0</v>
      </c>
      <c r="S291" s="297">
        <f t="shared" si="138"/>
        <v>0</v>
      </c>
      <c r="T291" s="297">
        <f t="shared" si="138"/>
        <v>0</v>
      </c>
      <c r="U291" s="297">
        <f t="shared" si="138"/>
        <v>0</v>
      </c>
      <c r="V291" s="297">
        <f t="shared" si="138"/>
        <v>0</v>
      </c>
      <c r="W291" s="297">
        <f t="shared" si="138"/>
        <v>0</v>
      </c>
      <c r="X291" s="297">
        <f t="shared" si="138"/>
        <v>0</v>
      </c>
      <c r="Y291" s="297">
        <f t="shared" si="138"/>
        <v>0</v>
      </c>
      <c r="Z291" s="297">
        <f t="shared" si="138"/>
        <v>0</v>
      </c>
      <c r="AA291" s="297">
        <f t="shared" si="138"/>
        <v>0</v>
      </c>
      <c r="AB291" s="297">
        <f t="shared" si="138"/>
        <v>0</v>
      </c>
      <c r="AC291" s="297">
        <f t="shared" si="138"/>
        <v>0</v>
      </c>
      <c r="AD291" s="297">
        <f t="shared" si="138"/>
        <v>0</v>
      </c>
      <c r="AE291" s="297">
        <f t="shared" si="138"/>
        <v>0</v>
      </c>
      <c r="AF291" s="297">
        <f t="shared" si="138"/>
        <v>0</v>
      </c>
      <c r="AG291" s="297">
        <f t="shared" si="138"/>
        <v>0</v>
      </c>
      <c r="AH291" s="297">
        <f t="shared" si="138"/>
        <v>0</v>
      </c>
      <c r="AI291" s="297">
        <f t="shared" si="138"/>
        <v>0</v>
      </c>
      <c r="AJ291" s="297">
        <f t="shared" si="138"/>
        <v>0</v>
      </c>
      <c r="AK291" s="297">
        <f t="shared" si="138"/>
        <v>0</v>
      </c>
      <c r="AL291" s="297">
        <f t="shared" si="138"/>
        <v>0</v>
      </c>
    </row>
    <row r="292" spans="1:38" x14ac:dyDescent="0.25">
      <c r="A292" s="277"/>
      <c r="B292" s="310" t="s">
        <v>1094</v>
      </c>
      <c r="C292" s="297">
        <f t="shared" si="138"/>
        <v>0</v>
      </c>
      <c r="D292" s="297">
        <f t="shared" si="138"/>
        <v>0</v>
      </c>
      <c r="E292" s="297">
        <f t="shared" si="138"/>
        <v>0</v>
      </c>
      <c r="F292" s="297">
        <f t="shared" si="138"/>
        <v>0</v>
      </c>
      <c r="G292" s="297">
        <f t="shared" si="138"/>
        <v>0</v>
      </c>
      <c r="H292" s="297">
        <f t="shared" si="138"/>
        <v>0</v>
      </c>
      <c r="I292" s="297">
        <f t="shared" si="138"/>
        <v>0</v>
      </c>
      <c r="J292" s="297">
        <f t="shared" si="138"/>
        <v>0</v>
      </c>
      <c r="K292" s="297">
        <f t="shared" si="138"/>
        <v>0</v>
      </c>
      <c r="L292" s="297">
        <f t="shared" si="138"/>
        <v>0</v>
      </c>
      <c r="M292" s="297">
        <f t="shared" si="138"/>
        <v>0</v>
      </c>
      <c r="N292" s="297">
        <f t="shared" si="138"/>
        <v>0</v>
      </c>
      <c r="O292" s="297">
        <f t="shared" si="138"/>
        <v>0</v>
      </c>
      <c r="P292" s="297">
        <f t="shared" si="138"/>
        <v>0</v>
      </c>
      <c r="Q292" s="297">
        <f t="shared" si="138"/>
        <v>0</v>
      </c>
      <c r="R292" s="297">
        <f t="shared" si="138"/>
        <v>0</v>
      </c>
      <c r="S292" s="297">
        <f t="shared" si="138"/>
        <v>0</v>
      </c>
      <c r="T292" s="297">
        <f t="shared" si="138"/>
        <v>0</v>
      </c>
      <c r="U292" s="297">
        <f t="shared" si="138"/>
        <v>0</v>
      </c>
      <c r="V292" s="297">
        <f t="shared" si="138"/>
        <v>0</v>
      </c>
      <c r="W292" s="297">
        <f t="shared" si="138"/>
        <v>0</v>
      </c>
      <c r="X292" s="297">
        <f t="shared" si="138"/>
        <v>0</v>
      </c>
      <c r="Y292" s="297">
        <f t="shared" si="138"/>
        <v>0</v>
      </c>
      <c r="Z292" s="297">
        <f t="shared" si="138"/>
        <v>0</v>
      </c>
      <c r="AA292" s="297">
        <f t="shared" si="138"/>
        <v>0</v>
      </c>
      <c r="AB292" s="297">
        <f t="shared" si="138"/>
        <v>0</v>
      </c>
      <c r="AC292" s="297">
        <f t="shared" si="138"/>
        <v>0</v>
      </c>
      <c r="AD292" s="297">
        <f t="shared" si="138"/>
        <v>0</v>
      </c>
      <c r="AE292" s="297">
        <f t="shared" si="138"/>
        <v>0</v>
      </c>
      <c r="AF292" s="297">
        <f t="shared" si="138"/>
        <v>0</v>
      </c>
      <c r="AG292" s="297">
        <f t="shared" si="138"/>
        <v>0</v>
      </c>
      <c r="AH292" s="297">
        <f t="shared" si="138"/>
        <v>0</v>
      </c>
      <c r="AI292" s="297">
        <f t="shared" si="138"/>
        <v>0</v>
      </c>
      <c r="AJ292" s="297">
        <f t="shared" si="138"/>
        <v>0</v>
      </c>
      <c r="AK292" s="297">
        <f t="shared" si="138"/>
        <v>0</v>
      </c>
      <c r="AL292" s="297">
        <f t="shared" si="138"/>
        <v>0</v>
      </c>
    </row>
    <row r="293" spans="1:38" x14ac:dyDescent="0.25">
      <c r="A293" s="277"/>
      <c r="B293" s="310" t="s">
        <v>4981</v>
      </c>
      <c r="C293" s="297">
        <f t="shared" si="138"/>
        <v>0</v>
      </c>
      <c r="D293" s="297">
        <f t="shared" si="138"/>
        <v>0</v>
      </c>
      <c r="E293" s="297">
        <f t="shared" si="138"/>
        <v>0</v>
      </c>
      <c r="F293" s="297">
        <f t="shared" si="138"/>
        <v>0</v>
      </c>
      <c r="G293" s="297">
        <f t="shared" si="138"/>
        <v>0</v>
      </c>
      <c r="H293" s="297">
        <f t="shared" si="138"/>
        <v>0</v>
      </c>
      <c r="I293" s="297">
        <f t="shared" si="138"/>
        <v>0</v>
      </c>
      <c r="J293" s="297">
        <f t="shared" si="138"/>
        <v>0</v>
      </c>
      <c r="K293" s="297">
        <f t="shared" si="138"/>
        <v>0</v>
      </c>
      <c r="L293" s="297">
        <f t="shared" si="138"/>
        <v>0</v>
      </c>
      <c r="M293" s="297">
        <f t="shared" si="138"/>
        <v>0</v>
      </c>
      <c r="N293" s="297">
        <f t="shared" si="138"/>
        <v>0</v>
      </c>
      <c r="O293" s="297">
        <f t="shared" si="138"/>
        <v>0</v>
      </c>
      <c r="P293" s="297">
        <f t="shared" si="138"/>
        <v>0</v>
      </c>
      <c r="Q293" s="297">
        <f t="shared" si="138"/>
        <v>0</v>
      </c>
      <c r="R293" s="297">
        <f t="shared" si="138"/>
        <v>0</v>
      </c>
      <c r="S293" s="297">
        <f t="shared" si="138"/>
        <v>0</v>
      </c>
      <c r="T293" s="297">
        <f t="shared" si="138"/>
        <v>0</v>
      </c>
      <c r="U293" s="297">
        <f t="shared" si="138"/>
        <v>0</v>
      </c>
      <c r="V293" s="297">
        <f t="shared" si="138"/>
        <v>0</v>
      </c>
      <c r="W293" s="297">
        <f t="shared" si="138"/>
        <v>0</v>
      </c>
      <c r="X293" s="297">
        <f t="shared" si="138"/>
        <v>0</v>
      </c>
      <c r="Y293" s="297">
        <f t="shared" si="138"/>
        <v>0</v>
      </c>
      <c r="Z293" s="297">
        <f t="shared" si="138"/>
        <v>0</v>
      </c>
      <c r="AA293" s="297">
        <f t="shared" si="138"/>
        <v>0</v>
      </c>
      <c r="AB293" s="297">
        <f t="shared" si="138"/>
        <v>0</v>
      </c>
      <c r="AC293" s="297">
        <f t="shared" si="138"/>
        <v>0</v>
      </c>
      <c r="AD293" s="297">
        <f t="shared" si="138"/>
        <v>0</v>
      </c>
      <c r="AE293" s="297">
        <f t="shared" si="138"/>
        <v>0</v>
      </c>
      <c r="AF293" s="297">
        <f t="shared" si="138"/>
        <v>0</v>
      </c>
      <c r="AG293" s="297">
        <f t="shared" si="138"/>
        <v>0</v>
      </c>
      <c r="AH293" s="297">
        <f t="shared" si="138"/>
        <v>0</v>
      </c>
      <c r="AI293" s="297">
        <f t="shared" si="138"/>
        <v>0</v>
      </c>
      <c r="AJ293" s="297">
        <f t="shared" si="138"/>
        <v>0</v>
      </c>
      <c r="AK293" s="297">
        <f t="shared" si="138"/>
        <v>0</v>
      </c>
      <c r="AL293" s="297">
        <f t="shared" si="138"/>
        <v>0</v>
      </c>
    </row>
    <row r="294" spans="1:38" x14ac:dyDescent="0.25">
      <c r="A294" s="277"/>
      <c r="B294" s="310" t="s">
        <v>1095</v>
      </c>
      <c r="C294" s="297">
        <f t="shared" si="138"/>
        <v>0</v>
      </c>
      <c r="D294" s="297">
        <f t="shared" si="138"/>
        <v>0</v>
      </c>
      <c r="E294" s="297">
        <f t="shared" si="138"/>
        <v>0</v>
      </c>
      <c r="F294" s="297">
        <f t="shared" si="138"/>
        <v>0</v>
      </c>
      <c r="G294" s="297">
        <f t="shared" si="138"/>
        <v>0</v>
      </c>
      <c r="H294" s="297">
        <f t="shared" si="138"/>
        <v>0</v>
      </c>
      <c r="I294" s="297">
        <f t="shared" si="138"/>
        <v>0</v>
      </c>
      <c r="J294" s="297">
        <f t="shared" si="138"/>
        <v>0</v>
      </c>
      <c r="K294" s="297">
        <f t="shared" si="138"/>
        <v>0</v>
      </c>
      <c r="L294" s="297">
        <f t="shared" si="138"/>
        <v>0</v>
      </c>
      <c r="M294" s="297">
        <f t="shared" si="138"/>
        <v>0</v>
      </c>
      <c r="N294" s="297">
        <f t="shared" si="138"/>
        <v>0</v>
      </c>
      <c r="O294" s="297">
        <f t="shared" si="138"/>
        <v>0</v>
      </c>
      <c r="P294" s="297">
        <f t="shared" si="138"/>
        <v>0</v>
      </c>
      <c r="Q294" s="297">
        <f t="shared" si="138"/>
        <v>0</v>
      </c>
      <c r="R294" s="297">
        <f t="shared" si="138"/>
        <v>0</v>
      </c>
      <c r="S294" s="297">
        <f t="shared" si="138"/>
        <v>0</v>
      </c>
      <c r="T294" s="297">
        <f t="shared" si="138"/>
        <v>0</v>
      </c>
      <c r="U294" s="297">
        <f t="shared" si="138"/>
        <v>0</v>
      </c>
      <c r="V294" s="297">
        <f t="shared" si="138"/>
        <v>0</v>
      </c>
      <c r="W294" s="297">
        <f t="shared" si="138"/>
        <v>0</v>
      </c>
      <c r="X294" s="297">
        <f t="shared" si="138"/>
        <v>0</v>
      </c>
      <c r="Y294" s="297">
        <f t="shared" si="138"/>
        <v>0</v>
      </c>
      <c r="Z294" s="297">
        <f t="shared" si="138"/>
        <v>0</v>
      </c>
      <c r="AA294" s="297">
        <f t="shared" si="138"/>
        <v>0</v>
      </c>
      <c r="AB294" s="297">
        <f t="shared" si="138"/>
        <v>0</v>
      </c>
      <c r="AC294" s="297">
        <f t="shared" si="138"/>
        <v>0</v>
      </c>
      <c r="AD294" s="297">
        <f t="shared" si="138"/>
        <v>0</v>
      </c>
      <c r="AE294" s="297">
        <f t="shared" si="138"/>
        <v>0</v>
      </c>
      <c r="AF294" s="297">
        <f t="shared" si="138"/>
        <v>0</v>
      </c>
      <c r="AG294" s="297">
        <f t="shared" si="138"/>
        <v>0</v>
      </c>
      <c r="AH294" s="297">
        <f t="shared" si="138"/>
        <v>0</v>
      </c>
      <c r="AI294" s="297">
        <f t="shared" si="138"/>
        <v>0</v>
      </c>
      <c r="AJ294" s="297">
        <f t="shared" si="138"/>
        <v>0</v>
      </c>
      <c r="AK294" s="297">
        <f t="shared" si="138"/>
        <v>0</v>
      </c>
      <c r="AL294" s="297">
        <f t="shared" si="138"/>
        <v>0</v>
      </c>
    </row>
    <row r="295" spans="1:38" x14ac:dyDescent="0.25">
      <c r="A295" s="277"/>
      <c r="B295" s="310" t="s">
        <v>1109</v>
      </c>
      <c r="C295" s="297">
        <f t="shared" si="138"/>
        <v>0</v>
      </c>
      <c r="D295" s="297">
        <f t="shared" si="138"/>
        <v>0</v>
      </c>
      <c r="E295" s="297">
        <f t="shared" si="138"/>
        <v>0</v>
      </c>
      <c r="F295" s="297">
        <f t="shared" si="138"/>
        <v>0</v>
      </c>
      <c r="G295" s="297">
        <f t="shared" si="138"/>
        <v>0</v>
      </c>
      <c r="H295" s="297">
        <f t="shared" si="138"/>
        <v>0</v>
      </c>
      <c r="I295" s="297">
        <f t="shared" si="138"/>
        <v>0</v>
      </c>
      <c r="J295" s="297">
        <f t="shared" si="138"/>
        <v>0</v>
      </c>
      <c r="K295" s="297">
        <f t="shared" si="138"/>
        <v>0</v>
      </c>
      <c r="L295" s="297">
        <f t="shared" si="138"/>
        <v>0</v>
      </c>
      <c r="M295" s="297">
        <f t="shared" si="138"/>
        <v>0</v>
      </c>
      <c r="N295" s="297">
        <f t="shared" si="138"/>
        <v>0</v>
      </c>
      <c r="O295" s="297">
        <f t="shared" si="138"/>
        <v>0</v>
      </c>
      <c r="P295" s="297">
        <f t="shared" si="138"/>
        <v>0</v>
      </c>
      <c r="Q295" s="297">
        <f t="shared" si="138"/>
        <v>0</v>
      </c>
      <c r="R295" s="297">
        <f t="shared" si="138"/>
        <v>0</v>
      </c>
      <c r="S295" s="297">
        <f t="shared" si="138"/>
        <v>0</v>
      </c>
      <c r="T295" s="297">
        <f t="shared" si="138"/>
        <v>0</v>
      </c>
      <c r="U295" s="297">
        <f t="shared" si="138"/>
        <v>0</v>
      </c>
      <c r="V295" s="297">
        <f t="shared" si="138"/>
        <v>0</v>
      </c>
      <c r="W295" s="297">
        <f t="shared" si="138"/>
        <v>0</v>
      </c>
      <c r="X295" s="297">
        <f t="shared" si="138"/>
        <v>0</v>
      </c>
      <c r="Y295" s="297">
        <f t="shared" si="138"/>
        <v>0</v>
      </c>
      <c r="Z295" s="297">
        <f t="shared" si="138"/>
        <v>0</v>
      </c>
      <c r="AA295" s="297">
        <f t="shared" si="138"/>
        <v>0</v>
      </c>
      <c r="AB295" s="297">
        <f t="shared" si="138"/>
        <v>0</v>
      </c>
      <c r="AC295" s="297">
        <f t="shared" si="138"/>
        <v>0</v>
      </c>
      <c r="AD295" s="297">
        <f t="shared" si="138"/>
        <v>0</v>
      </c>
      <c r="AE295" s="297">
        <f t="shared" si="138"/>
        <v>0</v>
      </c>
      <c r="AF295" s="297">
        <f t="shared" si="138"/>
        <v>0</v>
      </c>
      <c r="AG295" s="297">
        <f t="shared" si="138"/>
        <v>0</v>
      </c>
      <c r="AH295" s="297">
        <f t="shared" si="138"/>
        <v>0</v>
      </c>
      <c r="AI295" s="297">
        <f t="shared" si="138"/>
        <v>0</v>
      </c>
      <c r="AJ295" s="297">
        <f t="shared" si="138"/>
        <v>0</v>
      </c>
      <c r="AK295" s="297">
        <f t="shared" si="138"/>
        <v>0</v>
      </c>
      <c r="AL295" s="297">
        <f t="shared" si="138"/>
        <v>0</v>
      </c>
    </row>
    <row r="296" spans="1:38" x14ac:dyDescent="0.25">
      <c r="A296" s="277"/>
      <c r="B296" s="310" t="s">
        <v>1096</v>
      </c>
      <c r="C296" s="297">
        <f t="shared" si="138"/>
        <v>0</v>
      </c>
      <c r="D296" s="297">
        <f t="shared" si="138"/>
        <v>0</v>
      </c>
      <c r="E296" s="297">
        <f t="shared" si="138"/>
        <v>0</v>
      </c>
      <c r="F296" s="297">
        <f t="shared" si="138"/>
        <v>0</v>
      </c>
      <c r="G296" s="297">
        <f t="shared" si="138"/>
        <v>0</v>
      </c>
      <c r="H296" s="297">
        <f t="shared" si="138"/>
        <v>0</v>
      </c>
      <c r="I296" s="297">
        <f t="shared" si="138"/>
        <v>0</v>
      </c>
      <c r="J296" s="297">
        <f t="shared" si="138"/>
        <v>0</v>
      </c>
      <c r="K296" s="297">
        <f t="shared" si="138"/>
        <v>0</v>
      </c>
      <c r="L296" s="297">
        <f t="shared" si="138"/>
        <v>0</v>
      </c>
      <c r="M296" s="297">
        <f t="shared" si="138"/>
        <v>0</v>
      </c>
      <c r="N296" s="297">
        <f t="shared" si="138"/>
        <v>0</v>
      </c>
      <c r="O296" s="297">
        <f t="shared" si="138"/>
        <v>0</v>
      </c>
      <c r="P296" s="297">
        <f t="shared" si="138"/>
        <v>0</v>
      </c>
      <c r="Q296" s="297">
        <f t="shared" si="138"/>
        <v>0</v>
      </c>
      <c r="R296" s="297">
        <f t="shared" si="138"/>
        <v>0</v>
      </c>
      <c r="S296" s="297">
        <f t="shared" si="138"/>
        <v>0</v>
      </c>
      <c r="T296" s="297">
        <f t="shared" si="138"/>
        <v>0</v>
      </c>
      <c r="U296" s="297">
        <f t="shared" si="138"/>
        <v>0</v>
      </c>
      <c r="V296" s="297">
        <f t="shared" si="138"/>
        <v>0</v>
      </c>
      <c r="W296" s="297">
        <f t="shared" si="138"/>
        <v>0</v>
      </c>
      <c r="X296" s="297">
        <f t="shared" si="138"/>
        <v>0</v>
      </c>
      <c r="Y296" s="297">
        <f t="shared" si="138"/>
        <v>0</v>
      </c>
      <c r="Z296" s="297">
        <f t="shared" si="138"/>
        <v>0</v>
      </c>
      <c r="AA296" s="297">
        <f t="shared" si="138"/>
        <v>0</v>
      </c>
      <c r="AB296" s="297">
        <f t="shared" si="138"/>
        <v>0</v>
      </c>
      <c r="AC296" s="297">
        <f t="shared" si="138"/>
        <v>0</v>
      </c>
      <c r="AD296" s="297">
        <f t="shared" si="138"/>
        <v>0</v>
      </c>
      <c r="AE296" s="297">
        <f t="shared" si="138"/>
        <v>0</v>
      </c>
      <c r="AF296" s="297">
        <f t="shared" si="138"/>
        <v>0</v>
      </c>
      <c r="AG296" s="297">
        <f t="shared" si="138"/>
        <v>0</v>
      </c>
      <c r="AH296" s="297">
        <f t="shared" si="138"/>
        <v>0</v>
      </c>
      <c r="AI296" s="297">
        <f t="shared" si="138"/>
        <v>0</v>
      </c>
      <c r="AJ296" s="297">
        <f t="shared" si="138"/>
        <v>0</v>
      </c>
      <c r="AK296" s="297">
        <f t="shared" si="138"/>
        <v>0</v>
      </c>
      <c r="AL296" s="297">
        <f t="shared" si="138"/>
        <v>0</v>
      </c>
    </row>
    <row r="297" spans="1:38" x14ac:dyDescent="0.25">
      <c r="A297" s="277"/>
      <c r="B297" s="310" t="s">
        <v>4982</v>
      </c>
      <c r="C297" s="297">
        <f t="shared" si="138"/>
        <v>0</v>
      </c>
      <c r="D297" s="297">
        <f t="shared" si="138"/>
        <v>0</v>
      </c>
      <c r="E297" s="297">
        <f t="shared" si="138"/>
        <v>0</v>
      </c>
      <c r="F297" s="297">
        <f t="shared" ref="F297:AL297" si="139">F613</f>
        <v>0</v>
      </c>
      <c r="G297" s="297">
        <f t="shared" si="139"/>
        <v>0</v>
      </c>
      <c r="H297" s="297">
        <f t="shared" si="139"/>
        <v>0</v>
      </c>
      <c r="I297" s="297">
        <f t="shared" si="139"/>
        <v>0</v>
      </c>
      <c r="J297" s="297">
        <f t="shared" si="139"/>
        <v>0</v>
      </c>
      <c r="K297" s="297">
        <f t="shared" si="139"/>
        <v>0</v>
      </c>
      <c r="L297" s="297">
        <f t="shared" si="139"/>
        <v>0</v>
      </c>
      <c r="M297" s="297">
        <f t="shared" si="139"/>
        <v>0</v>
      </c>
      <c r="N297" s="297">
        <f t="shared" si="139"/>
        <v>0</v>
      </c>
      <c r="O297" s="297">
        <f t="shared" si="139"/>
        <v>0</v>
      </c>
      <c r="P297" s="297">
        <f t="shared" si="139"/>
        <v>0</v>
      </c>
      <c r="Q297" s="297">
        <f t="shared" si="139"/>
        <v>0</v>
      </c>
      <c r="R297" s="297">
        <f t="shared" si="139"/>
        <v>0</v>
      </c>
      <c r="S297" s="297">
        <f t="shared" si="139"/>
        <v>0</v>
      </c>
      <c r="T297" s="297">
        <f t="shared" si="139"/>
        <v>0</v>
      </c>
      <c r="U297" s="297">
        <f t="shared" si="139"/>
        <v>0</v>
      </c>
      <c r="V297" s="297">
        <f t="shared" si="139"/>
        <v>0</v>
      </c>
      <c r="W297" s="297">
        <f t="shared" si="139"/>
        <v>0</v>
      </c>
      <c r="X297" s="297">
        <f t="shared" si="139"/>
        <v>0</v>
      </c>
      <c r="Y297" s="297">
        <f t="shared" si="139"/>
        <v>0</v>
      </c>
      <c r="Z297" s="297">
        <f t="shared" si="139"/>
        <v>0</v>
      </c>
      <c r="AA297" s="297">
        <f t="shared" si="139"/>
        <v>0</v>
      </c>
      <c r="AB297" s="297">
        <f t="shared" si="139"/>
        <v>0</v>
      </c>
      <c r="AC297" s="297">
        <f t="shared" si="139"/>
        <v>0</v>
      </c>
      <c r="AD297" s="297">
        <f t="shared" si="139"/>
        <v>0</v>
      </c>
      <c r="AE297" s="297">
        <f t="shared" si="139"/>
        <v>0</v>
      </c>
      <c r="AF297" s="297">
        <f t="shared" si="139"/>
        <v>0</v>
      </c>
      <c r="AG297" s="297">
        <f t="shared" si="139"/>
        <v>0</v>
      </c>
      <c r="AH297" s="297">
        <f t="shared" si="139"/>
        <v>0</v>
      </c>
      <c r="AI297" s="297">
        <f t="shared" si="139"/>
        <v>0</v>
      </c>
      <c r="AJ297" s="297">
        <f t="shared" si="139"/>
        <v>0</v>
      </c>
      <c r="AK297" s="297">
        <f t="shared" si="139"/>
        <v>0</v>
      </c>
      <c r="AL297" s="297">
        <f t="shared" si="139"/>
        <v>0</v>
      </c>
    </row>
    <row r="298" spans="1:38" x14ac:dyDescent="0.25">
      <c r="A298" s="277"/>
      <c r="B298" s="310" t="s">
        <v>1131</v>
      </c>
      <c r="C298" s="297">
        <f t="shared" ref="C298:AL298" si="140">SUM(C299:C303)</f>
        <v>0</v>
      </c>
      <c r="D298" s="297">
        <f t="shared" si="140"/>
        <v>20734020.68</v>
      </c>
      <c r="E298" s="297">
        <f t="shared" si="140"/>
        <v>20734020.68</v>
      </c>
      <c r="F298" s="297">
        <f t="shared" si="140"/>
        <v>0</v>
      </c>
      <c r="G298" s="297">
        <f t="shared" si="140"/>
        <v>0</v>
      </c>
      <c r="H298" s="297">
        <f t="shared" si="140"/>
        <v>0</v>
      </c>
      <c r="I298" s="297">
        <f t="shared" si="140"/>
        <v>0</v>
      </c>
      <c r="J298" s="297">
        <f t="shared" si="140"/>
        <v>33434000</v>
      </c>
      <c r="K298" s="297">
        <f t="shared" si="140"/>
        <v>33434000</v>
      </c>
      <c r="L298" s="297">
        <f t="shared" si="140"/>
        <v>6100000</v>
      </c>
      <c r="M298" s="297">
        <f t="shared" si="140"/>
        <v>32819000</v>
      </c>
      <c r="N298" s="297">
        <f t="shared" si="140"/>
        <v>38919000</v>
      </c>
      <c r="O298" s="297">
        <f t="shared" si="140"/>
        <v>6100000</v>
      </c>
      <c r="P298" s="297">
        <f t="shared" si="140"/>
        <v>37819000</v>
      </c>
      <c r="Q298" s="297">
        <f t="shared" si="140"/>
        <v>43919000</v>
      </c>
      <c r="R298" s="297">
        <f t="shared" si="140"/>
        <v>6100000</v>
      </c>
      <c r="S298" s="297">
        <f t="shared" si="140"/>
        <v>22819000</v>
      </c>
      <c r="T298" s="297">
        <f t="shared" si="140"/>
        <v>28919000</v>
      </c>
      <c r="U298" s="297">
        <f t="shared" si="140"/>
        <v>0</v>
      </c>
      <c r="V298" s="297">
        <f t="shared" si="140"/>
        <v>16985000</v>
      </c>
      <c r="W298" s="297">
        <f t="shared" si="140"/>
        <v>16985000</v>
      </c>
      <c r="X298" s="297">
        <f t="shared" si="140"/>
        <v>0</v>
      </c>
      <c r="Y298" s="297">
        <f t="shared" si="140"/>
        <v>16985000</v>
      </c>
      <c r="Z298" s="297">
        <f t="shared" si="140"/>
        <v>16985000</v>
      </c>
      <c r="AA298" s="297">
        <f t="shared" si="140"/>
        <v>0</v>
      </c>
      <c r="AB298" s="297">
        <f t="shared" si="140"/>
        <v>17985000</v>
      </c>
      <c r="AC298" s="297">
        <f t="shared" si="140"/>
        <v>17985000</v>
      </c>
      <c r="AD298" s="297">
        <f t="shared" si="140"/>
        <v>0</v>
      </c>
      <c r="AE298" s="297">
        <f t="shared" si="140"/>
        <v>21985000</v>
      </c>
      <c r="AF298" s="297">
        <f t="shared" si="140"/>
        <v>21985000</v>
      </c>
      <c r="AG298" s="297">
        <f t="shared" si="140"/>
        <v>0</v>
      </c>
      <c r="AH298" s="297">
        <f t="shared" si="140"/>
        <v>16985000</v>
      </c>
      <c r="AI298" s="297">
        <f t="shared" si="140"/>
        <v>16985000</v>
      </c>
      <c r="AJ298" s="297">
        <f t="shared" si="140"/>
        <v>5000000</v>
      </c>
      <c r="AK298" s="297">
        <f t="shared" si="140"/>
        <v>23985000</v>
      </c>
      <c r="AL298" s="297">
        <f t="shared" si="140"/>
        <v>28985000</v>
      </c>
    </row>
    <row r="299" spans="1:38" x14ac:dyDescent="0.25">
      <c r="A299" s="330"/>
      <c r="B299" s="340" t="s">
        <v>4983</v>
      </c>
      <c r="C299" s="297">
        <f t="shared" ref="C299:AL303" si="141">C615</f>
        <v>0</v>
      </c>
      <c r="D299" s="297">
        <f t="shared" si="141"/>
        <v>20734020.68</v>
      </c>
      <c r="E299" s="297">
        <f t="shared" si="141"/>
        <v>20734020.68</v>
      </c>
      <c r="F299" s="297">
        <f t="shared" si="141"/>
        <v>0</v>
      </c>
      <c r="G299" s="297">
        <f t="shared" si="141"/>
        <v>0</v>
      </c>
      <c r="H299" s="297">
        <f t="shared" si="141"/>
        <v>0</v>
      </c>
      <c r="I299" s="297">
        <f t="shared" si="141"/>
        <v>0</v>
      </c>
      <c r="J299" s="297">
        <f t="shared" si="141"/>
        <v>0</v>
      </c>
      <c r="K299" s="297">
        <f t="shared" si="141"/>
        <v>0</v>
      </c>
      <c r="L299" s="297">
        <f t="shared" si="141"/>
        <v>0</v>
      </c>
      <c r="M299" s="297">
        <f t="shared" si="141"/>
        <v>0</v>
      </c>
      <c r="N299" s="297">
        <f t="shared" si="141"/>
        <v>0</v>
      </c>
      <c r="O299" s="297">
        <f t="shared" si="141"/>
        <v>6100000</v>
      </c>
      <c r="P299" s="297">
        <f t="shared" si="141"/>
        <v>37819000</v>
      </c>
      <c r="Q299" s="297">
        <f t="shared" si="141"/>
        <v>43919000</v>
      </c>
      <c r="R299" s="297">
        <f t="shared" si="141"/>
        <v>6100000</v>
      </c>
      <c r="S299" s="297">
        <f t="shared" si="141"/>
        <v>22819000</v>
      </c>
      <c r="T299" s="297">
        <f t="shared" si="141"/>
        <v>28919000</v>
      </c>
      <c r="U299" s="297">
        <f t="shared" si="141"/>
        <v>0</v>
      </c>
      <c r="V299" s="297">
        <f t="shared" si="141"/>
        <v>16985000</v>
      </c>
      <c r="W299" s="297">
        <f t="shared" si="141"/>
        <v>16985000</v>
      </c>
      <c r="X299" s="297">
        <f t="shared" si="141"/>
        <v>0</v>
      </c>
      <c r="Y299" s="297">
        <f t="shared" si="141"/>
        <v>16985000</v>
      </c>
      <c r="Z299" s="297">
        <f t="shared" si="141"/>
        <v>16985000</v>
      </c>
      <c r="AA299" s="297">
        <f t="shared" si="141"/>
        <v>0</v>
      </c>
      <c r="AB299" s="297">
        <f t="shared" si="141"/>
        <v>17985000</v>
      </c>
      <c r="AC299" s="297">
        <f t="shared" si="141"/>
        <v>17985000</v>
      </c>
      <c r="AD299" s="297">
        <f t="shared" si="141"/>
        <v>0</v>
      </c>
      <c r="AE299" s="297">
        <f t="shared" si="141"/>
        <v>21985000</v>
      </c>
      <c r="AF299" s="297">
        <f t="shared" si="141"/>
        <v>21985000</v>
      </c>
      <c r="AG299" s="297">
        <f t="shared" si="141"/>
        <v>0</v>
      </c>
      <c r="AH299" s="297">
        <f t="shared" si="141"/>
        <v>16985000</v>
      </c>
      <c r="AI299" s="297">
        <f t="shared" si="141"/>
        <v>16985000</v>
      </c>
      <c r="AJ299" s="297">
        <f t="shared" si="141"/>
        <v>5000000</v>
      </c>
      <c r="AK299" s="297">
        <f t="shared" si="141"/>
        <v>23985000</v>
      </c>
      <c r="AL299" s="297">
        <f t="shared" si="141"/>
        <v>28985000</v>
      </c>
    </row>
    <row r="300" spans="1:38" x14ac:dyDescent="0.25">
      <c r="A300" s="330"/>
      <c r="B300" s="340" t="s">
        <v>4984</v>
      </c>
      <c r="C300" s="297">
        <f t="shared" si="141"/>
        <v>0</v>
      </c>
      <c r="D300" s="297">
        <f t="shared" si="141"/>
        <v>0</v>
      </c>
      <c r="E300" s="297">
        <f t="shared" si="141"/>
        <v>0</v>
      </c>
      <c r="F300" s="297">
        <f t="shared" si="141"/>
        <v>0</v>
      </c>
      <c r="G300" s="297">
        <f t="shared" si="141"/>
        <v>0</v>
      </c>
      <c r="H300" s="297">
        <f t="shared" si="141"/>
        <v>0</v>
      </c>
      <c r="I300" s="297">
        <f t="shared" si="141"/>
        <v>0</v>
      </c>
      <c r="J300" s="297">
        <f t="shared" si="141"/>
        <v>33434000</v>
      </c>
      <c r="K300" s="297">
        <f t="shared" si="141"/>
        <v>33434000</v>
      </c>
      <c r="L300" s="297">
        <f t="shared" si="141"/>
        <v>6100000</v>
      </c>
      <c r="M300" s="297">
        <f t="shared" si="141"/>
        <v>32819000</v>
      </c>
      <c r="N300" s="297">
        <f t="shared" si="141"/>
        <v>38919000</v>
      </c>
      <c r="O300" s="297">
        <f t="shared" si="141"/>
        <v>0</v>
      </c>
      <c r="P300" s="297">
        <f t="shared" si="141"/>
        <v>0</v>
      </c>
      <c r="Q300" s="297">
        <f t="shared" si="141"/>
        <v>0</v>
      </c>
      <c r="R300" s="297">
        <f t="shared" si="141"/>
        <v>0</v>
      </c>
      <c r="S300" s="297">
        <f t="shared" si="141"/>
        <v>0</v>
      </c>
      <c r="T300" s="297">
        <f t="shared" si="141"/>
        <v>0</v>
      </c>
      <c r="U300" s="297">
        <f t="shared" si="141"/>
        <v>0</v>
      </c>
      <c r="V300" s="297">
        <f t="shared" si="141"/>
        <v>0</v>
      </c>
      <c r="W300" s="297">
        <f t="shared" si="141"/>
        <v>0</v>
      </c>
      <c r="X300" s="297">
        <f t="shared" si="141"/>
        <v>0</v>
      </c>
      <c r="Y300" s="297">
        <f t="shared" si="141"/>
        <v>0</v>
      </c>
      <c r="Z300" s="297">
        <f t="shared" si="141"/>
        <v>0</v>
      </c>
      <c r="AA300" s="297">
        <f t="shared" si="141"/>
        <v>0</v>
      </c>
      <c r="AB300" s="297">
        <f t="shared" si="141"/>
        <v>0</v>
      </c>
      <c r="AC300" s="297">
        <f t="shared" si="141"/>
        <v>0</v>
      </c>
      <c r="AD300" s="297">
        <f t="shared" si="141"/>
        <v>0</v>
      </c>
      <c r="AE300" s="297">
        <f t="shared" si="141"/>
        <v>0</v>
      </c>
      <c r="AF300" s="297">
        <f t="shared" si="141"/>
        <v>0</v>
      </c>
      <c r="AG300" s="297">
        <f t="shared" si="141"/>
        <v>0</v>
      </c>
      <c r="AH300" s="297">
        <f t="shared" si="141"/>
        <v>0</v>
      </c>
      <c r="AI300" s="297">
        <f t="shared" si="141"/>
        <v>0</v>
      </c>
      <c r="AJ300" s="297">
        <f t="shared" si="141"/>
        <v>0</v>
      </c>
      <c r="AK300" s="297">
        <f t="shared" si="141"/>
        <v>0</v>
      </c>
      <c r="AL300" s="297">
        <f t="shared" si="141"/>
        <v>0</v>
      </c>
    </row>
    <row r="301" spans="1:38" x14ac:dyDescent="0.25">
      <c r="A301" s="330"/>
      <c r="B301" s="340" t="s">
        <v>4985</v>
      </c>
      <c r="C301" s="297">
        <f t="shared" si="141"/>
        <v>0</v>
      </c>
      <c r="D301" s="297">
        <f t="shared" si="141"/>
        <v>0</v>
      </c>
      <c r="E301" s="297">
        <f t="shared" si="141"/>
        <v>0</v>
      </c>
      <c r="F301" s="297">
        <f t="shared" si="141"/>
        <v>0</v>
      </c>
      <c r="G301" s="297">
        <f t="shared" si="141"/>
        <v>0</v>
      </c>
      <c r="H301" s="297">
        <f t="shared" si="141"/>
        <v>0</v>
      </c>
      <c r="I301" s="297">
        <f t="shared" si="141"/>
        <v>0</v>
      </c>
      <c r="J301" s="297">
        <f t="shared" si="141"/>
        <v>0</v>
      </c>
      <c r="K301" s="297">
        <f t="shared" si="141"/>
        <v>0</v>
      </c>
      <c r="L301" s="297">
        <f t="shared" si="141"/>
        <v>0</v>
      </c>
      <c r="M301" s="297">
        <f t="shared" si="141"/>
        <v>0</v>
      </c>
      <c r="N301" s="297">
        <f t="shared" si="141"/>
        <v>0</v>
      </c>
      <c r="O301" s="297">
        <f t="shared" si="141"/>
        <v>0</v>
      </c>
      <c r="P301" s="297">
        <f t="shared" si="141"/>
        <v>0</v>
      </c>
      <c r="Q301" s="297">
        <f t="shared" si="141"/>
        <v>0</v>
      </c>
      <c r="R301" s="297">
        <f t="shared" si="141"/>
        <v>0</v>
      </c>
      <c r="S301" s="297">
        <f t="shared" si="141"/>
        <v>0</v>
      </c>
      <c r="T301" s="297">
        <f t="shared" si="141"/>
        <v>0</v>
      </c>
      <c r="U301" s="297">
        <f t="shared" si="141"/>
        <v>0</v>
      </c>
      <c r="V301" s="297">
        <f t="shared" si="141"/>
        <v>0</v>
      </c>
      <c r="W301" s="297">
        <f t="shared" si="141"/>
        <v>0</v>
      </c>
      <c r="X301" s="297">
        <f t="shared" si="141"/>
        <v>0</v>
      </c>
      <c r="Y301" s="297">
        <f t="shared" si="141"/>
        <v>0</v>
      </c>
      <c r="Z301" s="297">
        <f t="shared" si="141"/>
        <v>0</v>
      </c>
      <c r="AA301" s="297">
        <f t="shared" si="141"/>
        <v>0</v>
      </c>
      <c r="AB301" s="297">
        <f t="shared" si="141"/>
        <v>0</v>
      </c>
      <c r="AC301" s="297">
        <f t="shared" si="141"/>
        <v>0</v>
      </c>
      <c r="AD301" s="297">
        <f t="shared" si="141"/>
        <v>0</v>
      </c>
      <c r="AE301" s="297">
        <f t="shared" si="141"/>
        <v>0</v>
      </c>
      <c r="AF301" s="297">
        <f t="shared" si="141"/>
        <v>0</v>
      </c>
      <c r="AG301" s="297">
        <f t="shared" si="141"/>
        <v>0</v>
      </c>
      <c r="AH301" s="297">
        <f t="shared" si="141"/>
        <v>0</v>
      </c>
      <c r="AI301" s="297">
        <f t="shared" si="141"/>
        <v>0</v>
      </c>
      <c r="AJ301" s="297">
        <f t="shared" si="141"/>
        <v>0</v>
      </c>
      <c r="AK301" s="297">
        <f t="shared" si="141"/>
        <v>0</v>
      </c>
      <c r="AL301" s="297">
        <f t="shared" si="141"/>
        <v>0</v>
      </c>
    </row>
    <row r="302" spans="1:38" x14ac:dyDescent="0.25">
      <c r="A302" s="330"/>
      <c r="B302" s="340" t="s">
        <v>4986</v>
      </c>
      <c r="C302" s="297">
        <f t="shared" si="141"/>
        <v>0</v>
      </c>
      <c r="D302" s="297">
        <f t="shared" si="141"/>
        <v>0</v>
      </c>
      <c r="E302" s="297">
        <f t="shared" si="141"/>
        <v>0</v>
      </c>
      <c r="F302" s="297">
        <f t="shared" si="141"/>
        <v>0</v>
      </c>
      <c r="G302" s="297">
        <f t="shared" si="141"/>
        <v>0</v>
      </c>
      <c r="H302" s="297">
        <f t="shared" si="141"/>
        <v>0</v>
      </c>
      <c r="I302" s="297">
        <f t="shared" si="141"/>
        <v>0</v>
      </c>
      <c r="J302" s="297">
        <f t="shared" si="141"/>
        <v>0</v>
      </c>
      <c r="K302" s="297">
        <f t="shared" si="141"/>
        <v>0</v>
      </c>
      <c r="L302" s="297">
        <f t="shared" si="141"/>
        <v>0</v>
      </c>
      <c r="M302" s="297">
        <f t="shared" si="141"/>
        <v>0</v>
      </c>
      <c r="N302" s="297">
        <f t="shared" si="141"/>
        <v>0</v>
      </c>
      <c r="O302" s="297">
        <f t="shared" si="141"/>
        <v>0</v>
      </c>
      <c r="P302" s="297">
        <f t="shared" si="141"/>
        <v>0</v>
      </c>
      <c r="Q302" s="297">
        <f t="shared" si="141"/>
        <v>0</v>
      </c>
      <c r="R302" s="297">
        <f t="shared" si="141"/>
        <v>0</v>
      </c>
      <c r="S302" s="297">
        <f t="shared" si="141"/>
        <v>0</v>
      </c>
      <c r="T302" s="297">
        <f t="shared" si="141"/>
        <v>0</v>
      </c>
      <c r="U302" s="297">
        <f t="shared" si="141"/>
        <v>0</v>
      </c>
      <c r="V302" s="297">
        <f t="shared" si="141"/>
        <v>0</v>
      </c>
      <c r="W302" s="297">
        <f t="shared" si="141"/>
        <v>0</v>
      </c>
      <c r="X302" s="297">
        <f t="shared" si="141"/>
        <v>0</v>
      </c>
      <c r="Y302" s="297">
        <f t="shared" si="141"/>
        <v>0</v>
      </c>
      <c r="Z302" s="297">
        <f t="shared" si="141"/>
        <v>0</v>
      </c>
      <c r="AA302" s="297">
        <f t="shared" si="141"/>
        <v>0</v>
      </c>
      <c r="AB302" s="297">
        <f t="shared" si="141"/>
        <v>0</v>
      </c>
      <c r="AC302" s="297">
        <f t="shared" si="141"/>
        <v>0</v>
      </c>
      <c r="AD302" s="297">
        <f t="shared" si="141"/>
        <v>0</v>
      </c>
      <c r="AE302" s="297">
        <f t="shared" si="141"/>
        <v>0</v>
      </c>
      <c r="AF302" s="297">
        <f t="shared" si="141"/>
        <v>0</v>
      </c>
      <c r="AG302" s="297">
        <f t="shared" si="141"/>
        <v>0</v>
      </c>
      <c r="AH302" s="297">
        <f t="shared" si="141"/>
        <v>0</v>
      </c>
      <c r="AI302" s="297">
        <f t="shared" si="141"/>
        <v>0</v>
      </c>
      <c r="AJ302" s="297">
        <f t="shared" si="141"/>
        <v>0</v>
      </c>
      <c r="AK302" s="297">
        <f t="shared" si="141"/>
        <v>0</v>
      </c>
      <c r="AL302" s="297">
        <f t="shared" si="141"/>
        <v>0</v>
      </c>
    </row>
    <row r="303" spans="1:38" x14ac:dyDescent="0.25">
      <c r="A303" s="330"/>
      <c r="B303" s="340" t="s">
        <v>4987</v>
      </c>
      <c r="C303" s="297">
        <f t="shared" si="141"/>
        <v>0</v>
      </c>
      <c r="D303" s="297">
        <f t="shared" si="141"/>
        <v>0</v>
      </c>
      <c r="E303" s="297">
        <f t="shared" si="141"/>
        <v>0</v>
      </c>
      <c r="F303" s="297">
        <f t="shared" si="141"/>
        <v>0</v>
      </c>
      <c r="G303" s="297">
        <f t="shared" si="141"/>
        <v>0</v>
      </c>
      <c r="H303" s="297">
        <f t="shared" si="141"/>
        <v>0</v>
      </c>
      <c r="I303" s="297">
        <f t="shared" si="141"/>
        <v>0</v>
      </c>
      <c r="J303" s="297">
        <f t="shared" si="141"/>
        <v>0</v>
      </c>
      <c r="K303" s="297">
        <f t="shared" si="141"/>
        <v>0</v>
      </c>
      <c r="L303" s="297">
        <f t="shared" si="141"/>
        <v>0</v>
      </c>
      <c r="M303" s="297">
        <f t="shared" si="141"/>
        <v>0</v>
      </c>
      <c r="N303" s="297">
        <f t="shared" si="141"/>
        <v>0</v>
      </c>
      <c r="O303" s="297">
        <f t="shared" si="141"/>
        <v>0</v>
      </c>
      <c r="P303" s="297">
        <f t="shared" si="141"/>
        <v>0</v>
      </c>
      <c r="Q303" s="297">
        <f t="shared" si="141"/>
        <v>0</v>
      </c>
      <c r="R303" s="297">
        <f t="shared" si="141"/>
        <v>0</v>
      </c>
      <c r="S303" s="297">
        <f t="shared" si="141"/>
        <v>0</v>
      </c>
      <c r="T303" s="297">
        <f t="shared" si="141"/>
        <v>0</v>
      </c>
      <c r="U303" s="297">
        <f t="shared" si="141"/>
        <v>0</v>
      </c>
      <c r="V303" s="297">
        <f t="shared" si="141"/>
        <v>0</v>
      </c>
      <c r="W303" s="297">
        <f t="shared" si="141"/>
        <v>0</v>
      </c>
      <c r="X303" s="297">
        <f t="shared" si="141"/>
        <v>0</v>
      </c>
      <c r="Y303" s="297">
        <f t="shared" si="141"/>
        <v>0</v>
      </c>
      <c r="Z303" s="297">
        <f t="shared" si="141"/>
        <v>0</v>
      </c>
      <c r="AA303" s="297">
        <f t="shared" si="141"/>
        <v>0</v>
      </c>
      <c r="AB303" s="297">
        <f t="shared" si="141"/>
        <v>0</v>
      </c>
      <c r="AC303" s="297">
        <f t="shared" si="141"/>
        <v>0</v>
      </c>
      <c r="AD303" s="297">
        <f t="shared" si="141"/>
        <v>0</v>
      </c>
      <c r="AE303" s="297">
        <f t="shared" si="141"/>
        <v>0</v>
      </c>
      <c r="AF303" s="297">
        <f t="shared" si="141"/>
        <v>0</v>
      </c>
      <c r="AG303" s="297">
        <f t="shared" si="141"/>
        <v>0</v>
      </c>
      <c r="AH303" s="297">
        <f t="shared" si="141"/>
        <v>0</v>
      </c>
      <c r="AI303" s="297">
        <f t="shared" si="141"/>
        <v>0</v>
      </c>
      <c r="AJ303" s="297">
        <f t="shared" si="141"/>
        <v>0</v>
      </c>
      <c r="AK303" s="297">
        <f t="shared" si="141"/>
        <v>0</v>
      </c>
      <c r="AL303" s="297">
        <f t="shared" si="141"/>
        <v>0</v>
      </c>
    </row>
    <row r="304" spans="1:38" x14ac:dyDescent="0.25">
      <c r="A304" s="285"/>
      <c r="B304" s="339" t="s">
        <v>4988</v>
      </c>
      <c r="C304" s="333">
        <f t="shared" ref="C304:AL304" si="142">SUM(C305:C312)</f>
        <v>0</v>
      </c>
      <c r="D304" s="333">
        <f t="shared" si="142"/>
        <v>0</v>
      </c>
      <c r="E304" s="333">
        <f t="shared" si="142"/>
        <v>0</v>
      </c>
      <c r="F304" s="333">
        <f t="shared" si="142"/>
        <v>0</v>
      </c>
      <c r="G304" s="333">
        <f t="shared" si="142"/>
        <v>0</v>
      </c>
      <c r="H304" s="333">
        <f t="shared" si="142"/>
        <v>0</v>
      </c>
      <c r="I304" s="333">
        <f t="shared" si="142"/>
        <v>0</v>
      </c>
      <c r="J304" s="333">
        <f t="shared" si="142"/>
        <v>0</v>
      </c>
      <c r="K304" s="333">
        <f t="shared" si="142"/>
        <v>0</v>
      </c>
      <c r="L304" s="333">
        <f t="shared" si="142"/>
        <v>0</v>
      </c>
      <c r="M304" s="333">
        <f t="shared" si="142"/>
        <v>0</v>
      </c>
      <c r="N304" s="333">
        <f t="shared" si="142"/>
        <v>0</v>
      </c>
      <c r="O304" s="333">
        <f t="shared" si="142"/>
        <v>0</v>
      </c>
      <c r="P304" s="333">
        <f t="shared" si="142"/>
        <v>0</v>
      </c>
      <c r="Q304" s="333">
        <f t="shared" si="142"/>
        <v>0</v>
      </c>
      <c r="R304" s="333">
        <f t="shared" si="142"/>
        <v>0</v>
      </c>
      <c r="S304" s="333">
        <f t="shared" si="142"/>
        <v>0</v>
      </c>
      <c r="T304" s="333">
        <f t="shared" si="142"/>
        <v>0</v>
      </c>
      <c r="U304" s="333">
        <f t="shared" si="142"/>
        <v>0</v>
      </c>
      <c r="V304" s="333">
        <f t="shared" si="142"/>
        <v>0</v>
      </c>
      <c r="W304" s="333">
        <f t="shared" si="142"/>
        <v>0</v>
      </c>
      <c r="X304" s="333">
        <f t="shared" si="142"/>
        <v>0</v>
      </c>
      <c r="Y304" s="333">
        <f t="shared" si="142"/>
        <v>0</v>
      </c>
      <c r="Z304" s="333">
        <f t="shared" si="142"/>
        <v>0</v>
      </c>
      <c r="AA304" s="333">
        <f t="shared" si="142"/>
        <v>0</v>
      </c>
      <c r="AB304" s="333">
        <f t="shared" si="142"/>
        <v>0</v>
      </c>
      <c r="AC304" s="333">
        <f t="shared" si="142"/>
        <v>0</v>
      </c>
      <c r="AD304" s="333">
        <f t="shared" si="142"/>
        <v>0</v>
      </c>
      <c r="AE304" s="333">
        <f t="shared" si="142"/>
        <v>0</v>
      </c>
      <c r="AF304" s="333">
        <f t="shared" si="142"/>
        <v>0</v>
      </c>
      <c r="AG304" s="333">
        <f t="shared" si="142"/>
        <v>0</v>
      </c>
      <c r="AH304" s="333">
        <f t="shared" si="142"/>
        <v>0</v>
      </c>
      <c r="AI304" s="333">
        <f t="shared" si="142"/>
        <v>0</v>
      </c>
      <c r="AJ304" s="333">
        <f t="shared" si="142"/>
        <v>0</v>
      </c>
      <c r="AK304" s="333">
        <f t="shared" si="142"/>
        <v>0</v>
      </c>
      <c r="AL304" s="333">
        <f t="shared" si="142"/>
        <v>0</v>
      </c>
    </row>
    <row r="305" spans="1:38" x14ac:dyDescent="0.25">
      <c r="A305" s="277"/>
      <c r="B305" s="310" t="s">
        <v>1108</v>
      </c>
      <c r="C305" s="297">
        <f t="shared" ref="C305:AL311" si="143">C620</f>
        <v>0</v>
      </c>
      <c r="D305" s="297">
        <f t="shared" si="143"/>
        <v>0</v>
      </c>
      <c r="E305" s="297">
        <f t="shared" si="143"/>
        <v>0</v>
      </c>
      <c r="F305" s="297">
        <f t="shared" si="143"/>
        <v>0</v>
      </c>
      <c r="G305" s="297">
        <f t="shared" si="143"/>
        <v>0</v>
      </c>
      <c r="H305" s="297">
        <f t="shared" si="143"/>
        <v>0</v>
      </c>
      <c r="I305" s="297">
        <f t="shared" si="143"/>
        <v>0</v>
      </c>
      <c r="J305" s="297">
        <f t="shared" si="143"/>
        <v>0</v>
      </c>
      <c r="K305" s="297">
        <f t="shared" si="143"/>
        <v>0</v>
      </c>
      <c r="L305" s="297">
        <f t="shared" si="143"/>
        <v>0</v>
      </c>
      <c r="M305" s="297">
        <f t="shared" si="143"/>
        <v>0</v>
      </c>
      <c r="N305" s="297">
        <f t="shared" si="143"/>
        <v>0</v>
      </c>
      <c r="O305" s="297">
        <f t="shared" si="143"/>
        <v>0</v>
      </c>
      <c r="P305" s="297">
        <f t="shared" si="143"/>
        <v>0</v>
      </c>
      <c r="Q305" s="297">
        <f t="shared" si="143"/>
        <v>0</v>
      </c>
      <c r="R305" s="297">
        <f t="shared" si="143"/>
        <v>0</v>
      </c>
      <c r="S305" s="297">
        <f t="shared" si="143"/>
        <v>0</v>
      </c>
      <c r="T305" s="297">
        <f t="shared" si="143"/>
        <v>0</v>
      </c>
      <c r="U305" s="297">
        <f t="shared" si="143"/>
        <v>0</v>
      </c>
      <c r="V305" s="297">
        <f t="shared" si="143"/>
        <v>0</v>
      </c>
      <c r="W305" s="297">
        <f t="shared" si="143"/>
        <v>0</v>
      </c>
      <c r="X305" s="297">
        <f t="shared" si="143"/>
        <v>0</v>
      </c>
      <c r="Y305" s="297">
        <f t="shared" si="143"/>
        <v>0</v>
      </c>
      <c r="Z305" s="297">
        <f t="shared" si="143"/>
        <v>0</v>
      </c>
      <c r="AA305" s="297">
        <f t="shared" si="143"/>
        <v>0</v>
      </c>
      <c r="AB305" s="297">
        <f t="shared" si="143"/>
        <v>0</v>
      </c>
      <c r="AC305" s="297">
        <f t="shared" si="143"/>
        <v>0</v>
      </c>
      <c r="AD305" s="297">
        <f t="shared" si="143"/>
        <v>0</v>
      </c>
      <c r="AE305" s="297">
        <f t="shared" si="143"/>
        <v>0</v>
      </c>
      <c r="AF305" s="297">
        <f t="shared" si="143"/>
        <v>0</v>
      </c>
      <c r="AG305" s="297">
        <f t="shared" si="143"/>
        <v>0</v>
      </c>
      <c r="AH305" s="297">
        <f t="shared" si="143"/>
        <v>0</v>
      </c>
      <c r="AI305" s="297">
        <f t="shared" si="143"/>
        <v>0</v>
      </c>
      <c r="AJ305" s="297">
        <f t="shared" si="143"/>
        <v>0</v>
      </c>
      <c r="AK305" s="297">
        <f t="shared" si="143"/>
        <v>0</v>
      </c>
      <c r="AL305" s="297">
        <f t="shared" si="143"/>
        <v>0</v>
      </c>
    </row>
    <row r="306" spans="1:38" x14ac:dyDescent="0.25">
      <c r="A306" s="277"/>
      <c r="B306" s="310" t="s">
        <v>4980</v>
      </c>
      <c r="C306" s="297">
        <f t="shared" si="143"/>
        <v>0</v>
      </c>
      <c r="D306" s="297">
        <f t="shared" si="143"/>
        <v>0</v>
      </c>
      <c r="E306" s="297">
        <f t="shared" si="143"/>
        <v>0</v>
      </c>
      <c r="F306" s="297">
        <f t="shared" si="143"/>
        <v>0</v>
      </c>
      <c r="G306" s="297">
        <f t="shared" si="143"/>
        <v>0</v>
      </c>
      <c r="H306" s="297">
        <f t="shared" si="143"/>
        <v>0</v>
      </c>
      <c r="I306" s="297">
        <f t="shared" si="143"/>
        <v>0</v>
      </c>
      <c r="J306" s="297">
        <f t="shared" si="143"/>
        <v>0</v>
      </c>
      <c r="K306" s="297">
        <f t="shared" si="143"/>
        <v>0</v>
      </c>
      <c r="L306" s="297">
        <f t="shared" si="143"/>
        <v>0</v>
      </c>
      <c r="M306" s="297">
        <f t="shared" si="143"/>
        <v>0</v>
      </c>
      <c r="N306" s="297">
        <f t="shared" si="143"/>
        <v>0</v>
      </c>
      <c r="O306" s="297">
        <f t="shared" si="143"/>
        <v>0</v>
      </c>
      <c r="P306" s="297">
        <f t="shared" si="143"/>
        <v>0</v>
      </c>
      <c r="Q306" s="297">
        <f t="shared" si="143"/>
        <v>0</v>
      </c>
      <c r="R306" s="297">
        <f t="shared" si="143"/>
        <v>0</v>
      </c>
      <c r="S306" s="297">
        <f t="shared" si="143"/>
        <v>0</v>
      </c>
      <c r="T306" s="297">
        <f t="shared" si="143"/>
        <v>0</v>
      </c>
      <c r="U306" s="297">
        <f t="shared" si="143"/>
        <v>0</v>
      </c>
      <c r="V306" s="297">
        <f t="shared" si="143"/>
        <v>0</v>
      </c>
      <c r="W306" s="297">
        <f t="shared" si="143"/>
        <v>0</v>
      </c>
      <c r="X306" s="297">
        <f t="shared" si="143"/>
        <v>0</v>
      </c>
      <c r="Y306" s="297">
        <f t="shared" si="143"/>
        <v>0</v>
      </c>
      <c r="Z306" s="297">
        <f t="shared" si="143"/>
        <v>0</v>
      </c>
      <c r="AA306" s="297">
        <f t="shared" si="143"/>
        <v>0</v>
      </c>
      <c r="AB306" s="297">
        <f t="shared" si="143"/>
        <v>0</v>
      </c>
      <c r="AC306" s="297">
        <f t="shared" si="143"/>
        <v>0</v>
      </c>
      <c r="AD306" s="297">
        <f t="shared" si="143"/>
        <v>0</v>
      </c>
      <c r="AE306" s="297">
        <f t="shared" si="143"/>
        <v>0</v>
      </c>
      <c r="AF306" s="297">
        <f t="shared" si="143"/>
        <v>0</v>
      </c>
      <c r="AG306" s="297">
        <f t="shared" si="143"/>
        <v>0</v>
      </c>
      <c r="AH306" s="297">
        <f t="shared" si="143"/>
        <v>0</v>
      </c>
      <c r="AI306" s="297">
        <f t="shared" si="143"/>
        <v>0</v>
      </c>
      <c r="AJ306" s="297">
        <f t="shared" si="143"/>
        <v>0</v>
      </c>
      <c r="AK306" s="297">
        <f t="shared" si="143"/>
        <v>0</v>
      </c>
      <c r="AL306" s="297">
        <f t="shared" si="143"/>
        <v>0</v>
      </c>
    </row>
    <row r="307" spans="1:38" x14ac:dyDescent="0.25">
      <c r="A307" s="277"/>
      <c r="B307" s="310" t="s">
        <v>1094</v>
      </c>
      <c r="C307" s="297">
        <f t="shared" si="143"/>
        <v>0</v>
      </c>
      <c r="D307" s="297">
        <f t="shared" si="143"/>
        <v>0</v>
      </c>
      <c r="E307" s="297">
        <f t="shared" si="143"/>
        <v>0</v>
      </c>
      <c r="F307" s="297">
        <f t="shared" si="143"/>
        <v>0</v>
      </c>
      <c r="G307" s="297">
        <f t="shared" si="143"/>
        <v>0</v>
      </c>
      <c r="H307" s="297">
        <f t="shared" si="143"/>
        <v>0</v>
      </c>
      <c r="I307" s="297">
        <f t="shared" si="143"/>
        <v>0</v>
      </c>
      <c r="J307" s="297">
        <f t="shared" si="143"/>
        <v>0</v>
      </c>
      <c r="K307" s="297">
        <f t="shared" si="143"/>
        <v>0</v>
      </c>
      <c r="L307" s="297">
        <f t="shared" si="143"/>
        <v>0</v>
      </c>
      <c r="M307" s="297">
        <f t="shared" si="143"/>
        <v>0</v>
      </c>
      <c r="N307" s="297">
        <f t="shared" si="143"/>
        <v>0</v>
      </c>
      <c r="O307" s="297">
        <f t="shared" si="143"/>
        <v>0</v>
      </c>
      <c r="P307" s="297">
        <f t="shared" si="143"/>
        <v>0</v>
      </c>
      <c r="Q307" s="297">
        <f t="shared" si="143"/>
        <v>0</v>
      </c>
      <c r="R307" s="297">
        <f t="shared" si="143"/>
        <v>0</v>
      </c>
      <c r="S307" s="297">
        <f t="shared" si="143"/>
        <v>0</v>
      </c>
      <c r="T307" s="297">
        <f t="shared" si="143"/>
        <v>0</v>
      </c>
      <c r="U307" s="297">
        <f t="shared" si="143"/>
        <v>0</v>
      </c>
      <c r="V307" s="297">
        <f t="shared" si="143"/>
        <v>0</v>
      </c>
      <c r="W307" s="297">
        <f t="shared" si="143"/>
        <v>0</v>
      </c>
      <c r="X307" s="297">
        <f t="shared" si="143"/>
        <v>0</v>
      </c>
      <c r="Y307" s="297">
        <f t="shared" si="143"/>
        <v>0</v>
      </c>
      <c r="Z307" s="297">
        <f t="shared" si="143"/>
        <v>0</v>
      </c>
      <c r="AA307" s="297">
        <f t="shared" si="143"/>
        <v>0</v>
      </c>
      <c r="AB307" s="297">
        <f t="shared" si="143"/>
        <v>0</v>
      </c>
      <c r="AC307" s="297">
        <f t="shared" si="143"/>
        <v>0</v>
      </c>
      <c r="AD307" s="297">
        <f t="shared" si="143"/>
        <v>0</v>
      </c>
      <c r="AE307" s="297">
        <f t="shared" si="143"/>
        <v>0</v>
      </c>
      <c r="AF307" s="297">
        <f t="shared" si="143"/>
        <v>0</v>
      </c>
      <c r="AG307" s="297">
        <f t="shared" si="143"/>
        <v>0</v>
      </c>
      <c r="AH307" s="297">
        <f t="shared" si="143"/>
        <v>0</v>
      </c>
      <c r="AI307" s="297">
        <f t="shared" si="143"/>
        <v>0</v>
      </c>
      <c r="AJ307" s="297">
        <f t="shared" si="143"/>
        <v>0</v>
      </c>
      <c r="AK307" s="297">
        <f t="shared" si="143"/>
        <v>0</v>
      </c>
      <c r="AL307" s="297">
        <f t="shared" si="143"/>
        <v>0</v>
      </c>
    </row>
    <row r="308" spans="1:38" x14ac:dyDescent="0.25">
      <c r="A308" s="277"/>
      <c r="B308" s="310" t="s">
        <v>4981</v>
      </c>
      <c r="C308" s="297">
        <f t="shared" si="143"/>
        <v>0</v>
      </c>
      <c r="D308" s="297">
        <f t="shared" si="143"/>
        <v>0</v>
      </c>
      <c r="E308" s="297">
        <f t="shared" si="143"/>
        <v>0</v>
      </c>
      <c r="F308" s="297">
        <f t="shared" si="143"/>
        <v>0</v>
      </c>
      <c r="G308" s="297">
        <f t="shared" si="143"/>
        <v>0</v>
      </c>
      <c r="H308" s="297">
        <f t="shared" si="143"/>
        <v>0</v>
      </c>
      <c r="I308" s="297">
        <f t="shared" si="143"/>
        <v>0</v>
      </c>
      <c r="J308" s="297">
        <f t="shared" si="143"/>
        <v>0</v>
      </c>
      <c r="K308" s="297">
        <f t="shared" si="143"/>
        <v>0</v>
      </c>
      <c r="L308" s="297">
        <f t="shared" si="143"/>
        <v>0</v>
      </c>
      <c r="M308" s="297">
        <f t="shared" si="143"/>
        <v>0</v>
      </c>
      <c r="N308" s="297">
        <f t="shared" si="143"/>
        <v>0</v>
      </c>
      <c r="O308" s="297">
        <f t="shared" si="143"/>
        <v>0</v>
      </c>
      <c r="P308" s="297">
        <f t="shared" si="143"/>
        <v>0</v>
      </c>
      <c r="Q308" s="297">
        <f t="shared" si="143"/>
        <v>0</v>
      </c>
      <c r="R308" s="297">
        <f t="shared" si="143"/>
        <v>0</v>
      </c>
      <c r="S308" s="297">
        <f t="shared" si="143"/>
        <v>0</v>
      </c>
      <c r="T308" s="297">
        <f t="shared" si="143"/>
        <v>0</v>
      </c>
      <c r="U308" s="297">
        <f t="shared" si="143"/>
        <v>0</v>
      </c>
      <c r="V308" s="297">
        <f t="shared" si="143"/>
        <v>0</v>
      </c>
      <c r="W308" s="297">
        <f t="shared" si="143"/>
        <v>0</v>
      </c>
      <c r="X308" s="297">
        <f t="shared" si="143"/>
        <v>0</v>
      </c>
      <c r="Y308" s="297">
        <f t="shared" si="143"/>
        <v>0</v>
      </c>
      <c r="Z308" s="297">
        <f t="shared" si="143"/>
        <v>0</v>
      </c>
      <c r="AA308" s="297">
        <f t="shared" si="143"/>
        <v>0</v>
      </c>
      <c r="AB308" s="297">
        <f t="shared" si="143"/>
        <v>0</v>
      </c>
      <c r="AC308" s="297">
        <f t="shared" si="143"/>
        <v>0</v>
      </c>
      <c r="AD308" s="297">
        <f t="shared" si="143"/>
        <v>0</v>
      </c>
      <c r="AE308" s="297">
        <f t="shared" si="143"/>
        <v>0</v>
      </c>
      <c r="AF308" s="297">
        <f t="shared" si="143"/>
        <v>0</v>
      </c>
      <c r="AG308" s="297">
        <f t="shared" si="143"/>
        <v>0</v>
      </c>
      <c r="AH308" s="297">
        <f t="shared" si="143"/>
        <v>0</v>
      </c>
      <c r="AI308" s="297">
        <f t="shared" si="143"/>
        <v>0</v>
      </c>
      <c r="AJ308" s="297">
        <f t="shared" si="143"/>
        <v>0</v>
      </c>
      <c r="AK308" s="297">
        <f t="shared" si="143"/>
        <v>0</v>
      </c>
      <c r="AL308" s="297">
        <f t="shared" si="143"/>
        <v>0</v>
      </c>
    </row>
    <row r="309" spans="1:38" x14ac:dyDescent="0.25">
      <c r="A309" s="277"/>
      <c r="B309" s="310" t="s">
        <v>1095</v>
      </c>
      <c r="C309" s="297">
        <f t="shared" si="143"/>
        <v>0</v>
      </c>
      <c r="D309" s="297">
        <f t="shared" si="143"/>
        <v>0</v>
      </c>
      <c r="E309" s="297">
        <f t="shared" si="143"/>
        <v>0</v>
      </c>
      <c r="F309" s="297">
        <f t="shared" si="143"/>
        <v>0</v>
      </c>
      <c r="G309" s="297">
        <f t="shared" si="143"/>
        <v>0</v>
      </c>
      <c r="H309" s="297">
        <f t="shared" si="143"/>
        <v>0</v>
      </c>
      <c r="I309" s="297">
        <f t="shared" si="143"/>
        <v>0</v>
      </c>
      <c r="J309" s="297">
        <f t="shared" si="143"/>
        <v>0</v>
      </c>
      <c r="K309" s="297">
        <f t="shared" si="143"/>
        <v>0</v>
      </c>
      <c r="L309" s="297">
        <f t="shared" si="143"/>
        <v>0</v>
      </c>
      <c r="M309" s="297">
        <f t="shared" si="143"/>
        <v>0</v>
      </c>
      <c r="N309" s="297">
        <f t="shared" si="143"/>
        <v>0</v>
      </c>
      <c r="O309" s="297">
        <f t="shared" si="143"/>
        <v>0</v>
      </c>
      <c r="P309" s="297">
        <f t="shared" si="143"/>
        <v>0</v>
      </c>
      <c r="Q309" s="297">
        <f t="shared" si="143"/>
        <v>0</v>
      </c>
      <c r="R309" s="297">
        <f t="shared" si="143"/>
        <v>0</v>
      </c>
      <c r="S309" s="297">
        <f t="shared" si="143"/>
        <v>0</v>
      </c>
      <c r="T309" s="297">
        <f t="shared" si="143"/>
        <v>0</v>
      </c>
      <c r="U309" s="297">
        <f t="shared" si="143"/>
        <v>0</v>
      </c>
      <c r="V309" s="297">
        <f t="shared" si="143"/>
        <v>0</v>
      </c>
      <c r="W309" s="297">
        <f t="shared" si="143"/>
        <v>0</v>
      </c>
      <c r="X309" s="297">
        <f t="shared" si="143"/>
        <v>0</v>
      </c>
      <c r="Y309" s="297">
        <f t="shared" si="143"/>
        <v>0</v>
      </c>
      <c r="Z309" s="297">
        <f t="shared" si="143"/>
        <v>0</v>
      </c>
      <c r="AA309" s="297">
        <f t="shared" si="143"/>
        <v>0</v>
      </c>
      <c r="AB309" s="297">
        <f t="shared" si="143"/>
        <v>0</v>
      </c>
      <c r="AC309" s="297">
        <f t="shared" si="143"/>
        <v>0</v>
      </c>
      <c r="AD309" s="297">
        <f t="shared" si="143"/>
        <v>0</v>
      </c>
      <c r="AE309" s="297">
        <f t="shared" si="143"/>
        <v>0</v>
      </c>
      <c r="AF309" s="297">
        <f t="shared" si="143"/>
        <v>0</v>
      </c>
      <c r="AG309" s="297">
        <f t="shared" si="143"/>
        <v>0</v>
      </c>
      <c r="AH309" s="297">
        <f t="shared" si="143"/>
        <v>0</v>
      </c>
      <c r="AI309" s="297">
        <f t="shared" si="143"/>
        <v>0</v>
      </c>
      <c r="AJ309" s="297">
        <f t="shared" si="143"/>
        <v>0</v>
      </c>
      <c r="AK309" s="297">
        <f t="shared" si="143"/>
        <v>0</v>
      </c>
      <c r="AL309" s="297">
        <f t="shared" si="143"/>
        <v>0</v>
      </c>
    </row>
    <row r="310" spans="1:38" x14ac:dyDescent="0.25">
      <c r="A310" s="277"/>
      <c r="B310" s="310" t="s">
        <v>1109</v>
      </c>
      <c r="C310" s="297">
        <f t="shared" si="143"/>
        <v>0</v>
      </c>
      <c r="D310" s="297">
        <f t="shared" si="143"/>
        <v>0</v>
      </c>
      <c r="E310" s="297">
        <f t="shared" si="143"/>
        <v>0</v>
      </c>
      <c r="F310" s="297">
        <f t="shared" si="143"/>
        <v>0</v>
      </c>
      <c r="G310" s="297">
        <f t="shared" si="143"/>
        <v>0</v>
      </c>
      <c r="H310" s="297">
        <f t="shared" si="143"/>
        <v>0</v>
      </c>
      <c r="I310" s="297">
        <f t="shared" si="143"/>
        <v>0</v>
      </c>
      <c r="J310" s="297">
        <f t="shared" si="143"/>
        <v>0</v>
      </c>
      <c r="K310" s="297">
        <f t="shared" si="143"/>
        <v>0</v>
      </c>
      <c r="L310" s="297">
        <f t="shared" si="143"/>
        <v>0</v>
      </c>
      <c r="M310" s="297">
        <f t="shared" si="143"/>
        <v>0</v>
      </c>
      <c r="N310" s="297">
        <f t="shared" si="143"/>
        <v>0</v>
      </c>
      <c r="O310" s="297">
        <f t="shared" si="143"/>
        <v>0</v>
      </c>
      <c r="P310" s="297">
        <f t="shared" si="143"/>
        <v>0</v>
      </c>
      <c r="Q310" s="297">
        <f t="shared" si="143"/>
        <v>0</v>
      </c>
      <c r="R310" s="297">
        <f t="shared" si="143"/>
        <v>0</v>
      </c>
      <c r="S310" s="297">
        <f t="shared" si="143"/>
        <v>0</v>
      </c>
      <c r="T310" s="297">
        <f t="shared" si="143"/>
        <v>0</v>
      </c>
      <c r="U310" s="297">
        <f t="shared" si="143"/>
        <v>0</v>
      </c>
      <c r="V310" s="297">
        <f t="shared" si="143"/>
        <v>0</v>
      </c>
      <c r="W310" s="297">
        <f t="shared" si="143"/>
        <v>0</v>
      </c>
      <c r="X310" s="297">
        <f t="shared" si="143"/>
        <v>0</v>
      </c>
      <c r="Y310" s="297">
        <f t="shared" si="143"/>
        <v>0</v>
      </c>
      <c r="Z310" s="297">
        <f t="shared" si="143"/>
        <v>0</v>
      </c>
      <c r="AA310" s="297">
        <f t="shared" si="143"/>
        <v>0</v>
      </c>
      <c r="AB310" s="297">
        <f t="shared" si="143"/>
        <v>0</v>
      </c>
      <c r="AC310" s="297">
        <f t="shared" si="143"/>
        <v>0</v>
      </c>
      <c r="AD310" s="297">
        <f t="shared" si="143"/>
        <v>0</v>
      </c>
      <c r="AE310" s="297">
        <f t="shared" si="143"/>
        <v>0</v>
      </c>
      <c r="AF310" s="297">
        <f t="shared" si="143"/>
        <v>0</v>
      </c>
      <c r="AG310" s="297">
        <f t="shared" si="143"/>
        <v>0</v>
      </c>
      <c r="AH310" s="297">
        <f t="shared" si="143"/>
        <v>0</v>
      </c>
      <c r="AI310" s="297">
        <f t="shared" si="143"/>
        <v>0</v>
      </c>
      <c r="AJ310" s="297">
        <f t="shared" si="143"/>
        <v>0</v>
      </c>
      <c r="AK310" s="297">
        <f t="shared" si="143"/>
        <v>0</v>
      </c>
      <c r="AL310" s="297">
        <f t="shared" si="143"/>
        <v>0</v>
      </c>
    </row>
    <row r="311" spans="1:38" x14ac:dyDescent="0.25">
      <c r="A311" s="277"/>
      <c r="B311" s="310" t="s">
        <v>4982</v>
      </c>
      <c r="C311" s="297">
        <f t="shared" si="143"/>
        <v>0</v>
      </c>
      <c r="D311" s="297">
        <f t="shared" si="143"/>
        <v>0</v>
      </c>
      <c r="E311" s="297">
        <f t="shared" si="143"/>
        <v>0</v>
      </c>
      <c r="F311" s="297">
        <f t="shared" si="143"/>
        <v>0</v>
      </c>
      <c r="G311" s="297">
        <f t="shared" si="143"/>
        <v>0</v>
      </c>
      <c r="H311" s="297">
        <f t="shared" si="143"/>
        <v>0</v>
      </c>
      <c r="I311" s="297">
        <f t="shared" si="143"/>
        <v>0</v>
      </c>
      <c r="J311" s="297">
        <f t="shared" si="143"/>
        <v>0</v>
      </c>
      <c r="K311" s="297">
        <f t="shared" si="143"/>
        <v>0</v>
      </c>
      <c r="L311" s="297">
        <f t="shared" si="143"/>
        <v>0</v>
      </c>
      <c r="M311" s="297">
        <f t="shared" si="143"/>
        <v>0</v>
      </c>
      <c r="N311" s="297">
        <f t="shared" si="143"/>
        <v>0</v>
      </c>
      <c r="O311" s="297">
        <f t="shared" si="143"/>
        <v>0</v>
      </c>
      <c r="P311" s="297">
        <f t="shared" si="143"/>
        <v>0</v>
      </c>
      <c r="Q311" s="297">
        <f t="shared" si="143"/>
        <v>0</v>
      </c>
      <c r="R311" s="297">
        <f t="shared" si="143"/>
        <v>0</v>
      </c>
      <c r="S311" s="297">
        <f t="shared" si="143"/>
        <v>0</v>
      </c>
      <c r="T311" s="297">
        <f t="shared" si="143"/>
        <v>0</v>
      </c>
      <c r="U311" s="297">
        <f t="shared" si="143"/>
        <v>0</v>
      </c>
      <c r="V311" s="297">
        <f t="shared" si="143"/>
        <v>0</v>
      </c>
      <c r="W311" s="297">
        <f t="shared" si="143"/>
        <v>0</v>
      </c>
      <c r="X311" s="297">
        <f t="shared" si="143"/>
        <v>0</v>
      </c>
      <c r="Y311" s="297">
        <f t="shared" si="143"/>
        <v>0</v>
      </c>
      <c r="Z311" s="297">
        <f t="shared" si="143"/>
        <v>0</v>
      </c>
      <c r="AA311" s="297">
        <f t="shared" si="143"/>
        <v>0</v>
      </c>
      <c r="AB311" s="297">
        <f t="shared" si="143"/>
        <v>0</v>
      </c>
      <c r="AC311" s="297">
        <f t="shared" si="143"/>
        <v>0</v>
      </c>
      <c r="AD311" s="297">
        <f t="shared" si="143"/>
        <v>0</v>
      </c>
      <c r="AE311" s="297">
        <f t="shared" si="143"/>
        <v>0</v>
      </c>
      <c r="AF311" s="297">
        <f t="shared" si="143"/>
        <v>0</v>
      </c>
      <c r="AG311" s="297">
        <f t="shared" si="143"/>
        <v>0</v>
      </c>
      <c r="AH311" s="297">
        <f t="shared" si="143"/>
        <v>0</v>
      </c>
      <c r="AI311" s="297">
        <f t="shared" si="143"/>
        <v>0</v>
      </c>
      <c r="AJ311" s="297">
        <f t="shared" si="143"/>
        <v>0</v>
      </c>
      <c r="AK311" s="297">
        <f t="shared" si="143"/>
        <v>0</v>
      </c>
      <c r="AL311" s="297">
        <f t="shared" si="143"/>
        <v>0</v>
      </c>
    </row>
    <row r="312" spans="1:38" x14ac:dyDescent="0.25">
      <c r="A312" s="277"/>
      <c r="B312" s="310" t="s">
        <v>1131</v>
      </c>
      <c r="C312" s="297">
        <f t="shared" ref="C312:AL312" si="144">SUM(C313:C315)</f>
        <v>0</v>
      </c>
      <c r="D312" s="297">
        <f t="shared" si="144"/>
        <v>0</v>
      </c>
      <c r="E312" s="297">
        <f t="shared" si="144"/>
        <v>0</v>
      </c>
      <c r="F312" s="297">
        <f t="shared" si="144"/>
        <v>0</v>
      </c>
      <c r="G312" s="297">
        <f t="shared" si="144"/>
        <v>0</v>
      </c>
      <c r="H312" s="297">
        <f t="shared" si="144"/>
        <v>0</v>
      </c>
      <c r="I312" s="297">
        <f t="shared" si="144"/>
        <v>0</v>
      </c>
      <c r="J312" s="297">
        <f t="shared" si="144"/>
        <v>0</v>
      </c>
      <c r="K312" s="297">
        <f t="shared" si="144"/>
        <v>0</v>
      </c>
      <c r="L312" s="297">
        <f t="shared" si="144"/>
        <v>0</v>
      </c>
      <c r="M312" s="297">
        <f t="shared" si="144"/>
        <v>0</v>
      </c>
      <c r="N312" s="297">
        <f t="shared" si="144"/>
        <v>0</v>
      </c>
      <c r="O312" s="297">
        <f t="shared" si="144"/>
        <v>0</v>
      </c>
      <c r="P312" s="297">
        <f t="shared" si="144"/>
        <v>0</v>
      </c>
      <c r="Q312" s="297">
        <f t="shared" si="144"/>
        <v>0</v>
      </c>
      <c r="R312" s="297">
        <f t="shared" si="144"/>
        <v>0</v>
      </c>
      <c r="S312" s="297">
        <f t="shared" si="144"/>
        <v>0</v>
      </c>
      <c r="T312" s="297">
        <f t="shared" si="144"/>
        <v>0</v>
      </c>
      <c r="U312" s="297">
        <f t="shared" si="144"/>
        <v>0</v>
      </c>
      <c r="V312" s="297">
        <f t="shared" si="144"/>
        <v>0</v>
      </c>
      <c r="W312" s="297">
        <f t="shared" si="144"/>
        <v>0</v>
      </c>
      <c r="X312" s="297">
        <f t="shared" si="144"/>
        <v>0</v>
      </c>
      <c r="Y312" s="297">
        <f t="shared" si="144"/>
        <v>0</v>
      </c>
      <c r="Z312" s="297">
        <f t="shared" si="144"/>
        <v>0</v>
      </c>
      <c r="AA312" s="297">
        <f t="shared" si="144"/>
        <v>0</v>
      </c>
      <c r="AB312" s="297">
        <f t="shared" si="144"/>
        <v>0</v>
      </c>
      <c r="AC312" s="297">
        <f t="shared" si="144"/>
        <v>0</v>
      </c>
      <c r="AD312" s="297">
        <f t="shared" si="144"/>
        <v>0</v>
      </c>
      <c r="AE312" s="297">
        <f t="shared" si="144"/>
        <v>0</v>
      </c>
      <c r="AF312" s="297">
        <f t="shared" si="144"/>
        <v>0</v>
      </c>
      <c r="AG312" s="297">
        <f t="shared" si="144"/>
        <v>0</v>
      </c>
      <c r="AH312" s="297">
        <f t="shared" si="144"/>
        <v>0</v>
      </c>
      <c r="AI312" s="297">
        <f t="shared" si="144"/>
        <v>0</v>
      </c>
      <c r="AJ312" s="297">
        <f t="shared" si="144"/>
        <v>0</v>
      </c>
      <c r="AK312" s="297">
        <f t="shared" si="144"/>
        <v>0</v>
      </c>
      <c r="AL312" s="297">
        <f t="shared" si="144"/>
        <v>0</v>
      </c>
    </row>
    <row r="313" spans="1:38" x14ac:dyDescent="0.25">
      <c r="A313" s="330"/>
      <c r="B313" s="340" t="s">
        <v>4983</v>
      </c>
      <c r="C313" s="297">
        <f t="shared" ref="C313:AL315" si="145">C628</f>
        <v>0</v>
      </c>
      <c r="D313" s="297">
        <f t="shared" si="145"/>
        <v>0</v>
      </c>
      <c r="E313" s="297">
        <f t="shared" si="145"/>
        <v>0</v>
      </c>
      <c r="F313" s="297">
        <f t="shared" si="145"/>
        <v>0</v>
      </c>
      <c r="G313" s="297">
        <f t="shared" si="145"/>
        <v>0</v>
      </c>
      <c r="H313" s="297">
        <f t="shared" si="145"/>
        <v>0</v>
      </c>
      <c r="I313" s="297">
        <f t="shared" si="145"/>
        <v>0</v>
      </c>
      <c r="J313" s="297">
        <f t="shared" si="145"/>
        <v>0</v>
      </c>
      <c r="K313" s="297">
        <f t="shared" si="145"/>
        <v>0</v>
      </c>
      <c r="L313" s="297">
        <f t="shared" si="145"/>
        <v>0</v>
      </c>
      <c r="M313" s="297">
        <f t="shared" si="145"/>
        <v>0</v>
      </c>
      <c r="N313" s="297">
        <f t="shared" si="145"/>
        <v>0</v>
      </c>
      <c r="O313" s="297">
        <f t="shared" si="145"/>
        <v>0</v>
      </c>
      <c r="P313" s="297">
        <f t="shared" si="145"/>
        <v>0</v>
      </c>
      <c r="Q313" s="297">
        <f t="shared" si="145"/>
        <v>0</v>
      </c>
      <c r="R313" s="297">
        <f t="shared" si="145"/>
        <v>0</v>
      </c>
      <c r="S313" s="297">
        <f t="shared" si="145"/>
        <v>0</v>
      </c>
      <c r="T313" s="297">
        <f t="shared" si="145"/>
        <v>0</v>
      </c>
      <c r="U313" s="297">
        <f t="shared" si="145"/>
        <v>0</v>
      </c>
      <c r="V313" s="297">
        <f t="shared" si="145"/>
        <v>0</v>
      </c>
      <c r="W313" s="297">
        <f t="shared" si="145"/>
        <v>0</v>
      </c>
      <c r="X313" s="297">
        <f t="shared" si="145"/>
        <v>0</v>
      </c>
      <c r="Y313" s="297">
        <f t="shared" si="145"/>
        <v>0</v>
      </c>
      <c r="Z313" s="297">
        <f t="shared" si="145"/>
        <v>0</v>
      </c>
      <c r="AA313" s="297">
        <f t="shared" si="145"/>
        <v>0</v>
      </c>
      <c r="AB313" s="297">
        <f t="shared" si="145"/>
        <v>0</v>
      </c>
      <c r="AC313" s="297">
        <f t="shared" si="145"/>
        <v>0</v>
      </c>
      <c r="AD313" s="297">
        <f t="shared" si="145"/>
        <v>0</v>
      </c>
      <c r="AE313" s="297">
        <f t="shared" si="145"/>
        <v>0</v>
      </c>
      <c r="AF313" s="297">
        <f t="shared" si="145"/>
        <v>0</v>
      </c>
      <c r="AG313" s="297">
        <f t="shared" si="145"/>
        <v>0</v>
      </c>
      <c r="AH313" s="297">
        <f t="shared" si="145"/>
        <v>0</v>
      </c>
      <c r="AI313" s="297">
        <f t="shared" si="145"/>
        <v>0</v>
      </c>
      <c r="AJ313" s="297">
        <f t="shared" si="145"/>
        <v>0</v>
      </c>
      <c r="AK313" s="297">
        <f t="shared" si="145"/>
        <v>0</v>
      </c>
      <c r="AL313" s="297">
        <f t="shared" si="145"/>
        <v>0</v>
      </c>
    </row>
    <row r="314" spans="1:38" x14ac:dyDescent="0.25">
      <c r="A314" s="330"/>
      <c r="B314" s="340" t="s">
        <v>4984</v>
      </c>
      <c r="C314" s="297">
        <f t="shared" si="145"/>
        <v>0</v>
      </c>
      <c r="D314" s="297">
        <f t="shared" si="145"/>
        <v>0</v>
      </c>
      <c r="E314" s="297">
        <f t="shared" si="145"/>
        <v>0</v>
      </c>
      <c r="F314" s="297">
        <f t="shared" si="145"/>
        <v>0</v>
      </c>
      <c r="G314" s="297">
        <f t="shared" si="145"/>
        <v>0</v>
      </c>
      <c r="H314" s="297">
        <f t="shared" si="145"/>
        <v>0</v>
      </c>
      <c r="I314" s="297">
        <f t="shared" si="145"/>
        <v>0</v>
      </c>
      <c r="J314" s="297">
        <f t="shared" si="145"/>
        <v>0</v>
      </c>
      <c r="K314" s="297">
        <f t="shared" si="145"/>
        <v>0</v>
      </c>
      <c r="L314" s="297">
        <f t="shared" si="145"/>
        <v>0</v>
      </c>
      <c r="M314" s="297">
        <f t="shared" si="145"/>
        <v>0</v>
      </c>
      <c r="N314" s="297">
        <f t="shared" si="145"/>
        <v>0</v>
      </c>
      <c r="O314" s="297">
        <f t="shared" si="145"/>
        <v>0</v>
      </c>
      <c r="P314" s="297">
        <f t="shared" si="145"/>
        <v>0</v>
      </c>
      <c r="Q314" s="297">
        <f t="shared" si="145"/>
        <v>0</v>
      </c>
      <c r="R314" s="297">
        <f t="shared" si="145"/>
        <v>0</v>
      </c>
      <c r="S314" s="297">
        <f t="shared" si="145"/>
        <v>0</v>
      </c>
      <c r="T314" s="297">
        <f t="shared" si="145"/>
        <v>0</v>
      </c>
      <c r="U314" s="297">
        <f t="shared" si="145"/>
        <v>0</v>
      </c>
      <c r="V314" s="297">
        <f t="shared" si="145"/>
        <v>0</v>
      </c>
      <c r="W314" s="297">
        <f t="shared" si="145"/>
        <v>0</v>
      </c>
      <c r="X314" s="297">
        <f t="shared" si="145"/>
        <v>0</v>
      </c>
      <c r="Y314" s="297">
        <f t="shared" si="145"/>
        <v>0</v>
      </c>
      <c r="Z314" s="297">
        <f t="shared" si="145"/>
        <v>0</v>
      </c>
      <c r="AA314" s="297">
        <f t="shared" si="145"/>
        <v>0</v>
      </c>
      <c r="AB314" s="297">
        <f t="shared" si="145"/>
        <v>0</v>
      </c>
      <c r="AC314" s="297">
        <f t="shared" si="145"/>
        <v>0</v>
      </c>
      <c r="AD314" s="297">
        <f t="shared" si="145"/>
        <v>0</v>
      </c>
      <c r="AE314" s="297">
        <f t="shared" si="145"/>
        <v>0</v>
      </c>
      <c r="AF314" s="297">
        <f t="shared" si="145"/>
        <v>0</v>
      </c>
      <c r="AG314" s="297">
        <f t="shared" si="145"/>
        <v>0</v>
      </c>
      <c r="AH314" s="297">
        <f t="shared" si="145"/>
        <v>0</v>
      </c>
      <c r="AI314" s="297">
        <f t="shared" si="145"/>
        <v>0</v>
      </c>
      <c r="AJ314" s="297">
        <f t="shared" si="145"/>
        <v>0</v>
      </c>
      <c r="AK314" s="297">
        <f t="shared" si="145"/>
        <v>0</v>
      </c>
      <c r="AL314" s="297">
        <f t="shared" si="145"/>
        <v>0</v>
      </c>
    </row>
    <row r="315" spans="1:38" x14ac:dyDescent="0.25">
      <c r="A315" s="330"/>
      <c r="B315" s="340" t="s">
        <v>4987</v>
      </c>
      <c r="C315" s="297">
        <f t="shared" si="145"/>
        <v>0</v>
      </c>
      <c r="D315" s="297">
        <f t="shared" si="145"/>
        <v>0</v>
      </c>
      <c r="E315" s="297">
        <f t="shared" si="145"/>
        <v>0</v>
      </c>
      <c r="F315" s="297">
        <f t="shared" si="145"/>
        <v>0</v>
      </c>
      <c r="G315" s="297">
        <f t="shared" si="145"/>
        <v>0</v>
      </c>
      <c r="H315" s="297">
        <f t="shared" si="145"/>
        <v>0</v>
      </c>
      <c r="I315" s="297">
        <f t="shared" si="145"/>
        <v>0</v>
      </c>
      <c r="J315" s="297">
        <f t="shared" si="145"/>
        <v>0</v>
      </c>
      <c r="K315" s="297">
        <f t="shared" si="145"/>
        <v>0</v>
      </c>
      <c r="L315" s="297">
        <f t="shared" si="145"/>
        <v>0</v>
      </c>
      <c r="M315" s="297">
        <f t="shared" si="145"/>
        <v>0</v>
      </c>
      <c r="N315" s="297">
        <f t="shared" si="145"/>
        <v>0</v>
      </c>
      <c r="O315" s="297">
        <f t="shared" si="145"/>
        <v>0</v>
      </c>
      <c r="P315" s="297">
        <f t="shared" si="145"/>
        <v>0</v>
      </c>
      <c r="Q315" s="297">
        <f t="shared" si="145"/>
        <v>0</v>
      </c>
      <c r="R315" s="297">
        <f t="shared" si="145"/>
        <v>0</v>
      </c>
      <c r="S315" s="297">
        <f t="shared" si="145"/>
        <v>0</v>
      </c>
      <c r="T315" s="297">
        <f t="shared" si="145"/>
        <v>0</v>
      </c>
      <c r="U315" s="297">
        <f t="shared" si="145"/>
        <v>0</v>
      </c>
      <c r="V315" s="297">
        <f t="shared" si="145"/>
        <v>0</v>
      </c>
      <c r="W315" s="297">
        <f t="shared" si="145"/>
        <v>0</v>
      </c>
      <c r="X315" s="297">
        <f t="shared" si="145"/>
        <v>0</v>
      </c>
      <c r="Y315" s="297">
        <f t="shared" si="145"/>
        <v>0</v>
      </c>
      <c r="Z315" s="297">
        <f t="shared" si="145"/>
        <v>0</v>
      </c>
      <c r="AA315" s="297">
        <f t="shared" si="145"/>
        <v>0</v>
      </c>
      <c r="AB315" s="297">
        <f t="shared" si="145"/>
        <v>0</v>
      </c>
      <c r="AC315" s="297">
        <f t="shared" si="145"/>
        <v>0</v>
      </c>
      <c r="AD315" s="297">
        <f t="shared" si="145"/>
        <v>0</v>
      </c>
      <c r="AE315" s="297">
        <f t="shared" si="145"/>
        <v>0</v>
      </c>
      <c r="AF315" s="297">
        <f t="shared" si="145"/>
        <v>0</v>
      </c>
      <c r="AG315" s="297">
        <f t="shared" si="145"/>
        <v>0</v>
      </c>
      <c r="AH315" s="297">
        <f t="shared" si="145"/>
        <v>0</v>
      </c>
      <c r="AI315" s="297">
        <f t="shared" si="145"/>
        <v>0</v>
      </c>
      <c r="AJ315" s="297">
        <f t="shared" si="145"/>
        <v>0</v>
      </c>
      <c r="AK315" s="297">
        <f t="shared" si="145"/>
        <v>0</v>
      </c>
      <c r="AL315" s="297">
        <f t="shared" si="145"/>
        <v>0</v>
      </c>
    </row>
    <row r="316" spans="1:38" x14ac:dyDescent="0.25">
      <c r="A316" s="285"/>
      <c r="B316" s="339" t="s">
        <v>1111</v>
      </c>
      <c r="C316" s="333">
        <f t="shared" ref="C316:AL316" si="146">SUM(C317:C324)</f>
        <v>0</v>
      </c>
      <c r="D316" s="333">
        <f t="shared" si="146"/>
        <v>0</v>
      </c>
      <c r="E316" s="333">
        <f t="shared" si="146"/>
        <v>0</v>
      </c>
      <c r="F316" s="333">
        <f t="shared" si="146"/>
        <v>0</v>
      </c>
      <c r="G316" s="333">
        <f t="shared" si="146"/>
        <v>0</v>
      </c>
      <c r="H316" s="333">
        <f t="shared" si="146"/>
        <v>0</v>
      </c>
      <c r="I316" s="333">
        <f t="shared" si="146"/>
        <v>0</v>
      </c>
      <c r="J316" s="333">
        <f t="shared" si="146"/>
        <v>0</v>
      </c>
      <c r="K316" s="333">
        <f t="shared" si="146"/>
        <v>0</v>
      </c>
      <c r="L316" s="333">
        <f t="shared" si="146"/>
        <v>0</v>
      </c>
      <c r="M316" s="333">
        <f t="shared" si="146"/>
        <v>0</v>
      </c>
      <c r="N316" s="333">
        <f t="shared" si="146"/>
        <v>0</v>
      </c>
      <c r="O316" s="333">
        <f t="shared" si="146"/>
        <v>0</v>
      </c>
      <c r="P316" s="333">
        <f t="shared" si="146"/>
        <v>0</v>
      </c>
      <c r="Q316" s="333">
        <f t="shared" si="146"/>
        <v>0</v>
      </c>
      <c r="R316" s="333">
        <f t="shared" si="146"/>
        <v>0</v>
      </c>
      <c r="S316" s="333">
        <f t="shared" si="146"/>
        <v>0</v>
      </c>
      <c r="T316" s="333">
        <f t="shared" si="146"/>
        <v>0</v>
      </c>
      <c r="U316" s="333">
        <f t="shared" si="146"/>
        <v>0</v>
      </c>
      <c r="V316" s="333">
        <f t="shared" si="146"/>
        <v>0</v>
      </c>
      <c r="W316" s="333">
        <f t="shared" si="146"/>
        <v>0</v>
      </c>
      <c r="X316" s="333">
        <f t="shared" si="146"/>
        <v>0</v>
      </c>
      <c r="Y316" s="333">
        <f t="shared" si="146"/>
        <v>0</v>
      </c>
      <c r="Z316" s="333">
        <f t="shared" si="146"/>
        <v>0</v>
      </c>
      <c r="AA316" s="333">
        <f t="shared" si="146"/>
        <v>0</v>
      </c>
      <c r="AB316" s="333">
        <f t="shared" si="146"/>
        <v>0</v>
      </c>
      <c r="AC316" s="333">
        <f t="shared" si="146"/>
        <v>0</v>
      </c>
      <c r="AD316" s="333">
        <f t="shared" si="146"/>
        <v>0</v>
      </c>
      <c r="AE316" s="333">
        <f t="shared" si="146"/>
        <v>0</v>
      </c>
      <c r="AF316" s="333">
        <f t="shared" si="146"/>
        <v>0</v>
      </c>
      <c r="AG316" s="333">
        <f t="shared" si="146"/>
        <v>0</v>
      </c>
      <c r="AH316" s="333">
        <f t="shared" si="146"/>
        <v>0</v>
      </c>
      <c r="AI316" s="333">
        <f t="shared" si="146"/>
        <v>0</v>
      </c>
      <c r="AJ316" s="333">
        <f t="shared" si="146"/>
        <v>0</v>
      </c>
      <c r="AK316" s="333">
        <f t="shared" si="146"/>
        <v>0</v>
      </c>
      <c r="AL316" s="333">
        <f t="shared" si="146"/>
        <v>0</v>
      </c>
    </row>
    <row r="317" spans="1:38" x14ac:dyDescent="0.25">
      <c r="A317" s="277"/>
      <c r="B317" s="310" t="s">
        <v>1108</v>
      </c>
      <c r="C317" s="297">
        <f t="shared" ref="C317:AL324" si="147">C631</f>
        <v>0</v>
      </c>
      <c r="D317" s="297">
        <f t="shared" si="147"/>
        <v>0</v>
      </c>
      <c r="E317" s="297">
        <f t="shared" si="147"/>
        <v>0</v>
      </c>
      <c r="F317" s="297">
        <f t="shared" si="147"/>
        <v>0</v>
      </c>
      <c r="G317" s="297">
        <f t="shared" si="147"/>
        <v>0</v>
      </c>
      <c r="H317" s="297">
        <f t="shared" si="147"/>
        <v>0</v>
      </c>
      <c r="I317" s="297">
        <f t="shared" si="147"/>
        <v>0</v>
      </c>
      <c r="J317" s="297">
        <f t="shared" si="147"/>
        <v>0</v>
      </c>
      <c r="K317" s="297">
        <f t="shared" si="147"/>
        <v>0</v>
      </c>
      <c r="L317" s="297">
        <f t="shared" si="147"/>
        <v>0</v>
      </c>
      <c r="M317" s="297">
        <f t="shared" si="147"/>
        <v>0</v>
      </c>
      <c r="N317" s="297">
        <f t="shared" si="147"/>
        <v>0</v>
      </c>
      <c r="O317" s="297">
        <f t="shared" si="147"/>
        <v>0</v>
      </c>
      <c r="P317" s="297">
        <f t="shared" si="147"/>
        <v>0</v>
      </c>
      <c r="Q317" s="297">
        <f t="shared" si="147"/>
        <v>0</v>
      </c>
      <c r="R317" s="297">
        <f t="shared" si="147"/>
        <v>0</v>
      </c>
      <c r="S317" s="297">
        <f t="shared" si="147"/>
        <v>0</v>
      </c>
      <c r="T317" s="297">
        <f t="shared" si="147"/>
        <v>0</v>
      </c>
      <c r="U317" s="297">
        <f t="shared" si="147"/>
        <v>0</v>
      </c>
      <c r="V317" s="297">
        <f t="shared" si="147"/>
        <v>0</v>
      </c>
      <c r="W317" s="297">
        <f t="shared" si="147"/>
        <v>0</v>
      </c>
      <c r="X317" s="297">
        <f t="shared" si="147"/>
        <v>0</v>
      </c>
      <c r="Y317" s="297">
        <f t="shared" si="147"/>
        <v>0</v>
      </c>
      <c r="Z317" s="297">
        <f t="shared" si="147"/>
        <v>0</v>
      </c>
      <c r="AA317" s="297">
        <f t="shared" si="147"/>
        <v>0</v>
      </c>
      <c r="AB317" s="297">
        <f t="shared" si="147"/>
        <v>0</v>
      </c>
      <c r="AC317" s="297">
        <f t="shared" si="147"/>
        <v>0</v>
      </c>
      <c r="AD317" s="297">
        <f t="shared" si="147"/>
        <v>0</v>
      </c>
      <c r="AE317" s="297">
        <f t="shared" si="147"/>
        <v>0</v>
      </c>
      <c r="AF317" s="297">
        <f t="shared" si="147"/>
        <v>0</v>
      </c>
      <c r="AG317" s="297">
        <f t="shared" si="147"/>
        <v>0</v>
      </c>
      <c r="AH317" s="297">
        <f t="shared" si="147"/>
        <v>0</v>
      </c>
      <c r="AI317" s="297">
        <f t="shared" si="147"/>
        <v>0</v>
      </c>
      <c r="AJ317" s="297">
        <f t="shared" si="147"/>
        <v>0</v>
      </c>
      <c r="AK317" s="297">
        <f t="shared" si="147"/>
        <v>0</v>
      </c>
      <c r="AL317" s="297">
        <f t="shared" si="147"/>
        <v>0</v>
      </c>
    </row>
    <row r="318" spans="1:38" x14ac:dyDescent="0.25">
      <c r="A318" s="277"/>
      <c r="B318" s="310" t="s">
        <v>4980</v>
      </c>
      <c r="C318" s="297">
        <f t="shared" si="147"/>
        <v>0</v>
      </c>
      <c r="D318" s="297">
        <f t="shared" si="147"/>
        <v>0</v>
      </c>
      <c r="E318" s="297">
        <f t="shared" si="147"/>
        <v>0</v>
      </c>
      <c r="F318" s="297">
        <f t="shared" si="147"/>
        <v>0</v>
      </c>
      <c r="G318" s="297">
        <f t="shared" si="147"/>
        <v>0</v>
      </c>
      <c r="H318" s="297">
        <f t="shared" si="147"/>
        <v>0</v>
      </c>
      <c r="I318" s="297">
        <f t="shared" si="147"/>
        <v>0</v>
      </c>
      <c r="J318" s="297">
        <f t="shared" si="147"/>
        <v>0</v>
      </c>
      <c r="K318" s="297">
        <f t="shared" si="147"/>
        <v>0</v>
      </c>
      <c r="L318" s="297">
        <f t="shared" si="147"/>
        <v>0</v>
      </c>
      <c r="M318" s="297">
        <f t="shared" si="147"/>
        <v>0</v>
      </c>
      <c r="N318" s="297">
        <f t="shared" si="147"/>
        <v>0</v>
      </c>
      <c r="O318" s="297">
        <f t="shared" si="147"/>
        <v>0</v>
      </c>
      <c r="P318" s="297">
        <f t="shared" si="147"/>
        <v>0</v>
      </c>
      <c r="Q318" s="297">
        <f t="shared" si="147"/>
        <v>0</v>
      </c>
      <c r="R318" s="297">
        <f t="shared" si="147"/>
        <v>0</v>
      </c>
      <c r="S318" s="297">
        <f t="shared" si="147"/>
        <v>0</v>
      </c>
      <c r="T318" s="297">
        <f t="shared" si="147"/>
        <v>0</v>
      </c>
      <c r="U318" s="297">
        <f t="shared" si="147"/>
        <v>0</v>
      </c>
      <c r="V318" s="297">
        <f t="shared" si="147"/>
        <v>0</v>
      </c>
      <c r="W318" s="297">
        <f t="shared" si="147"/>
        <v>0</v>
      </c>
      <c r="X318" s="297">
        <f t="shared" si="147"/>
        <v>0</v>
      </c>
      <c r="Y318" s="297">
        <f t="shared" si="147"/>
        <v>0</v>
      </c>
      <c r="Z318" s="297">
        <f t="shared" si="147"/>
        <v>0</v>
      </c>
      <c r="AA318" s="297">
        <f t="shared" si="147"/>
        <v>0</v>
      </c>
      <c r="AB318" s="297">
        <f t="shared" si="147"/>
        <v>0</v>
      </c>
      <c r="AC318" s="297">
        <f t="shared" si="147"/>
        <v>0</v>
      </c>
      <c r="AD318" s="297">
        <f t="shared" si="147"/>
        <v>0</v>
      </c>
      <c r="AE318" s="297">
        <f t="shared" si="147"/>
        <v>0</v>
      </c>
      <c r="AF318" s="297">
        <f t="shared" si="147"/>
        <v>0</v>
      </c>
      <c r="AG318" s="297">
        <f t="shared" si="147"/>
        <v>0</v>
      </c>
      <c r="AH318" s="297">
        <f t="shared" si="147"/>
        <v>0</v>
      </c>
      <c r="AI318" s="297">
        <f t="shared" si="147"/>
        <v>0</v>
      </c>
      <c r="AJ318" s="297">
        <f t="shared" si="147"/>
        <v>0</v>
      </c>
      <c r="AK318" s="297">
        <f t="shared" si="147"/>
        <v>0</v>
      </c>
      <c r="AL318" s="297">
        <f t="shared" si="147"/>
        <v>0</v>
      </c>
    </row>
    <row r="319" spans="1:38" x14ac:dyDescent="0.25">
      <c r="A319" s="277"/>
      <c r="B319" s="310" t="s">
        <v>1094</v>
      </c>
      <c r="C319" s="297">
        <f t="shared" si="147"/>
        <v>0</v>
      </c>
      <c r="D319" s="297">
        <f t="shared" si="147"/>
        <v>0</v>
      </c>
      <c r="E319" s="297">
        <f t="shared" si="147"/>
        <v>0</v>
      </c>
      <c r="F319" s="297">
        <f t="shared" si="147"/>
        <v>0</v>
      </c>
      <c r="G319" s="297">
        <f t="shared" si="147"/>
        <v>0</v>
      </c>
      <c r="H319" s="297">
        <f t="shared" si="147"/>
        <v>0</v>
      </c>
      <c r="I319" s="297">
        <f t="shared" si="147"/>
        <v>0</v>
      </c>
      <c r="J319" s="297">
        <f t="shared" si="147"/>
        <v>0</v>
      </c>
      <c r="K319" s="297">
        <f t="shared" si="147"/>
        <v>0</v>
      </c>
      <c r="L319" s="297">
        <f t="shared" si="147"/>
        <v>0</v>
      </c>
      <c r="M319" s="297">
        <f t="shared" si="147"/>
        <v>0</v>
      </c>
      <c r="N319" s="297">
        <f t="shared" si="147"/>
        <v>0</v>
      </c>
      <c r="O319" s="297">
        <f t="shared" si="147"/>
        <v>0</v>
      </c>
      <c r="P319" s="297">
        <f t="shared" si="147"/>
        <v>0</v>
      </c>
      <c r="Q319" s="297">
        <f t="shared" si="147"/>
        <v>0</v>
      </c>
      <c r="R319" s="297">
        <f t="shared" si="147"/>
        <v>0</v>
      </c>
      <c r="S319" s="297">
        <f t="shared" si="147"/>
        <v>0</v>
      </c>
      <c r="T319" s="297">
        <f t="shared" si="147"/>
        <v>0</v>
      </c>
      <c r="U319" s="297">
        <f t="shared" si="147"/>
        <v>0</v>
      </c>
      <c r="V319" s="297">
        <f t="shared" si="147"/>
        <v>0</v>
      </c>
      <c r="W319" s="297">
        <f t="shared" si="147"/>
        <v>0</v>
      </c>
      <c r="X319" s="297">
        <f t="shared" si="147"/>
        <v>0</v>
      </c>
      <c r="Y319" s="297">
        <f t="shared" si="147"/>
        <v>0</v>
      </c>
      <c r="Z319" s="297">
        <f t="shared" si="147"/>
        <v>0</v>
      </c>
      <c r="AA319" s="297">
        <f t="shared" si="147"/>
        <v>0</v>
      </c>
      <c r="AB319" s="297">
        <f t="shared" si="147"/>
        <v>0</v>
      </c>
      <c r="AC319" s="297">
        <f t="shared" si="147"/>
        <v>0</v>
      </c>
      <c r="AD319" s="297">
        <f t="shared" si="147"/>
        <v>0</v>
      </c>
      <c r="AE319" s="297">
        <f t="shared" si="147"/>
        <v>0</v>
      </c>
      <c r="AF319" s="297">
        <f t="shared" si="147"/>
        <v>0</v>
      </c>
      <c r="AG319" s="297">
        <f t="shared" si="147"/>
        <v>0</v>
      </c>
      <c r="AH319" s="297">
        <f t="shared" si="147"/>
        <v>0</v>
      </c>
      <c r="AI319" s="297">
        <f t="shared" si="147"/>
        <v>0</v>
      </c>
      <c r="AJ319" s="297">
        <f t="shared" si="147"/>
        <v>0</v>
      </c>
      <c r="AK319" s="297">
        <f t="shared" si="147"/>
        <v>0</v>
      </c>
      <c r="AL319" s="297">
        <f t="shared" si="147"/>
        <v>0</v>
      </c>
    </row>
    <row r="320" spans="1:38" x14ac:dyDescent="0.25">
      <c r="A320" s="277"/>
      <c r="B320" s="310" t="s">
        <v>4981</v>
      </c>
      <c r="C320" s="297">
        <f t="shared" si="147"/>
        <v>0</v>
      </c>
      <c r="D320" s="297">
        <f t="shared" si="147"/>
        <v>0</v>
      </c>
      <c r="E320" s="297">
        <f t="shared" si="147"/>
        <v>0</v>
      </c>
      <c r="F320" s="297">
        <f t="shared" si="147"/>
        <v>0</v>
      </c>
      <c r="G320" s="297">
        <f t="shared" si="147"/>
        <v>0</v>
      </c>
      <c r="H320" s="297">
        <f t="shared" si="147"/>
        <v>0</v>
      </c>
      <c r="I320" s="297">
        <f t="shared" si="147"/>
        <v>0</v>
      </c>
      <c r="J320" s="297">
        <f t="shared" si="147"/>
        <v>0</v>
      </c>
      <c r="K320" s="297">
        <f t="shared" si="147"/>
        <v>0</v>
      </c>
      <c r="L320" s="297">
        <f t="shared" si="147"/>
        <v>0</v>
      </c>
      <c r="M320" s="297">
        <f t="shared" si="147"/>
        <v>0</v>
      </c>
      <c r="N320" s="297">
        <f t="shared" si="147"/>
        <v>0</v>
      </c>
      <c r="O320" s="297">
        <f t="shared" si="147"/>
        <v>0</v>
      </c>
      <c r="P320" s="297">
        <f t="shared" si="147"/>
        <v>0</v>
      </c>
      <c r="Q320" s="297">
        <f t="shared" si="147"/>
        <v>0</v>
      </c>
      <c r="R320" s="297">
        <f t="shared" si="147"/>
        <v>0</v>
      </c>
      <c r="S320" s="297">
        <f t="shared" si="147"/>
        <v>0</v>
      </c>
      <c r="T320" s="297">
        <f t="shared" si="147"/>
        <v>0</v>
      </c>
      <c r="U320" s="297">
        <f t="shared" si="147"/>
        <v>0</v>
      </c>
      <c r="V320" s="297">
        <f t="shared" si="147"/>
        <v>0</v>
      </c>
      <c r="W320" s="297">
        <f t="shared" si="147"/>
        <v>0</v>
      </c>
      <c r="X320" s="297">
        <f t="shared" si="147"/>
        <v>0</v>
      </c>
      <c r="Y320" s="297">
        <f t="shared" si="147"/>
        <v>0</v>
      </c>
      <c r="Z320" s="297">
        <f t="shared" si="147"/>
        <v>0</v>
      </c>
      <c r="AA320" s="297">
        <f t="shared" si="147"/>
        <v>0</v>
      </c>
      <c r="AB320" s="297">
        <f t="shared" si="147"/>
        <v>0</v>
      </c>
      <c r="AC320" s="297">
        <f t="shared" si="147"/>
        <v>0</v>
      </c>
      <c r="AD320" s="297">
        <f t="shared" si="147"/>
        <v>0</v>
      </c>
      <c r="AE320" s="297">
        <f t="shared" si="147"/>
        <v>0</v>
      </c>
      <c r="AF320" s="297">
        <f t="shared" si="147"/>
        <v>0</v>
      </c>
      <c r="AG320" s="297">
        <f t="shared" si="147"/>
        <v>0</v>
      </c>
      <c r="AH320" s="297">
        <f t="shared" si="147"/>
        <v>0</v>
      </c>
      <c r="AI320" s="297">
        <f t="shared" si="147"/>
        <v>0</v>
      </c>
      <c r="AJ320" s="297">
        <f t="shared" si="147"/>
        <v>0</v>
      </c>
      <c r="AK320" s="297">
        <f t="shared" si="147"/>
        <v>0</v>
      </c>
      <c r="AL320" s="297">
        <f t="shared" si="147"/>
        <v>0</v>
      </c>
    </row>
    <row r="321" spans="1:38" x14ac:dyDescent="0.25">
      <c r="A321" s="277"/>
      <c r="B321" s="310" t="s">
        <v>1095</v>
      </c>
      <c r="C321" s="297">
        <f t="shared" si="147"/>
        <v>0</v>
      </c>
      <c r="D321" s="297">
        <f t="shared" si="147"/>
        <v>0</v>
      </c>
      <c r="E321" s="297">
        <f t="shared" si="147"/>
        <v>0</v>
      </c>
      <c r="F321" s="297">
        <f t="shared" si="147"/>
        <v>0</v>
      </c>
      <c r="G321" s="297">
        <f t="shared" si="147"/>
        <v>0</v>
      </c>
      <c r="H321" s="297">
        <f t="shared" si="147"/>
        <v>0</v>
      </c>
      <c r="I321" s="297">
        <f t="shared" si="147"/>
        <v>0</v>
      </c>
      <c r="J321" s="297">
        <f t="shared" si="147"/>
        <v>0</v>
      </c>
      <c r="K321" s="297">
        <f t="shared" si="147"/>
        <v>0</v>
      </c>
      <c r="L321" s="297">
        <f t="shared" si="147"/>
        <v>0</v>
      </c>
      <c r="M321" s="297">
        <f t="shared" si="147"/>
        <v>0</v>
      </c>
      <c r="N321" s="297">
        <f t="shared" si="147"/>
        <v>0</v>
      </c>
      <c r="O321" s="297">
        <f t="shared" si="147"/>
        <v>0</v>
      </c>
      <c r="P321" s="297">
        <f t="shared" si="147"/>
        <v>0</v>
      </c>
      <c r="Q321" s="297">
        <f t="shared" si="147"/>
        <v>0</v>
      </c>
      <c r="R321" s="297">
        <f t="shared" si="147"/>
        <v>0</v>
      </c>
      <c r="S321" s="297">
        <f t="shared" si="147"/>
        <v>0</v>
      </c>
      <c r="T321" s="297">
        <f t="shared" si="147"/>
        <v>0</v>
      </c>
      <c r="U321" s="297">
        <f t="shared" si="147"/>
        <v>0</v>
      </c>
      <c r="V321" s="297">
        <f t="shared" si="147"/>
        <v>0</v>
      </c>
      <c r="W321" s="297">
        <f t="shared" si="147"/>
        <v>0</v>
      </c>
      <c r="X321" s="297">
        <f t="shared" si="147"/>
        <v>0</v>
      </c>
      <c r="Y321" s="297">
        <f t="shared" si="147"/>
        <v>0</v>
      </c>
      <c r="Z321" s="297">
        <f t="shared" si="147"/>
        <v>0</v>
      </c>
      <c r="AA321" s="297">
        <f t="shared" si="147"/>
        <v>0</v>
      </c>
      <c r="AB321" s="297">
        <f t="shared" si="147"/>
        <v>0</v>
      </c>
      <c r="AC321" s="297">
        <f t="shared" si="147"/>
        <v>0</v>
      </c>
      <c r="AD321" s="297">
        <f t="shared" si="147"/>
        <v>0</v>
      </c>
      <c r="AE321" s="297">
        <f t="shared" si="147"/>
        <v>0</v>
      </c>
      <c r="AF321" s="297">
        <f t="shared" si="147"/>
        <v>0</v>
      </c>
      <c r="AG321" s="297">
        <f t="shared" si="147"/>
        <v>0</v>
      </c>
      <c r="AH321" s="297">
        <f t="shared" si="147"/>
        <v>0</v>
      </c>
      <c r="AI321" s="297">
        <f t="shared" si="147"/>
        <v>0</v>
      </c>
      <c r="AJ321" s="297">
        <f t="shared" si="147"/>
        <v>0</v>
      </c>
      <c r="AK321" s="297">
        <f t="shared" si="147"/>
        <v>0</v>
      </c>
      <c r="AL321" s="297">
        <f t="shared" si="147"/>
        <v>0</v>
      </c>
    </row>
    <row r="322" spans="1:38" x14ac:dyDescent="0.25">
      <c r="A322" s="277"/>
      <c r="B322" s="310" t="s">
        <v>1109</v>
      </c>
      <c r="C322" s="297">
        <f t="shared" si="147"/>
        <v>0</v>
      </c>
      <c r="D322" s="297">
        <f t="shared" si="147"/>
        <v>0</v>
      </c>
      <c r="E322" s="297">
        <f t="shared" si="147"/>
        <v>0</v>
      </c>
      <c r="F322" s="297">
        <f t="shared" si="147"/>
        <v>0</v>
      </c>
      <c r="G322" s="297">
        <f t="shared" si="147"/>
        <v>0</v>
      </c>
      <c r="H322" s="297">
        <f t="shared" si="147"/>
        <v>0</v>
      </c>
      <c r="I322" s="297">
        <f t="shared" si="147"/>
        <v>0</v>
      </c>
      <c r="J322" s="297">
        <f t="shared" si="147"/>
        <v>0</v>
      </c>
      <c r="K322" s="297">
        <f t="shared" si="147"/>
        <v>0</v>
      </c>
      <c r="L322" s="297">
        <f t="shared" si="147"/>
        <v>0</v>
      </c>
      <c r="M322" s="297">
        <f t="shared" si="147"/>
        <v>0</v>
      </c>
      <c r="N322" s="297">
        <f t="shared" si="147"/>
        <v>0</v>
      </c>
      <c r="O322" s="297">
        <f t="shared" si="147"/>
        <v>0</v>
      </c>
      <c r="P322" s="297">
        <f t="shared" si="147"/>
        <v>0</v>
      </c>
      <c r="Q322" s="297">
        <f t="shared" si="147"/>
        <v>0</v>
      </c>
      <c r="R322" s="297">
        <f t="shared" si="147"/>
        <v>0</v>
      </c>
      <c r="S322" s="297">
        <f t="shared" si="147"/>
        <v>0</v>
      </c>
      <c r="T322" s="297">
        <f t="shared" si="147"/>
        <v>0</v>
      </c>
      <c r="U322" s="297">
        <f t="shared" si="147"/>
        <v>0</v>
      </c>
      <c r="V322" s="297">
        <f t="shared" si="147"/>
        <v>0</v>
      </c>
      <c r="W322" s="297">
        <f t="shared" si="147"/>
        <v>0</v>
      </c>
      <c r="X322" s="297">
        <f t="shared" si="147"/>
        <v>0</v>
      </c>
      <c r="Y322" s="297">
        <f t="shared" si="147"/>
        <v>0</v>
      </c>
      <c r="Z322" s="297">
        <f t="shared" si="147"/>
        <v>0</v>
      </c>
      <c r="AA322" s="297">
        <f t="shared" si="147"/>
        <v>0</v>
      </c>
      <c r="AB322" s="297">
        <f t="shared" si="147"/>
        <v>0</v>
      </c>
      <c r="AC322" s="297">
        <f t="shared" si="147"/>
        <v>0</v>
      </c>
      <c r="AD322" s="297">
        <f t="shared" si="147"/>
        <v>0</v>
      </c>
      <c r="AE322" s="297">
        <f t="shared" si="147"/>
        <v>0</v>
      </c>
      <c r="AF322" s="297">
        <f t="shared" si="147"/>
        <v>0</v>
      </c>
      <c r="AG322" s="297">
        <f t="shared" si="147"/>
        <v>0</v>
      </c>
      <c r="AH322" s="297">
        <f t="shared" si="147"/>
        <v>0</v>
      </c>
      <c r="AI322" s="297">
        <f t="shared" si="147"/>
        <v>0</v>
      </c>
      <c r="AJ322" s="297">
        <f t="shared" si="147"/>
        <v>0</v>
      </c>
      <c r="AK322" s="297">
        <f t="shared" si="147"/>
        <v>0</v>
      </c>
      <c r="AL322" s="297">
        <f t="shared" si="147"/>
        <v>0</v>
      </c>
    </row>
    <row r="323" spans="1:38" x14ac:dyDescent="0.25">
      <c r="A323" s="277"/>
      <c r="B323" s="310" t="s">
        <v>4982</v>
      </c>
      <c r="C323" s="297">
        <f t="shared" si="147"/>
        <v>0</v>
      </c>
      <c r="D323" s="297">
        <f t="shared" si="147"/>
        <v>0</v>
      </c>
      <c r="E323" s="297">
        <f t="shared" si="147"/>
        <v>0</v>
      </c>
      <c r="F323" s="297">
        <f t="shared" si="147"/>
        <v>0</v>
      </c>
      <c r="G323" s="297">
        <f t="shared" si="147"/>
        <v>0</v>
      </c>
      <c r="H323" s="297">
        <f t="shared" si="147"/>
        <v>0</v>
      </c>
      <c r="I323" s="297">
        <f t="shared" si="147"/>
        <v>0</v>
      </c>
      <c r="J323" s="297">
        <f t="shared" si="147"/>
        <v>0</v>
      </c>
      <c r="K323" s="297">
        <f t="shared" si="147"/>
        <v>0</v>
      </c>
      <c r="L323" s="297">
        <f t="shared" si="147"/>
        <v>0</v>
      </c>
      <c r="M323" s="297">
        <f t="shared" si="147"/>
        <v>0</v>
      </c>
      <c r="N323" s="297">
        <f t="shared" si="147"/>
        <v>0</v>
      </c>
      <c r="O323" s="297">
        <f t="shared" si="147"/>
        <v>0</v>
      </c>
      <c r="P323" s="297">
        <f t="shared" si="147"/>
        <v>0</v>
      </c>
      <c r="Q323" s="297">
        <f t="shared" si="147"/>
        <v>0</v>
      </c>
      <c r="R323" s="297">
        <f t="shared" si="147"/>
        <v>0</v>
      </c>
      <c r="S323" s="297">
        <f t="shared" si="147"/>
        <v>0</v>
      </c>
      <c r="T323" s="297">
        <f t="shared" si="147"/>
        <v>0</v>
      </c>
      <c r="U323" s="297">
        <f t="shared" si="147"/>
        <v>0</v>
      </c>
      <c r="V323" s="297">
        <f t="shared" si="147"/>
        <v>0</v>
      </c>
      <c r="W323" s="297">
        <f t="shared" si="147"/>
        <v>0</v>
      </c>
      <c r="X323" s="297">
        <f t="shared" si="147"/>
        <v>0</v>
      </c>
      <c r="Y323" s="297">
        <f t="shared" si="147"/>
        <v>0</v>
      </c>
      <c r="Z323" s="297">
        <f t="shared" si="147"/>
        <v>0</v>
      </c>
      <c r="AA323" s="297">
        <f t="shared" si="147"/>
        <v>0</v>
      </c>
      <c r="AB323" s="297">
        <f t="shared" si="147"/>
        <v>0</v>
      </c>
      <c r="AC323" s="297">
        <f t="shared" si="147"/>
        <v>0</v>
      </c>
      <c r="AD323" s="297">
        <f t="shared" si="147"/>
        <v>0</v>
      </c>
      <c r="AE323" s="297">
        <f t="shared" si="147"/>
        <v>0</v>
      </c>
      <c r="AF323" s="297">
        <f t="shared" si="147"/>
        <v>0</v>
      </c>
      <c r="AG323" s="297">
        <f t="shared" si="147"/>
        <v>0</v>
      </c>
      <c r="AH323" s="297">
        <f t="shared" si="147"/>
        <v>0</v>
      </c>
      <c r="AI323" s="297">
        <f t="shared" si="147"/>
        <v>0</v>
      </c>
      <c r="AJ323" s="297">
        <f t="shared" si="147"/>
        <v>0</v>
      </c>
      <c r="AK323" s="297">
        <f t="shared" si="147"/>
        <v>0</v>
      </c>
      <c r="AL323" s="297">
        <f t="shared" si="147"/>
        <v>0</v>
      </c>
    </row>
    <row r="324" spans="1:38" x14ac:dyDescent="0.25">
      <c r="A324" s="277"/>
      <c r="B324" s="310" t="s">
        <v>1131</v>
      </c>
      <c r="C324" s="297">
        <f t="shared" si="147"/>
        <v>0</v>
      </c>
      <c r="D324" s="297">
        <f t="shared" si="147"/>
        <v>0</v>
      </c>
      <c r="E324" s="297">
        <f t="shared" si="147"/>
        <v>0</v>
      </c>
      <c r="F324" s="297">
        <f t="shared" ref="F324:AL324" si="148">F638</f>
        <v>0</v>
      </c>
      <c r="G324" s="297">
        <f t="shared" si="148"/>
        <v>0</v>
      </c>
      <c r="H324" s="297">
        <f t="shared" si="148"/>
        <v>0</v>
      </c>
      <c r="I324" s="297">
        <f t="shared" si="148"/>
        <v>0</v>
      </c>
      <c r="J324" s="297">
        <f t="shared" si="148"/>
        <v>0</v>
      </c>
      <c r="K324" s="297">
        <f t="shared" si="148"/>
        <v>0</v>
      </c>
      <c r="L324" s="297">
        <f t="shared" si="148"/>
        <v>0</v>
      </c>
      <c r="M324" s="297">
        <f t="shared" si="148"/>
        <v>0</v>
      </c>
      <c r="N324" s="297">
        <f t="shared" si="148"/>
        <v>0</v>
      </c>
      <c r="O324" s="297">
        <f t="shared" si="148"/>
        <v>0</v>
      </c>
      <c r="P324" s="297">
        <f t="shared" si="148"/>
        <v>0</v>
      </c>
      <c r="Q324" s="297">
        <f t="shared" si="148"/>
        <v>0</v>
      </c>
      <c r="R324" s="297">
        <f t="shared" si="148"/>
        <v>0</v>
      </c>
      <c r="S324" s="297">
        <f t="shared" si="148"/>
        <v>0</v>
      </c>
      <c r="T324" s="297">
        <f t="shared" si="148"/>
        <v>0</v>
      </c>
      <c r="U324" s="297">
        <f t="shared" si="148"/>
        <v>0</v>
      </c>
      <c r="V324" s="297">
        <f t="shared" si="148"/>
        <v>0</v>
      </c>
      <c r="W324" s="297">
        <f t="shared" si="148"/>
        <v>0</v>
      </c>
      <c r="X324" s="297">
        <f t="shared" si="148"/>
        <v>0</v>
      </c>
      <c r="Y324" s="297">
        <f t="shared" si="148"/>
        <v>0</v>
      </c>
      <c r="Z324" s="297">
        <f t="shared" si="148"/>
        <v>0</v>
      </c>
      <c r="AA324" s="297">
        <f t="shared" si="148"/>
        <v>0</v>
      </c>
      <c r="AB324" s="297">
        <f t="shared" si="148"/>
        <v>0</v>
      </c>
      <c r="AC324" s="297">
        <f t="shared" si="148"/>
        <v>0</v>
      </c>
      <c r="AD324" s="297">
        <f t="shared" si="148"/>
        <v>0</v>
      </c>
      <c r="AE324" s="297">
        <f t="shared" si="148"/>
        <v>0</v>
      </c>
      <c r="AF324" s="297">
        <f t="shared" si="148"/>
        <v>0</v>
      </c>
      <c r="AG324" s="297">
        <f t="shared" si="148"/>
        <v>0</v>
      </c>
      <c r="AH324" s="297">
        <f t="shared" si="148"/>
        <v>0</v>
      </c>
      <c r="AI324" s="297">
        <f t="shared" si="148"/>
        <v>0</v>
      </c>
      <c r="AJ324" s="297">
        <f t="shared" si="148"/>
        <v>0</v>
      </c>
      <c r="AK324" s="297">
        <f t="shared" si="148"/>
        <v>0</v>
      </c>
      <c r="AL324" s="297">
        <f t="shared" si="148"/>
        <v>0</v>
      </c>
    </row>
    <row r="325" spans="1:38" x14ac:dyDescent="0.25">
      <c r="A325" s="285"/>
      <c r="B325" s="332" t="s">
        <v>1511</v>
      </c>
      <c r="C325" s="297">
        <f>C326+C337+C338+C354+C358+C366+C370+C376</f>
        <v>21464853.259999998</v>
      </c>
      <c r="D325" s="297">
        <f>D326+D337+D338+D354+D358+D366+D370+D376</f>
        <v>8706735.7499999981</v>
      </c>
      <c r="E325" s="297">
        <f>E326+E337+E338+E354+E358+E366+E370+E376</f>
        <v>30171589.010000002</v>
      </c>
      <c r="F325" s="297">
        <f t="shared" ref="F325:AL325" si="149">F326+F337+F338+F354+F358+F366+F370+F376</f>
        <v>21668312.619999997</v>
      </c>
      <c r="G325" s="297">
        <f t="shared" si="149"/>
        <v>7831308.1099999994</v>
      </c>
      <c r="H325" s="297">
        <f t="shared" si="149"/>
        <v>29499620.730000004</v>
      </c>
      <c r="I325" s="297">
        <f t="shared" si="149"/>
        <v>18328948.289999999</v>
      </c>
      <c r="J325" s="297">
        <f t="shared" si="149"/>
        <v>8005586.6599999992</v>
      </c>
      <c r="K325" s="297">
        <f t="shared" si="149"/>
        <v>26334534.950000003</v>
      </c>
      <c r="L325" s="297">
        <f t="shared" si="149"/>
        <v>20247662.93</v>
      </c>
      <c r="M325" s="297">
        <f t="shared" si="149"/>
        <v>7600103.5700000003</v>
      </c>
      <c r="N325" s="297">
        <f t="shared" si="149"/>
        <v>27847766.500000004</v>
      </c>
      <c r="O325" s="297">
        <f t="shared" si="149"/>
        <v>19452278.350000001</v>
      </c>
      <c r="P325" s="297">
        <f t="shared" si="149"/>
        <v>8153632.8700000001</v>
      </c>
      <c r="Q325" s="297">
        <f t="shared" si="149"/>
        <v>27605911.220000003</v>
      </c>
      <c r="R325" s="297">
        <f t="shared" si="149"/>
        <v>21494499.219999999</v>
      </c>
      <c r="S325" s="297">
        <f t="shared" si="149"/>
        <v>7751214.0999999996</v>
      </c>
      <c r="T325" s="297">
        <f t="shared" si="149"/>
        <v>29245713.32</v>
      </c>
      <c r="U325" s="297">
        <f t="shared" si="149"/>
        <v>18380038.920000002</v>
      </c>
      <c r="V325" s="297">
        <f t="shared" si="149"/>
        <v>6953739.2700000014</v>
      </c>
      <c r="W325" s="297">
        <f t="shared" si="149"/>
        <v>25333778.189999998</v>
      </c>
      <c r="X325" s="297">
        <f t="shared" si="149"/>
        <v>18553007.599999998</v>
      </c>
      <c r="Y325" s="297">
        <f t="shared" si="149"/>
        <v>6344243.8799999999</v>
      </c>
      <c r="Z325" s="297">
        <f t="shared" si="149"/>
        <v>24897251.479999997</v>
      </c>
      <c r="AA325" s="297">
        <f t="shared" si="149"/>
        <v>18958730.169999998</v>
      </c>
      <c r="AB325" s="297">
        <f t="shared" si="149"/>
        <v>6244121.9999999991</v>
      </c>
      <c r="AC325" s="297">
        <f t="shared" si="149"/>
        <v>25202852.169999994</v>
      </c>
      <c r="AD325" s="297">
        <f t="shared" si="149"/>
        <v>34809745.269999996</v>
      </c>
      <c r="AE325" s="297">
        <f t="shared" si="149"/>
        <v>8254493.1299999999</v>
      </c>
      <c r="AF325" s="297">
        <f t="shared" si="149"/>
        <v>43064238.399999999</v>
      </c>
      <c r="AG325" s="297">
        <f t="shared" si="149"/>
        <v>18809135.559999999</v>
      </c>
      <c r="AH325" s="297">
        <f t="shared" si="149"/>
        <v>5983058.5</v>
      </c>
      <c r="AI325" s="297">
        <f t="shared" si="149"/>
        <v>24792194.060000002</v>
      </c>
      <c r="AJ325" s="297">
        <f t="shared" si="149"/>
        <v>16054494.699999999</v>
      </c>
      <c r="AK325" s="297">
        <f t="shared" si="149"/>
        <v>5241646.51</v>
      </c>
      <c r="AL325" s="297">
        <f t="shared" si="149"/>
        <v>21296141.209999997</v>
      </c>
    </row>
    <row r="326" spans="1:38" x14ac:dyDescent="0.25">
      <c r="A326" s="285"/>
      <c r="B326" s="339" t="s">
        <v>1512</v>
      </c>
      <c r="C326" s="301">
        <f t="shared" ref="C326:AL326" si="150">C327+C333+C334+C335+C336</f>
        <v>7943741.7200000007</v>
      </c>
      <c r="D326" s="301">
        <f>D327+D333+D334+D335+D336</f>
        <v>8166288.8699999992</v>
      </c>
      <c r="E326" s="301">
        <f>E327+E333+E334+E335+E336</f>
        <v>16110030.590000002</v>
      </c>
      <c r="F326" s="301">
        <f t="shared" si="150"/>
        <v>8171294.9699999988</v>
      </c>
      <c r="G326" s="301">
        <f t="shared" si="150"/>
        <v>7758560.8799999999</v>
      </c>
      <c r="H326" s="301">
        <f t="shared" si="150"/>
        <v>15929855.850000001</v>
      </c>
      <c r="I326" s="301">
        <f t="shared" si="150"/>
        <v>7220304.4200000009</v>
      </c>
      <c r="J326" s="301">
        <f t="shared" si="150"/>
        <v>7799977.3899999997</v>
      </c>
      <c r="K326" s="301">
        <f t="shared" si="150"/>
        <v>15020281.810000001</v>
      </c>
      <c r="L326" s="301">
        <f t="shared" si="150"/>
        <v>7235410.8200000003</v>
      </c>
      <c r="M326" s="301">
        <f t="shared" si="150"/>
        <v>7356541.4400000004</v>
      </c>
      <c r="N326" s="301">
        <f t="shared" si="150"/>
        <v>14591952.260000002</v>
      </c>
      <c r="O326" s="301">
        <f t="shared" si="150"/>
        <v>7866612.0300000012</v>
      </c>
      <c r="P326" s="301">
        <f t="shared" si="150"/>
        <v>8079012.8499999996</v>
      </c>
      <c r="Q326" s="301">
        <f t="shared" si="150"/>
        <v>15945624.880000001</v>
      </c>
      <c r="R326" s="301">
        <f t="shared" si="150"/>
        <v>6564832.0499999998</v>
      </c>
      <c r="S326" s="301">
        <f t="shared" si="150"/>
        <v>7674733.1799999997</v>
      </c>
      <c r="T326" s="301">
        <f t="shared" si="150"/>
        <v>14239565.23</v>
      </c>
      <c r="U326" s="301">
        <f t="shared" si="150"/>
        <v>6938741.6200000001</v>
      </c>
      <c r="V326" s="301">
        <f t="shared" si="150"/>
        <v>6841423.1100000013</v>
      </c>
      <c r="W326" s="301">
        <f t="shared" si="150"/>
        <v>13780164.729999999</v>
      </c>
      <c r="X326" s="301">
        <f t="shared" si="150"/>
        <v>6813917.9499999993</v>
      </c>
      <c r="Y326" s="301">
        <f t="shared" si="150"/>
        <v>6222484.1400000006</v>
      </c>
      <c r="Z326" s="301">
        <f t="shared" si="150"/>
        <v>13036402.09</v>
      </c>
      <c r="AA326" s="301">
        <f t="shared" si="150"/>
        <v>6338333.1799999997</v>
      </c>
      <c r="AB326" s="301">
        <f t="shared" si="150"/>
        <v>6122274.8499999996</v>
      </c>
      <c r="AC326" s="301">
        <f t="shared" si="150"/>
        <v>12460608.029999999</v>
      </c>
      <c r="AD326" s="301">
        <f t="shared" si="150"/>
        <v>6433397.3399999999</v>
      </c>
      <c r="AE326" s="301">
        <f t="shared" si="150"/>
        <v>6067723.2000000002</v>
      </c>
      <c r="AF326" s="301">
        <f t="shared" si="150"/>
        <v>12501120.540000001</v>
      </c>
      <c r="AG326" s="301">
        <f t="shared" si="150"/>
        <v>6018199.0199999996</v>
      </c>
      <c r="AH326" s="301">
        <f t="shared" si="150"/>
        <v>5893482.29</v>
      </c>
      <c r="AI326" s="301">
        <f t="shared" si="150"/>
        <v>11911681.310000001</v>
      </c>
      <c r="AJ326" s="301">
        <f t="shared" si="150"/>
        <v>5785078.5200000014</v>
      </c>
      <c r="AK326" s="301">
        <f t="shared" si="150"/>
        <v>5076331.76</v>
      </c>
      <c r="AL326" s="301">
        <f t="shared" si="150"/>
        <v>10861410.279999999</v>
      </c>
    </row>
    <row r="327" spans="1:38" x14ac:dyDescent="0.25">
      <c r="A327" s="277"/>
      <c r="B327" s="298" t="s">
        <v>4989</v>
      </c>
      <c r="C327" s="297">
        <f t="shared" ref="C327:T327" si="151">SUM(C328:C332)</f>
        <v>7943741.7200000007</v>
      </c>
      <c r="D327" s="297">
        <f>SUM(D328:D332)</f>
        <v>8042763.209999999</v>
      </c>
      <c r="E327" s="297">
        <f t="shared" si="151"/>
        <v>15986504.930000002</v>
      </c>
      <c r="F327" s="297">
        <f t="shared" si="151"/>
        <v>8171294.9699999988</v>
      </c>
      <c r="G327" s="297">
        <f t="shared" si="151"/>
        <v>7758560.8799999999</v>
      </c>
      <c r="H327" s="297">
        <f t="shared" si="151"/>
        <v>15929855.850000001</v>
      </c>
      <c r="I327" s="297">
        <f t="shared" si="151"/>
        <v>7220304.4200000009</v>
      </c>
      <c r="J327" s="297">
        <f t="shared" si="151"/>
        <v>7777800.25</v>
      </c>
      <c r="K327" s="297">
        <f t="shared" si="151"/>
        <v>14998104.67</v>
      </c>
      <c r="L327" s="297">
        <f t="shared" si="151"/>
        <v>7215998.5</v>
      </c>
      <c r="M327" s="297">
        <f t="shared" si="151"/>
        <v>7298882.4400000004</v>
      </c>
      <c r="N327" s="297">
        <f t="shared" si="151"/>
        <v>14514880.940000001</v>
      </c>
      <c r="O327" s="297">
        <f t="shared" si="151"/>
        <v>7826448.6100000013</v>
      </c>
      <c r="P327" s="297">
        <f t="shared" si="151"/>
        <v>7960081.2799999993</v>
      </c>
      <c r="Q327" s="297">
        <f t="shared" si="151"/>
        <v>15786529.890000001</v>
      </c>
      <c r="R327" s="297">
        <f t="shared" si="151"/>
        <v>6504586.9199999999</v>
      </c>
      <c r="S327" s="297">
        <f t="shared" si="151"/>
        <v>7546690.3799999999</v>
      </c>
      <c r="T327" s="297">
        <f t="shared" si="151"/>
        <v>14051277.300000001</v>
      </c>
      <c r="U327" s="297">
        <f t="shared" ref="U327:AL327" si="152">SUM(U328:U332)</f>
        <v>6938741.6200000001</v>
      </c>
      <c r="V327" s="297">
        <f t="shared" si="152"/>
        <v>6694550.5200000014</v>
      </c>
      <c r="W327" s="297">
        <f t="shared" si="152"/>
        <v>13633292.139999999</v>
      </c>
      <c r="X327" s="297">
        <f t="shared" si="152"/>
        <v>6813917.9499999993</v>
      </c>
      <c r="Y327" s="297">
        <f t="shared" si="152"/>
        <v>6033546.2200000007</v>
      </c>
      <c r="Z327" s="297">
        <f t="shared" si="152"/>
        <v>12847464.17</v>
      </c>
      <c r="AA327" s="297">
        <f t="shared" si="152"/>
        <v>6184545.46</v>
      </c>
      <c r="AB327" s="297">
        <f t="shared" si="152"/>
        <v>6090104.54</v>
      </c>
      <c r="AC327" s="297">
        <f t="shared" si="152"/>
        <v>12274650</v>
      </c>
      <c r="AD327" s="297">
        <f t="shared" si="152"/>
        <v>6433397.3399999999</v>
      </c>
      <c r="AE327" s="297">
        <f t="shared" si="152"/>
        <v>5842394.2400000002</v>
      </c>
      <c r="AF327" s="297">
        <f t="shared" si="152"/>
        <v>12275791.58</v>
      </c>
      <c r="AG327" s="297">
        <f t="shared" si="152"/>
        <v>6018199.0199999996</v>
      </c>
      <c r="AH327" s="297">
        <f t="shared" si="152"/>
        <v>5668949.9900000002</v>
      </c>
      <c r="AI327" s="297">
        <f t="shared" si="152"/>
        <v>11687149.01</v>
      </c>
      <c r="AJ327" s="297">
        <f t="shared" si="152"/>
        <v>5778519.9100000011</v>
      </c>
      <c r="AK327" s="297">
        <f t="shared" si="152"/>
        <v>4813577</v>
      </c>
      <c r="AL327" s="297">
        <f t="shared" si="152"/>
        <v>10592096.91</v>
      </c>
    </row>
    <row r="328" spans="1:38" x14ac:dyDescent="0.25">
      <c r="A328" s="277"/>
      <c r="B328" s="296" t="s">
        <v>1124</v>
      </c>
      <c r="C328" s="297">
        <f t="shared" ref="C328:AL335" si="153">C639</f>
        <v>7942585.3200000003</v>
      </c>
      <c r="D328" s="297">
        <f t="shared" si="153"/>
        <v>8042763.209999999</v>
      </c>
      <c r="E328" s="297">
        <f t="shared" si="153"/>
        <v>15985348.530000001</v>
      </c>
      <c r="F328" s="297">
        <f t="shared" si="153"/>
        <v>8169775.9099999992</v>
      </c>
      <c r="G328" s="297">
        <f t="shared" si="153"/>
        <v>7758560.8799999999</v>
      </c>
      <c r="H328" s="297">
        <f t="shared" si="153"/>
        <v>15928336.790000001</v>
      </c>
      <c r="I328" s="297">
        <f t="shared" si="153"/>
        <v>7218854.9800000004</v>
      </c>
      <c r="J328" s="297">
        <f t="shared" si="153"/>
        <v>7777800.25</v>
      </c>
      <c r="K328" s="297">
        <f t="shared" si="153"/>
        <v>14996655.23</v>
      </c>
      <c r="L328" s="297">
        <f t="shared" si="153"/>
        <v>7214807.2000000002</v>
      </c>
      <c r="M328" s="297">
        <f t="shared" si="153"/>
        <v>7298882.4400000004</v>
      </c>
      <c r="N328" s="297">
        <f t="shared" si="153"/>
        <v>14513689.640000001</v>
      </c>
      <c r="O328" s="297">
        <f t="shared" si="153"/>
        <v>7825406.0200000014</v>
      </c>
      <c r="P328" s="297">
        <f t="shared" si="153"/>
        <v>7960081.2799999993</v>
      </c>
      <c r="Q328" s="297">
        <f t="shared" si="153"/>
        <v>15785487.300000001</v>
      </c>
      <c r="R328" s="297">
        <f t="shared" si="153"/>
        <v>6503784.96</v>
      </c>
      <c r="S328" s="297">
        <f t="shared" si="153"/>
        <v>7546690.3799999999</v>
      </c>
      <c r="T328" s="297">
        <f t="shared" si="153"/>
        <v>14050475.34</v>
      </c>
      <c r="U328" s="297">
        <f t="shared" si="153"/>
        <v>6937869.9299999997</v>
      </c>
      <c r="V328" s="297">
        <f t="shared" si="153"/>
        <v>6694550.5200000014</v>
      </c>
      <c r="W328" s="297">
        <f t="shared" si="153"/>
        <v>13632420.449999999</v>
      </c>
      <c r="X328" s="297">
        <f t="shared" si="153"/>
        <v>6812982.7799999993</v>
      </c>
      <c r="Y328" s="297">
        <f t="shared" si="153"/>
        <v>6033546.2200000007</v>
      </c>
      <c r="Z328" s="297">
        <f t="shared" si="153"/>
        <v>12846529</v>
      </c>
      <c r="AA328" s="297">
        <f t="shared" si="153"/>
        <v>6183512.6100000003</v>
      </c>
      <c r="AB328" s="297">
        <f t="shared" si="153"/>
        <v>6090104.54</v>
      </c>
      <c r="AC328" s="297">
        <f t="shared" si="153"/>
        <v>12273617.15</v>
      </c>
      <c r="AD328" s="297">
        <f t="shared" si="153"/>
        <v>6432842.3300000001</v>
      </c>
      <c r="AE328" s="297">
        <f t="shared" si="153"/>
        <v>5840678.96</v>
      </c>
      <c r="AF328" s="297">
        <f t="shared" si="153"/>
        <v>12273521.290000001</v>
      </c>
      <c r="AG328" s="297">
        <f t="shared" si="153"/>
        <v>6017362.5299999993</v>
      </c>
      <c r="AH328" s="297">
        <f t="shared" si="153"/>
        <v>5660220.8200000003</v>
      </c>
      <c r="AI328" s="297">
        <f t="shared" si="153"/>
        <v>11677583.35</v>
      </c>
      <c r="AJ328" s="297">
        <f t="shared" si="153"/>
        <v>5777884.5200000014</v>
      </c>
      <c r="AK328" s="297">
        <f t="shared" si="153"/>
        <v>4796452</v>
      </c>
      <c r="AL328" s="297">
        <f t="shared" si="153"/>
        <v>10574336.52</v>
      </c>
    </row>
    <row r="329" spans="1:38" x14ac:dyDescent="0.25">
      <c r="A329" s="277"/>
      <c r="B329" s="296" t="s">
        <v>4943</v>
      </c>
      <c r="C329" s="297">
        <f t="shared" si="153"/>
        <v>0</v>
      </c>
      <c r="D329" s="297">
        <f t="shared" si="153"/>
        <v>0</v>
      </c>
      <c r="E329" s="297">
        <f t="shared" si="153"/>
        <v>0</v>
      </c>
      <c r="F329" s="297">
        <f t="shared" si="153"/>
        <v>0</v>
      </c>
      <c r="G329" s="297">
        <f t="shared" si="153"/>
        <v>0</v>
      </c>
      <c r="H329" s="297">
        <f t="shared" si="153"/>
        <v>0</v>
      </c>
      <c r="I329" s="297">
        <f t="shared" si="153"/>
        <v>0</v>
      </c>
      <c r="J329" s="297">
        <f t="shared" si="153"/>
        <v>0</v>
      </c>
      <c r="K329" s="297">
        <f t="shared" si="153"/>
        <v>0</v>
      </c>
      <c r="L329" s="297">
        <f t="shared" si="153"/>
        <v>0</v>
      </c>
      <c r="M329" s="297">
        <f t="shared" si="153"/>
        <v>0</v>
      </c>
      <c r="N329" s="297">
        <f t="shared" si="153"/>
        <v>0</v>
      </c>
      <c r="O329" s="297">
        <f t="shared" si="153"/>
        <v>0</v>
      </c>
      <c r="P329" s="297">
        <f t="shared" si="153"/>
        <v>0</v>
      </c>
      <c r="Q329" s="297">
        <f t="shared" si="153"/>
        <v>0</v>
      </c>
      <c r="R329" s="297">
        <f t="shared" si="153"/>
        <v>0</v>
      </c>
      <c r="S329" s="297">
        <f t="shared" si="153"/>
        <v>0</v>
      </c>
      <c r="T329" s="297">
        <f t="shared" si="153"/>
        <v>0</v>
      </c>
      <c r="U329" s="297">
        <f t="shared" si="153"/>
        <v>0</v>
      </c>
      <c r="V329" s="297">
        <f t="shared" si="153"/>
        <v>0</v>
      </c>
      <c r="W329" s="297">
        <f t="shared" si="153"/>
        <v>0</v>
      </c>
      <c r="X329" s="297">
        <f t="shared" si="153"/>
        <v>0</v>
      </c>
      <c r="Y329" s="297">
        <f t="shared" si="153"/>
        <v>0</v>
      </c>
      <c r="Z329" s="297">
        <f t="shared" si="153"/>
        <v>0</v>
      </c>
      <c r="AA329" s="297">
        <f t="shared" si="153"/>
        <v>0</v>
      </c>
      <c r="AB329" s="297">
        <f t="shared" si="153"/>
        <v>0</v>
      </c>
      <c r="AC329" s="297">
        <f t="shared" si="153"/>
        <v>0</v>
      </c>
      <c r="AD329" s="297">
        <f t="shared" si="153"/>
        <v>0</v>
      </c>
      <c r="AE329" s="297">
        <f t="shared" si="153"/>
        <v>1715.28</v>
      </c>
      <c r="AF329" s="297">
        <f t="shared" si="153"/>
        <v>1715.28</v>
      </c>
      <c r="AG329" s="297">
        <f t="shared" si="153"/>
        <v>0</v>
      </c>
      <c r="AH329" s="297">
        <f t="shared" si="153"/>
        <v>8729.17</v>
      </c>
      <c r="AI329" s="297">
        <f t="shared" si="153"/>
        <v>8729.17</v>
      </c>
      <c r="AJ329" s="297">
        <f t="shared" si="153"/>
        <v>0</v>
      </c>
      <c r="AK329" s="297">
        <f t="shared" si="153"/>
        <v>17125</v>
      </c>
      <c r="AL329" s="297">
        <f t="shared" si="153"/>
        <v>17125</v>
      </c>
    </row>
    <row r="330" spans="1:38" x14ac:dyDescent="0.25">
      <c r="A330" s="277"/>
      <c r="B330" s="296" t="s">
        <v>1008</v>
      </c>
      <c r="C330" s="297">
        <f t="shared" si="153"/>
        <v>1156.4000000000001</v>
      </c>
      <c r="D330" s="297">
        <f t="shared" si="153"/>
        <v>0</v>
      </c>
      <c r="E330" s="297">
        <f t="shared" si="153"/>
        <v>1156.4000000000001</v>
      </c>
      <c r="F330" s="297">
        <f t="shared" si="153"/>
        <v>1519.06</v>
      </c>
      <c r="G330" s="297">
        <f t="shared" si="153"/>
        <v>0</v>
      </c>
      <c r="H330" s="297">
        <f t="shared" si="153"/>
        <v>1519.06</v>
      </c>
      <c r="I330" s="297">
        <f t="shared" si="153"/>
        <v>1449.44</v>
      </c>
      <c r="J330" s="297">
        <f t="shared" si="153"/>
        <v>0</v>
      </c>
      <c r="K330" s="297">
        <f t="shared" si="153"/>
        <v>1449.44</v>
      </c>
      <c r="L330" s="297">
        <f t="shared" si="153"/>
        <v>1191.3</v>
      </c>
      <c r="M330" s="297">
        <f t="shared" si="153"/>
        <v>0</v>
      </c>
      <c r="N330" s="297">
        <f t="shared" si="153"/>
        <v>1191.3</v>
      </c>
      <c r="O330" s="297">
        <f t="shared" si="153"/>
        <v>1042.5899999999999</v>
      </c>
      <c r="P330" s="297">
        <f t="shared" si="153"/>
        <v>0</v>
      </c>
      <c r="Q330" s="297">
        <f t="shared" si="153"/>
        <v>1042.5899999999999</v>
      </c>
      <c r="R330" s="297">
        <f t="shared" si="153"/>
        <v>801.96</v>
      </c>
      <c r="S330" s="297">
        <f t="shared" si="153"/>
        <v>0</v>
      </c>
      <c r="T330" s="297">
        <f t="shared" si="153"/>
        <v>801.96</v>
      </c>
      <c r="U330" s="297">
        <f t="shared" si="153"/>
        <v>871.69</v>
      </c>
      <c r="V330" s="297">
        <f t="shared" si="153"/>
        <v>0</v>
      </c>
      <c r="W330" s="297">
        <f t="shared" si="153"/>
        <v>871.69</v>
      </c>
      <c r="X330" s="297">
        <f t="shared" si="153"/>
        <v>935.17</v>
      </c>
      <c r="Y330" s="297">
        <f t="shared" si="153"/>
        <v>0</v>
      </c>
      <c r="Z330" s="297">
        <f t="shared" si="153"/>
        <v>935.17</v>
      </c>
      <c r="AA330" s="297">
        <f t="shared" si="153"/>
        <v>1032.8499999999999</v>
      </c>
      <c r="AB330" s="297">
        <f t="shared" si="153"/>
        <v>0</v>
      </c>
      <c r="AC330" s="297">
        <f t="shared" si="153"/>
        <v>1032.8499999999999</v>
      </c>
      <c r="AD330" s="297">
        <f t="shared" si="153"/>
        <v>535.84</v>
      </c>
      <c r="AE330" s="297">
        <f t="shared" si="153"/>
        <v>0</v>
      </c>
      <c r="AF330" s="297">
        <f t="shared" si="153"/>
        <v>535.84</v>
      </c>
      <c r="AG330" s="297">
        <f t="shared" si="153"/>
        <v>792.32</v>
      </c>
      <c r="AH330" s="297">
        <f t="shared" si="153"/>
        <v>0</v>
      </c>
      <c r="AI330" s="297">
        <f t="shared" si="153"/>
        <v>792.32</v>
      </c>
      <c r="AJ330" s="297">
        <f t="shared" si="153"/>
        <v>566.22</v>
      </c>
      <c r="AK330" s="297">
        <f t="shared" si="153"/>
        <v>0</v>
      </c>
      <c r="AL330" s="297">
        <f t="shared" si="153"/>
        <v>566.22</v>
      </c>
    </row>
    <row r="331" spans="1:38" x14ac:dyDescent="0.25">
      <c r="A331" s="277"/>
      <c r="B331" s="296" t="s">
        <v>1009</v>
      </c>
      <c r="C331" s="297">
        <f t="shared" si="153"/>
        <v>0</v>
      </c>
      <c r="D331" s="297">
        <f t="shared" si="153"/>
        <v>0</v>
      </c>
      <c r="E331" s="297">
        <f t="shared" si="153"/>
        <v>0</v>
      </c>
      <c r="F331" s="297">
        <f t="shared" si="153"/>
        <v>0</v>
      </c>
      <c r="G331" s="297">
        <f t="shared" si="153"/>
        <v>0</v>
      </c>
      <c r="H331" s="297">
        <f t="shared" si="153"/>
        <v>0</v>
      </c>
      <c r="I331" s="297">
        <f t="shared" si="153"/>
        <v>0</v>
      </c>
      <c r="J331" s="297">
        <f t="shared" si="153"/>
        <v>0</v>
      </c>
      <c r="K331" s="297">
        <f t="shared" si="153"/>
        <v>0</v>
      </c>
      <c r="L331" s="297">
        <f t="shared" si="153"/>
        <v>0</v>
      </c>
      <c r="M331" s="297">
        <f t="shared" si="153"/>
        <v>0</v>
      </c>
      <c r="N331" s="297">
        <f t="shared" si="153"/>
        <v>0</v>
      </c>
      <c r="O331" s="297">
        <f t="shared" si="153"/>
        <v>0</v>
      </c>
      <c r="P331" s="297">
        <f t="shared" si="153"/>
        <v>0</v>
      </c>
      <c r="Q331" s="297">
        <f t="shared" si="153"/>
        <v>0</v>
      </c>
      <c r="R331" s="297">
        <f t="shared" si="153"/>
        <v>0</v>
      </c>
      <c r="S331" s="297">
        <f t="shared" si="153"/>
        <v>0</v>
      </c>
      <c r="T331" s="297">
        <f t="shared" si="153"/>
        <v>0</v>
      </c>
      <c r="U331" s="297">
        <f t="shared" si="153"/>
        <v>0</v>
      </c>
      <c r="V331" s="297">
        <f t="shared" si="153"/>
        <v>0</v>
      </c>
      <c r="W331" s="297">
        <f t="shared" si="153"/>
        <v>0</v>
      </c>
      <c r="X331" s="297">
        <f t="shared" si="153"/>
        <v>0</v>
      </c>
      <c r="Y331" s="297">
        <f t="shared" si="153"/>
        <v>0</v>
      </c>
      <c r="Z331" s="297">
        <f t="shared" si="153"/>
        <v>0</v>
      </c>
      <c r="AA331" s="297">
        <f t="shared" si="153"/>
        <v>0</v>
      </c>
      <c r="AB331" s="297">
        <f t="shared" si="153"/>
        <v>0</v>
      </c>
      <c r="AC331" s="297">
        <f t="shared" si="153"/>
        <v>0</v>
      </c>
      <c r="AD331" s="297">
        <f t="shared" si="153"/>
        <v>19.170000000000002</v>
      </c>
      <c r="AE331" s="297">
        <f t="shared" si="153"/>
        <v>0</v>
      </c>
      <c r="AF331" s="297">
        <f t="shared" si="153"/>
        <v>19.170000000000002</v>
      </c>
      <c r="AG331" s="297">
        <f t="shared" si="153"/>
        <v>44.17</v>
      </c>
      <c r="AH331" s="297">
        <f t="shared" si="153"/>
        <v>0</v>
      </c>
      <c r="AI331" s="297">
        <f t="shared" si="153"/>
        <v>44.17</v>
      </c>
      <c r="AJ331" s="297">
        <f t="shared" si="153"/>
        <v>69.17</v>
      </c>
      <c r="AK331" s="297">
        <f t="shared" si="153"/>
        <v>0</v>
      </c>
      <c r="AL331" s="297">
        <f t="shared" si="153"/>
        <v>69.17</v>
      </c>
    </row>
    <row r="332" spans="1:38" x14ac:dyDescent="0.25">
      <c r="A332" s="277"/>
      <c r="B332" s="296" t="s">
        <v>1012</v>
      </c>
      <c r="C332" s="297">
        <f t="shared" si="153"/>
        <v>0</v>
      </c>
      <c r="D332" s="297">
        <f t="shared" si="153"/>
        <v>0</v>
      </c>
      <c r="E332" s="297">
        <f t="shared" si="153"/>
        <v>0</v>
      </c>
      <c r="F332" s="297">
        <f t="shared" si="153"/>
        <v>0</v>
      </c>
      <c r="G332" s="297">
        <f t="shared" si="153"/>
        <v>0</v>
      </c>
      <c r="H332" s="297">
        <f t="shared" si="153"/>
        <v>0</v>
      </c>
      <c r="I332" s="297">
        <f t="shared" si="153"/>
        <v>0</v>
      </c>
      <c r="J332" s="297">
        <f t="shared" si="153"/>
        <v>0</v>
      </c>
      <c r="K332" s="297">
        <f t="shared" si="153"/>
        <v>0</v>
      </c>
      <c r="L332" s="297">
        <f t="shared" si="153"/>
        <v>0</v>
      </c>
      <c r="M332" s="297">
        <f t="shared" si="153"/>
        <v>0</v>
      </c>
      <c r="N332" s="297">
        <f t="shared" si="153"/>
        <v>0</v>
      </c>
      <c r="O332" s="297">
        <f t="shared" si="153"/>
        <v>0</v>
      </c>
      <c r="P332" s="297">
        <f t="shared" si="153"/>
        <v>0</v>
      </c>
      <c r="Q332" s="297">
        <f t="shared" si="153"/>
        <v>0</v>
      </c>
      <c r="R332" s="297">
        <f t="shared" si="153"/>
        <v>0</v>
      </c>
      <c r="S332" s="297">
        <f t="shared" si="153"/>
        <v>0</v>
      </c>
      <c r="T332" s="297">
        <f t="shared" si="153"/>
        <v>0</v>
      </c>
      <c r="U332" s="297">
        <f t="shared" si="153"/>
        <v>0</v>
      </c>
      <c r="V332" s="297">
        <f t="shared" si="153"/>
        <v>0</v>
      </c>
      <c r="W332" s="297">
        <f t="shared" si="153"/>
        <v>0</v>
      </c>
      <c r="X332" s="297">
        <f t="shared" si="153"/>
        <v>0</v>
      </c>
      <c r="Y332" s="297">
        <f t="shared" si="153"/>
        <v>0</v>
      </c>
      <c r="Z332" s="297">
        <f t="shared" si="153"/>
        <v>0</v>
      </c>
      <c r="AA332" s="297">
        <f t="shared" si="153"/>
        <v>0</v>
      </c>
      <c r="AB332" s="297">
        <f t="shared" si="153"/>
        <v>0</v>
      </c>
      <c r="AC332" s="297">
        <f t="shared" si="153"/>
        <v>0</v>
      </c>
      <c r="AD332" s="297">
        <f t="shared" si="153"/>
        <v>0</v>
      </c>
      <c r="AE332" s="297">
        <f t="shared" si="153"/>
        <v>0</v>
      </c>
      <c r="AF332" s="297">
        <f t="shared" si="153"/>
        <v>0</v>
      </c>
      <c r="AG332" s="297">
        <f t="shared" si="153"/>
        <v>0</v>
      </c>
      <c r="AH332" s="297">
        <f t="shared" si="153"/>
        <v>0</v>
      </c>
      <c r="AI332" s="297">
        <f t="shared" si="153"/>
        <v>0</v>
      </c>
      <c r="AJ332" s="297">
        <f t="shared" si="153"/>
        <v>0</v>
      </c>
      <c r="AK332" s="297">
        <f t="shared" si="153"/>
        <v>0</v>
      </c>
      <c r="AL332" s="297">
        <f t="shared" si="153"/>
        <v>0</v>
      </c>
    </row>
    <row r="333" spans="1:38" x14ac:dyDescent="0.25">
      <c r="A333" s="277"/>
      <c r="B333" s="298" t="s">
        <v>4990</v>
      </c>
      <c r="C333" s="297">
        <f t="shared" si="153"/>
        <v>0</v>
      </c>
      <c r="D333" s="297">
        <f t="shared" si="153"/>
        <v>123525.66</v>
      </c>
      <c r="E333" s="297">
        <f t="shared" si="153"/>
        <v>123525.66</v>
      </c>
      <c r="F333" s="297">
        <f t="shared" si="153"/>
        <v>0</v>
      </c>
      <c r="G333" s="297">
        <f t="shared" si="153"/>
        <v>0</v>
      </c>
      <c r="H333" s="297">
        <f t="shared" si="153"/>
        <v>0</v>
      </c>
      <c r="I333" s="297">
        <f t="shared" si="153"/>
        <v>0</v>
      </c>
      <c r="J333" s="297">
        <f t="shared" si="153"/>
        <v>22177.14</v>
      </c>
      <c r="K333" s="297">
        <f t="shared" si="153"/>
        <v>22177.14</v>
      </c>
      <c r="L333" s="297">
        <f t="shared" si="153"/>
        <v>19412.32</v>
      </c>
      <c r="M333" s="297">
        <f t="shared" si="153"/>
        <v>57659</v>
      </c>
      <c r="N333" s="297">
        <f t="shared" si="153"/>
        <v>77071.320000000007</v>
      </c>
      <c r="O333" s="297">
        <f t="shared" si="153"/>
        <v>40163.42</v>
      </c>
      <c r="P333" s="297">
        <f t="shared" si="153"/>
        <v>118931.57</v>
      </c>
      <c r="Q333" s="297">
        <f t="shared" si="153"/>
        <v>159094.99</v>
      </c>
      <c r="R333" s="297">
        <f t="shared" si="153"/>
        <v>60245.13</v>
      </c>
      <c r="S333" s="297">
        <f t="shared" si="153"/>
        <v>128042.8</v>
      </c>
      <c r="T333" s="297">
        <f t="shared" si="153"/>
        <v>188287.93</v>
      </c>
      <c r="U333" s="297">
        <f t="shared" si="153"/>
        <v>0</v>
      </c>
      <c r="V333" s="297">
        <f t="shared" si="153"/>
        <v>146872.59</v>
      </c>
      <c r="W333" s="297">
        <f t="shared" si="153"/>
        <v>146872.59</v>
      </c>
      <c r="X333" s="297">
        <f t="shared" si="153"/>
        <v>0</v>
      </c>
      <c r="Y333" s="297">
        <f t="shared" si="153"/>
        <v>188937.92</v>
      </c>
      <c r="Z333" s="297">
        <f t="shared" si="153"/>
        <v>188937.92</v>
      </c>
      <c r="AA333" s="297">
        <f t="shared" si="153"/>
        <v>153787.72</v>
      </c>
      <c r="AB333" s="297">
        <f t="shared" si="153"/>
        <v>32170.31</v>
      </c>
      <c r="AC333" s="297">
        <f t="shared" si="153"/>
        <v>185958.03</v>
      </c>
      <c r="AD333" s="297">
        <f t="shared" si="153"/>
        <v>0</v>
      </c>
      <c r="AE333" s="297">
        <f t="shared" si="153"/>
        <v>225328.96</v>
      </c>
      <c r="AF333" s="297">
        <f t="shared" si="153"/>
        <v>225328.96</v>
      </c>
      <c r="AG333" s="297">
        <f t="shared" si="153"/>
        <v>0</v>
      </c>
      <c r="AH333" s="297">
        <f t="shared" si="153"/>
        <v>224532.3</v>
      </c>
      <c r="AI333" s="297">
        <f t="shared" si="153"/>
        <v>224532.3</v>
      </c>
      <c r="AJ333" s="297">
        <f t="shared" si="153"/>
        <v>6558.61</v>
      </c>
      <c r="AK333" s="297">
        <f t="shared" si="153"/>
        <v>262754.76</v>
      </c>
      <c r="AL333" s="297">
        <f t="shared" si="153"/>
        <v>269313.37</v>
      </c>
    </row>
    <row r="334" spans="1:38" x14ac:dyDescent="0.25">
      <c r="A334" s="277"/>
      <c r="B334" s="298" t="s">
        <v>4991</v>
      </c>
      <c r="C334" s="297">
        <f t="shared" si="153"/>
        <v>0</v>
      </c>
      <c r="D334" s="297">
        <f t="shared" si="153"/>
        <v>0</v>
      </c>
      <c r="E334" s="297">
        <f t="shared" si="153"/>
        <v>0</v>
      </c>
      <c r="F334" s="297">
        <f t="shared" si="153"/>
        <v>0</v>
      </c>
      <c r="G334" s="297">
        <f t="shared" si="153"/>
        <v>0</v>
      </c>
      <c r="H334" s="297">
        <f t="shared" si="153"/>
        <v>0</v>
      </c>
      <c r="I334" s="297">
        <f t="shared" si="153"/>
        <v>0</v>
      </c>
      <c r="J334" s="297">
        <f t="shared" si="153"/>
        <v>0</v>
      </c>
      <c r="K334" s="297">
        <f t="shared" si="153"/>
        <v>0</v>
      </c>
      <c r="L334" s="297">
        <f t="shared" si="153"/>
        <v>0</v>
      </c>
      <c r="M334" s="297">
        <f t="shared" si="153"/>
        <v>0</v>
      </c>
      <c r="N334" s="297">
        <f t="shared" si="153"/>
        <v>0</v>
      </c>
      <c r="O334" s="297">
        <f t="shared" si="153"/>
        <v>0</v>
      </c>
      <c r="P334" s="297">
        <f t="shared" si="153"/>
        <v>0</v>
      </c>
      <c r="Q334" s="297">
        <f t="shared" si="153"/>
        <v>0</v>
      </c>
      <c r="R334" s="297">
        <f t="shared" si="153"/>
        <v>0</v>
      </c>
      <c r="S334" s="297">
        <f t="shared" si="153"/>
        <v>0</v>
      </c>
      <c r="T334" s="297">
        <f t="shared" si="153"/>
        <v>0</v>
      </c>
      <c r="U334" s="297">
        <f t="shared" si="153"/>
        <v>0</v>
      </c>
      <c r="V334" s="297">
        <f t="shared" si="153"/>
        <v>0</v>
      </c>
      <c r="W334" s="297">
        <f t="shared" si="153"/>
        <v>0</v>
      </c>
      <c r="X334" s="297">
        <f t="shared" si="153"/>
        <v>0</v>
      </c>
      <c r="Y334" s="297">
        <f t="shared" si="153"/>
        <v>0</v>
      </c>
      <c r="Z334" s="297">
        <f t="shared" si="153"/>
        <v>0</v>
      </c>
      <c r="AA334" s="297">
        <f t="shared" si="153"/>
        <v>0</v>
      </c>
      <c r="AB334" s="297">
        <f t="shared" si="153"/>
        <v>0</v>
      </c>
      <c r="AC334" s="297">
        <f t="shared" si="153"/>
        <v>0</v>
      </c>
      <c r="AD334" s="297">
        <f t="shared" si="153"/>
        <v>0</v>
      </c>
      <c r="AE334" s="297">
        <f t="shared" si="153"/>
        <v>0</v>
      </c>
      <c r="AF334" s="297">
        <f t="shared" si="153"/>
        <v>0</v>
      </c>
      <c r="AG334" s="297">
        <f t="shared" si="153"/>
        <v>0</v>
      </c>
      <c r="AH334" s="297">
        <f t="shared" si="153"/>
        <v>0</v>
      </c>
      <c r="AI334" s="297">
        <f t="shared" si="153"/>
        <v>0</v>
      </c>
      <c r="AJ334" s="297">
        <f t="shared" si="153"/>
        <v>0</v>
      </c>
      <c r="AK334" s="297">
        <f t="shared" si="153"/>
        <v>0</v>
      </c>
      <c r="AL334" s="297">
        <f t="shared" si="153"/>
        <v>0</v>
      </c>
    </row>
    <row r="335" spans="1:38" x14ac:dyDescent="0.25">
      <c r="A335" s="277"/>
      <c r="B335" s="298" t="s">
        <v>1131</v>
      </c>
      <c r="C335" s="297">
        <f t="shared" si="153"/>
        <v>0</v>
      </c>
      <c r="D335" s="297">
        <f t="shared" si="153"/>
        <v>0</v>
      </c>
      <c r="E335" s="297">
        <f t="shared" si="153"/>
        <v>0</v>
      </c>
      <c r="F335" s="297">
        <f t="shared" ref="C335:AL337" si="154">F646</f>
        <v>0</v>
      </c>
      <c r="G335" s="297">
        <f t="shared" si="154"/>
        <v>0</v>
      </c>
      <c r="H335" s="297">
        <f t="shared" si="154"/>
        <v>0</v>
      </c>
      <c r="I335" s="297">
        <f t="shared" si="154"/>
        <v>0</v>
      </c>
      <c r="J335" s="297">
        <f t="shared" si="154"/>
        <v>0</v>
      </c>
      <c r="K335" s="297">
        <f t="shared" si="154"/>
        <v>0</v>
      </c>
      <c r="L335" s="297">
        <f t="shared" si="154"/>
        <v>0</v>
      </c>
      <c r="M335" s="297">
        <f t="shared" si="154"/>
        <v>0</v>
      </c>
      <c r="N335" s="297">
        <f t="shared" si="154"/>
        <v>0</v>
      </c>
      <c r="O335" s="297">
        <f t="shared" si="154"/>
        <v>0</v>
      </c>
      <c r="P335" s="297">
        <f t="shared" si="154"/>
        <v>0</v>
      </c>
      <c r="Q335" s="297">
        <f t="shared" si="154"/>
        <v>0</v>
      </c>
      <c r="R335" s="297">
        <f t="shared" si="154"/>
        <v>0</v>
      </c>
      <c r="S335" s="297">
        <f t="shared" si="154"/>
        <v>0</v>
      </c>
      <c r="T335" s="297">
        <f t="shared" si="154"/>
        <v>0</v>
      </c>
      <c r="U335" s="297">
        <f t="shared" si="154"/>
        <v>0</v>
      </c>
      <c r="V335" s="297">
        <f t="shared" si="154"/>
        <v>0</v>
      </c>
      <c r="W335" s="297">
        <f t="shared" si="154"/>
        <v>0</v>
      </c>
      <c r="X335" s="297">
        <f t="shared" si="154"/>
        <v>0</v>
      </c>
      <c r="Y335" s="297">
        <f t="shared" si="154"/>
        <v>0</v>
      </c>
      <c r="Z335" s="297">
        <f t="shared" si="154"/>
        <v>0</v>
      </c>
      <c r="AA335" s="297">
        <f t="shared" si="154"/>
        <v>0</v>
      </c>
      <c r="AB335" s="297">
        <f t="shared" si="154"/>
        <v>0</v>
      </c>
      <c r="AC335" s="297">
        <f t="shared" si="154"/>
        <v>0</v>
      </c>
      <c r="AD335" s="297">
        <f t="shared" si="154"/>
        <v>0</v>
      </c>
      <c r="AE335" s="297">
        <f t="shared" si="154"/>
        <v>0</v>
      </c>
      <c r="AF335" s="297">
        <f t="shared" si="154"/>
        <v>0</v>
      </c>
      <c r="AG335" s="297">
        <f t="shared" si="154"/>
        <v>0</v>
      </c>
      <c r="AH335" s="297">
        <f t="shared" si="154"/>
        <v>0</v>
      </c>
      <c r="AI335" s="297">
        <f t="shared" si="154"/>
        <v>0</v>
      </c>
      <c r="AJ335" s="297">
        <f t="shared" si="154"/>
        <v>0</v>
      </c>
      <c r="AK335" s="297">
        <f t="shared" si="154"/>
        <v>0</v>
      </c>
      <c r="AL335" s="297">
        <f t="shared" si="154"/>
        <v>0</v>
      </c>
    </row>
    <row r="336" spans="1:38" x14ac:dyDescent="0.25">
      <c r="A336" s="277"/>
      <c r="B336" s="298" t="s">
        <v>4992</v>
      </c>
      <c r="C336" s="297">
        <f t="shared" si="154"/>
        <v>0</v>
      </c>
      <c r="D336" s="297">
        <f t="shared" si="154"/>
        <v>0</v>
      </c>
      <c r="E336" s="297">
        <f t="shared" si="154"/>
        <v>0</v>
      </c>
      <c r="F336" s="297">
        <f t="shared" si="154"/>
        <v>0</v>
      </c>
      <c r="G336" s="297">
        <f t="shared" si="154"/>
        <v>0</v>
      </c>
      <c r="H336" s="297">
        <f t="shared" si="154"/>
        <v>0</v>
      </c>
      <c r="I336" s="297">
        <f t="shared" si="154"/>
        <v>0</v>
      </c>
      <c r="J336" s="297">
        <f t="shared" si="154"/>
        <v>0</v>
      </c>
      <c r="K336" s="297">
        <f t="shared" si="154"/>
        <v>0</v>
      </c>
      <c r="L336" s="297">
        <f t="shared" si="154"/>
        <v>0</v>
      </c>
      <c r="M336" s="297">
        <f t="shared" si="154"/>
        <v>0</v>
      </c>
      <c r="N336" s="297">
        <f t="shared" si="154"/>
        <v>0</v>
      </c>
      <c r="O336" s="297">
        <f t="shared" si="154"/>
        <v>0</v>
      </c>
      <c r="P336" s="297">
        <f t="shared" si="154"/>
        <v>0</v>
      </c>
      <c r="Q336" s="297">
        <f t="shared" si="154"/>
        <v>0</v>
      </c>
      <c r="R336" s="297">
        <f t="shared" si="154"/>
        <v>0</v>
      </c>
      <c r="S336" s="297">
        <f t="shared" si="154"/>
        <v>0</v>
      </c>
      <c r="T336" s="297">
        <f t="shared" si="154"/>
        <v>0</v>
      </c>
      <c r="U336" s="297">
        <f t="shared" si="154"/>
        <v>0</v>
      </c>
      <c r="V336" s="297">
        <f t="shared" si="154"/>
        <v>0</v>
      </c>
      <c r="W336" s="297">
        <f t="shared" si="154"/>
        <v>0</v>
      </c>
      <c r="X336" s="297">
        <f t="shared" si="154"/>
        <v>0</v>
      </c>
      <c r="Y336" s="297">
        <f t="shared" si="154"/>
        <v>0</v>
      </c>
      <c r="Z336" s="297">
        <f t="shared" si="154"/>
        <v>0</v>
      </c>
      <c r="AA336" s="297">
        <f t="shared" si="154"/>
        <v>0</v>
      </c>
      <c r="AB336" s="297">
        <f t="shared" si="154"/>
        <v>0</v>
      </c>
      <c r="AC336" s="297">
        <f t="shared" si="154"/>
        <v>0</v>
      </c>
      <c r="AD336" s="297">
        <f t="shared" si="154"/>
        <v>0</v>
      </c>
      <c r="AE336" s="297">
        <f t="shared" si="154"/>
        <v>0</v>
      </c>
      <c r="AF336" s="297">
        <f t="shared" si="154"/>
        <v>0</v>
      </c>
      <c r="AG336" s="297">
        <f t="shared" si="154"/>
        <v>0</v>
      </c>
      <c r="AH336" s="297">
        <f t="shared" si="154"/>
        <v>0</v>
      </c>
      <c r="AI336" s="297">
        <f t="shared" si="154"/>
        <v>0</v>
      </c>
      <c r="AJ336" s="297">
        <f t="shared" si="154"/>
        <v>0</v>
      </c>
      <c r="AK336" s="297">
        <f t="shared" si="154"/>
        <v>0</v>
      </c>
      <c r="AL336" s="297">
        <f t="shared" si="154"/>
        <v>0</v>
      </c>
    </row>
    <row r="337" spans="1:38" x14ac:dyDescent="0.25">
      <c r="A337" s="285"/>
      <c r="B337" s="339" t="s">
        <v>1505</v>
      </c>
      <c r="C337" s="297">
        <f t="shared" si="154"/>
        <v>0</v>
      </c>
      <c r="D337" s="297">
        <f t="shared" si="154"/>
        <v>0</v>
      </c>
      <c r="E337" s="297">
        <f t="shared" si="154"/>
        <v>0</v>
      </c>
      <c r="F337" s="297">
        <f t="shared" si="154"/>
        <v>0</v>
      </c>
      <c r="G337" s="297">
        <f t="shared" si="154"/>
        <v>0</v>
      </c>
      <c r="H337" s="297">
        <f t="shared" si="154"/>
        <v>0</v>
      </c>
      <c r="I337" s="297">
        <f t="shared" si="154"/>
        <v>0</v>
      </c>
      <c r="J337" s="297">
        <f t="shared" si="154"/>
        <v>0</v>
      </c>
      <c r="K337" s="297">
        <f t="shared" si="154"/>
        <v>0</v>
      </c>
      <c r="L337" s="297">
        <f t="shared" si="154"/>
        <v>0</v>
      </c>
      <c r="M337" s="297">
        <f t="shared" si="154"/>
        <v>0</v>
      </c>
      <c r="N337" s="297">
        <f t="shared" si="154"/>
        <v>0</v>
      </c>
      <c r="O337" s="297">
        <f t="shared" si="154"/>
        <v>0</v>
      </c>
      <c r="P337" s="297">
        <f t="shared" si="154"/>
        <v>0</v>
      </c>
      <c r="Q337" s="297">
        <f t="shared" si="154"/>
        <v>0</v>
      </c>
      <c r="R337" s="297">
        <f t="shared" si="154"/>
        <v>0</v>
      </c>
      <c r="S337" s="297">
        <f t="shared" si="154"/>
        <v>0</v>
      </c>
      <c r="T337" s="297">
        <f t="shared" si="154"/>
        <v>0</v>
      </c>
      <c r="U337" s="297">
        <f t="shared" si="154"/>
        <v>0</v>
      </c>
      <c r="V337" s="297">
        <f t="shared" si="154"/>
        <v>0</v>
      </c>
      <c r="W337" s="297">
        <f t="shared" si="154"/>
        <v>0</v>
      </c>
      <c r="X337" s="297">
        <f t="shared" si="154"/>
        <v>0</v>
      </c>
      <c r="Y337" s="297">
        <f t="shared" si="154"/>
        <v>0</v>
      </c>
      <c r="Z337" s="297">
        <f t="shared" si="154"/>
        <v>0</v>
      </c>
      <c r="AA337" s="297">
        <f t="shared" si="154"/>
        <v>0</v>
      </c>
      <c r="AB337" s="297">
        <f t="shared" si="154"/>
        <v>0</v>
      </c>
      <c r="AC337" s="297">
        <f t="shared" si="154"/>
        <v>0</v>
      </c>
      <c r="AD337" s="297">
        <f t="shared" si="154"/>
        <v>0</v>
      </c>
      <c r="AE337" s="297">
        <f t="shared" si="154"/>
        <v>0</v>
      </c>
      <c r="AF337" s="297">
        <f t="shared" si="154"/>
        <v>0</v>
      </c>
      <c r="AG337" s="297">
        <f t="shared" si="154"/>
        <v>0</v>
      </c>
      <c r="AH337" s="297">
        <f t="shared" si="154"/>
        <v>0</v>
      </c>
      <c r="AI337" s="297">
        <f t="shared" si="154"/>
        <v>0</v>
      </c>
      <c r="AJ337" s="297">
        <f t="shared" si="154"/>
        <v>0</v>
      </c>
      <c r="AK337" s="297">
        <f t="shared" si="154"/>
        <v>0</v>
      </c>
      <c r="AL337" s="297">
        <f t="shared" si="154"/>
        <v>0</v>
      </c>
    </row>
    <row r="338" spans="1:38" x14ac:dyDescent="0.25">
      <c r="A338" s="285"/>
      <c r="B338" s="339" t="s">
        <v>1513</v>
      </c>
      <c r="C338" s="289">
        <f t="shared" ref="C338:AL338" si="155">C339+C343+C350+C353</f>
        <v>7043898.1199999992</v>
      </c>
      <c r="D338" s="289">
        <f>D339+D343+D350+D353</f>
        <v>0</v>
      </c>
      <c r="E338" s="289">
        <f t="shared" si="155"/>
        <v>7043898.1199999992</v>
      </c>
      <c r="F338" s="289">
        <f t="shared" si="155"/>
        <v>6748255.0200000005</v>
      </c>
      <c r="G338" s="289">
        <f t="shared" si="155"/>
        <v>0</v>
      </c>
      <c r="H338" s="289">
        <f t="shared" si="155"/>
        <v>6748255.0200000005</v>
      </c>
      <c r="I338" s="289">
        <f t="shared" si="155"/>
        <v>5443208.5599999996</v>
      </c>
      <c r="J338" s="289">
        <f t="shared" si="155"/>
        <v>0</v>
      </c>
      <c r="K338" s="289">
        <f t="shared" si="155"/>
        <v>5443208.5599999996</v>
      </c>
      <c r="L338" s="289">
        <f t="shared" si="155"/>
        <v>5154265.5</v>
      </c>
      <c r="M338" s="289">
        <f t="shared" si="155"/>
        <v>0</v>
      </c>
      <c r="N338" s="289">
        <f t="shared" si="155"/>
        <v>5154265.5</v>
      </c>
      <c r="O338" s="289">
        <f t="shared" si="155"/>
        <v>5356962.54</v>
      </c>
      <c r="P338" s="289">
        <f t="shared" si="155"/>
        <v>0</v>
      </c>
      <c r="Q338" s="289">
        <f t="shared" si="155"/>
        <v>5356962.54</v>
      </c>
      <c r="R338" s="289">
        <f t="shared" si="155"/>
        <v>5062546.4200000009</v>
      </c>
      <c r="S338" s="289">
        <f t="shared" si="155"/>
        <v>0</v>
      </c>
      <c r="T338" s="289">
        <f t="shared" si="155"/>
        <v>5062546.4200000009</v>
      </c>
      <c r="U338" s="289">
        <f t="shared" si="155"/>
        <v>5461222.1699999999</v>
      </c>
      <c r="V338" s="289">
        <f t="shared" si="155"/>
        <v>0</v>
      </c>
      <c r="W338" s="289">
        <f t="shared" si="155"/>
        <v>5461222.1699999999</v>
      </c>
      <c r="X338" s="289">
        <f t="shared" si="155"/>
        <v>5563713.1299999999</v>
      </c>
      <c r="Y338" s="289">
        <f t="shared" si="155"/>
        <v>0</v>
      </c>
      <c r="Z338" s="289">
        <f t="shared" si="155"/>
        <v>5563713.1299999999</v>
      </c>
      <c r="AA338" s="289">
        <f t="shared" si="155"/>
        <v>7025703.6999999993</v>
      </c>
      <c r="AB338" s="289">
        <f t="shared" si="155"/>
        <v>0</v>
      </c>
      <c r="AC338" s="289">
        <f t="shared" si="155"/>
        <v>7025703.6999999993</v>
      </c>
      <c r="AD338" s="289">
        <f t="shared" si="155"/>
        <v>6270708</v>
      </c>
      <c r="AE338" s="289">
        <f t="shared" si="155"/>
        <v>0</v>
      </c>
      <c r="AF338" s="289">
        <f t="shared" si="155"/>
        <v>6270708</v>
      </c>
      <c r="AG338" s="289">
        <f t="shared" si="155"/>
        <v>5503225.5599999996</v>
      </c>
      <c r="AH338" s="289">
        <f t="shared" si="155"/>
        <v>0</v>
      </c>
      <c r="AI338" s="289">
        <f t="shared" si="155"/>
        <v>5503225.5599999996</v>
      </c>
      <c r="AJ338" s="289">
        <f t="shared" si="155"/>
        <v>5343407.7799999993</v>
      </c>
      <c r="AK338" s="289">
        <f t="shared" si="155"/>
        <v>0</v>
      </c>
      <c r="AL338" s="289">
        <f t="shared" si="155"/>
        <v>5343407.7799999993</v>
      </c>
    </row>
    <row r="339" spans="1:38" x14ac:dyDescent="0.25">
      <c r="A339" s="293"/>
      <c r="B339" s="294" t="s">
        <v>1133</v>
      </c>
      <c r="C339" s="295">
        <f t="shared" ref="C339:T339" si="156">SUM(C340:C342)</f>
        <v>4407061.6899999995</v>
      </c>
      <c r="D339" s="295">
        <f t="shared" si="156"/>
        <v>0</v>
      </c>
      <c r="E339" s="295">
        <f t="shared" si="156"/>
        <v>4407061.6899999995</v>
      </c>
      <c r="F339" s="295">
        <f t="shared" si="156"/>
        <v>4100417.4000000004</v>
      </c>
      <c r="G339" s="295">
        <f t="shared" si="156"/>
        <v>0</v>
      </c>
      <c r="H339" s="295">
        <f t="shared" si="156"/>
        <v>4100417.4000000004</v>
      </c>
      <c r="I339" s="295">
        <f t="shared" si="156"/>
        <v>2599024.09</v>
      </c>
      <c r="J339" s="295">
        <f t="shared" si="156"/>
        <v>0</v>
      </c>
      <c r="K339" s="295">
        <f t="shared" si="156"/>
        <v>2599024.09</v>
      </c>
      <c r="L339" s="295">
        <f t="shared" si="156"/>
        <v>2394529.89</v>
      </c>
      <c r="M339" s="295">
        <f t="shared" si="156"/>
        <v>0</v>
      </c>
      <c r="N339" s="295">
        <f t="shared" si="156"/>
        <v>2394529.89</v>
      </c>
      <c r="O339" s="295">
        <f t="shared" si="156"/>
        <v>2510728.29</v>
      </c>
      <c r="P339" s="295">
        <f t="shared" si="156"/>
        <v>0</v>
      </c>
      <c r="Q339" s="295">
        <f t="shared" si="156"/>
        <v>2510728.29</v>
      </c>
      <c r="R339" s="295">
        <f t="shared" si="156"/>
        <v>2156924.8000000003</v>
      </c>
      <c r="S339" s="295">
        <f t="shared" si="156"/>
        <v>0</v>
      </c>
      <c r="T339" s="295">
        <f t="shared" si="156"/>
        <v>2156924.8000000003</v>
      </c>
      <c r="U339" s="295">
        <f t="shared" ref="U339:AL339" si="157">SUM(U340:U342)</f>
        <v>2475534.11</v>
      </c>
      <c r="V339" s="295">
        <f t="shared" si="157"/>
        <v>0</v>
      </c>
      <c r="W339" s="295">
        <f t="shared" si="157"/>
        <v>2475534.11</v>
      </c>
      <c r="X339" s="295">
        <f t="shared" si="157"/>
        <v>2622782.08</v>
      </c>
      <c r="Y339" s="295">
        <f t="shared" si="157"/>
        <v>0</v>
      </c>
      <c r="Z339" s="295">
        <f t="shared" si="157"/>
        <v>2622782.08</v>
      </c>
      <c r="AA339" s="295">
        <f t="shared" si="157"/>
        <v>4020043.2399999998</v>
      </c>
      <c r="AB339" s="295">
        <f t="shared" si="157"/>
        <v>0</v>
      </c>
      <c r="AC339" s="295">
        <f t="shared" si="157"/>
        <v>4020043.2399999998</v>
      </c>
      <c r="AD339" s="295">
        <f t="shared" si="157"/>
        <v>3182312.52</v>
      </c>
      <c r="AE339" s="295">
        <f t="shared" si="157"/>
        <v>0</v>
      </c>
      <c r="AF339" s="295">
        <f t="shared" si="157"/>
        <v>3182312.52</v>
      </c>
      <c r="AG339" s="295">
        <f t="shared" si="157"/>
        <v>2274983.5499999998</v>
      </c>
      <c r="AH339" s="295">
        <f t="shared" si="157"/>
        <v>0</v>
      </c>
      <c r="AI339" s="295">
        <f t="shared" si="157"/>
        <v>2274983.5499999998</v>
      </c>
      <c r="AJ339" s="295">
        <f t="shared" si="157"/>
        <v>2422719.63</v>
      </c>
      <c r="AK339" s="295">
        <f t="shared" si="157"/>
        <v>0</v>
      </c>
      <c r="AL339" s="295">
        <f t="shared" si="157"/>
        <v>2422719.63</v>
      </c>
    </row>
    <row r="340" spans="1:38" x14ac:dyDescent="0.25">
      <c r="A340" s="277"/>
      <c r="B340" s="310" t="s">
        <v>1134</v>
      </c>
      <c r="C340" s="297">
        <f t="shared" ref="C340:AL342" si="158">C649</f>
        <v>3056254.36</v>
      </c>
      <c r="D340" s="297">
        <f t="shared" si="158"/>
        <v>0</v>
      </c>
      <c r="E340" s="297">
        <f t="shared" si="158"/>
        <v>3056254.36</v>
      </c>
      <c r="F340" s="297">
        <f t="shared" si="158"/>
        <v>2674795.16</v>
      </c>
      <c r="G340" s="297">
        <f t="shared" si="158"/>
        <v>0</v>
      </c>
      <c r="H340" s="297">
        <f t="shared" si="158"/>
        <v>2674795.16</v>
      </c>
      <c r="I340" s="297">
        <f t="shared" si="158"/>
        <v>2146645.58</v>
      </c>
      <c r="J340" s="297">
        <f t="shared" si="158"/>
        <v>0</v>
      </c>
      <c r="K340" s="297">
        <f t="shared" si="158"/>
        <v>2146645.58</v>
      </c>
      <c r="L340" s="297">
        <f t="shared" si="158"/>
        <v>1857896.32</v>
      </c>
      <c r="M340" s="297">
        <f t="shared" si="158"/>
        <v>0</v>
      </c>
      <c r="N340" s="297">
        <f t="shared" si="158"/>
        <v>1857896.32</v>
      </c>
      <c r="O340" s="297">
        <f t="shared" si="158"/>
        <v>1920583.5</v>
      </c>
      <c r="P340" s="297">
        <f t="shared" si="158"/>
        <v>0</v>
      </c>
      <c r="Q340" s="297">
        <f t="shared" si="158"/>
        <v>1920583.5</v>
      </c>
      <c r="R340" s="297">
        <f t="shared" si="158"/>
        <v>1573950.12</v>
      </c>
      <c r="S340" s="297">
        <f t="shared" si="158"/>
        <v>0</v>
      </c>
      <c r="T340" s="297">
        <f t="shared" si="158"/>
        <v>1573950.12</v>
      </c>
      <c r="U340" s="297">
        <f t="shared" si="158"/>
        <v>1724105.47</v>
      </c>
      <c r="V340" s="297">
        <f t="shared" si="158"/>
        <v>0</v>
      </c>
      <c r="W340" s="297">
        <f t="shared" si="158"/>
        <v>1724105.47</v>
      </c>
      <c r="X340" s="297">
        <f t="shared" si="158"/>
        <v>1828644.5</v>
      </c>
      <c r="Y340" s="297">
        <f t="shared" si="158"/>
        <v>0</v>
      </c>
      <c r="Z340" s="297">
        <f t="shared" si="158"/>
        <v>1828644.5</v>
      </c>
      <c r="AA340" s="297">
        <f t="shared" si="158"/>
        <v>2946412.05</v>
      </c>
      <c r="AB340" s="297">
        <f t="shared" si="158"/>
        <v>0</v>
      </c>
      <c r="AC340" s="297">
        <f t="shared" si="158"/>
        <v>2946412.05</v>
      </c>
      <c r="AD340" s="297">
        <f t="shared" si="158"/>
        <v>2542285.21</v>
      </c>
      <c r="AE340" s="297">
        <f t="shared" si="158"/>
        <v>0</v>
      </c>
      <c r="AF340" s="297">
        <f t="shared" si="158"/>
        <v>2542285.21</v>
      </c>
      <c r="AG340" s="297">
        <f t="shared" si="158"/>
        <v>1584024.06</v>
      </c>
      <c r="AH340" s="297">
        <f t="shared" si="158"/>
        <v>0</v>
      </c>
      <c r="AI340" s="297">
        <f t="shared" si="158"/>
        <v>1584024.06</v>
      </c>
      <c r="AJ340" s="297">
        <f t="shared" si="158"/>
        <v>1538839.72</v>
      </c>
      <c r="AK340" s="297">
        <f t="shared" si="158"/>
        <v>0</v>
      </c>
      <c r="AL340" s="297">
        <f t="shared" si="158"/>
        <v>1538839.72</v>
      </c>
    </row>
    <row r="341" spans="1:38" x14ac:dyDescent="0.25">
      <c r="A341" s="277"/>
      <c r="B341" s="310" t="s">
        <v>1135</v>
      </c>
      <c r="C341" s="297">
        <f t="shared" si="158"/>
        <v>1350807.33</v>
      </c>
      <c r="D341" s="297">
        <f t="shared" si="158"/>
        <v>0</v>
      </c>
      <c r="E341" s="297">
        <f t="shared" si="158"/>
        <v>1350807.33</v>
      </c>
      <c r="F341" s="297">
        <f t="shared" si="158"/>
        <v>1425622.24</v>
      </c>
      <c r="G341" s="297">
        <f t="shared" si="158"/>
        <v>0</v>
      </c>
      <c r="H341" s="297">
        <f t="shared" si="158"/>
        <v>1425622.24</v>
      </c>
      <c r="I341" s="297">
        <f t="shared" si="158"/>
        <v>452378.51</v>
      </c>
      <c r="J341" s="297">
        <f t="shared" si="158"/>
        <v>0</v>
      </c>
      <c r="K341" s="297">
        <f t="shared" si="158"/>
        <v>452378.51</v>
      </c>
      <c r="L341" s="297">
        <f t="shared" si="158"/>
        <v>536633.56999999995</v>
      </c>
      <c r="M341" s="297">
        <f t="shared" si="158"/>
        <v>0</v>
      </c>
      <c r="N341" s="297">
        <f t="shared" si="158"/>
        <v>536633.56999999995</v>
      </c>
      <c r="O341" s="297">
        <f t="shared" si="158"/>
        <v>590144.79</v>
      </c>
      <c r="P341" s="297">
        <f t="shared" si="158"/>
        <v>0</v>
      </c>
      <c r="Q341" s="297">
        <f t="shared" si="158"/>
        <v>590144.79</v>
      </c>
      <c r="R341" s="297">
        <f t="shared" si="158"/>
        <v>582974.68000000005</v>
      </c>
      <c r="S341" s="297">
        <f t="shared" si="158"/>
        <v>0</v>
      </c>
      <c r="T341" s="297">
        <f t="shared" si="158"/>
        <v>582974.68000000005</v>
      </c>
      <c r="U341" s="297">
        <f t="shared" si="158"/>
        <v>751428.64</v>
      </c>
      <c r="V341" s="297">
        <f t="shared" si="158"/>
        <v>0</v>
      </c>
      <c r="W341" s="297">
        <f t="shared" si="158"/>
        <v>751428.64</v>
      </c>
      <c r="X341" s="297">
        <f t="shared" si="158"/>
        <v>794137.58</v>
      </c>
      <c r="Y341" s="297">
        <f t="shared" si="158"/>
        <v>0</v>
      </c>
      <c r="Z341" s="297">
        <f t="shared" si="158"/>
        <v>794137.58</v>
      </c>
      <c r="AA341" s="297">
        <f t="shared" si="158"/>
        <v>1073631.19</v>
      </c>
      <c r="AB341" s="297">
        <f t="shared" si="158"/>
        <v>0</v>
      </c>
      <c r="AC341" s="297">
        <f t="shared" si="158"/>
        <v>1073631.19</v>
      </c>
      <c r="AD341" s="297">
        <f t="shared" si="158"/>
        <v>640027.31000000006</v>
      </c>
      <c r="AE341" s="297">
        <f t="shared" si="158"/>
        <v>0</v>
      </c>
      <c r="AF341" s="297">
        <f t="shared" si="158"/>
        <v>640027.31000000006</v>
      </c>
      <c r="AG341" s="297">
        <f t="shared" si="158"/>
        <v>690959.49</v>
      </c>
      <c r="AH341" s="297">
        <f t="shared" si="158"/>
        <v>0</v>
      </c>
      <c r="AI341" s="297">
        <f t="shared" si="158"/>
        <v>690959.49</v>
      </c>
      <c r="AJ341" s="297">
        <f t="shared" si="158"/>
        <v>883879.91</v>
      </c>
      <c r="AK341" s="297">
        <f t="shared" si="158"/>
        <v>0</v>
      </c>
      <c r="AL341" s="297">
        <f t="shared" si="158"/>
        <v>883879.91</v>
      </c>
    </row>
    <row r="342" spans="1:38" x14ac:dyDescent="0.25">
      <c r="A342" s="277"/>
      <c r="B342" s="310" t="s">
        <v>1136</v>
      </c>
      <c r="C342" s="297">
        <f t="shared" si="158"/>
        <v>0</v>
      </c>
      <c r="D342" s="297">
        <f t="shared" si="158"/>
        <v>0</v>
      </c>
      <c r="E342" s="297">
        <f t="shared" si="158"/>
        <v>0</v>
      </c>
      <c r="F342" s="297">
        <f t="shared" si="158"/>
        <v>0</v>
      </c>
      <c r="G342" s="297">
        <f t="shared" si="158"/>
        <v>0</v>
      </c>
      <c r="H342" s="297">
        <f t="shared" si="158"/>
        <v>0</v>
      </c>
      <c r="I342" s="297">
        <f t="shared" si="158"/>
        <v>0</v>
      </c>
      <c r="J342" s="297">
        <f t="shared" si="158"/>
        <v>0</v>
      </c>
      <c r="K342" s="297">
        <f t="shared" si="158"/>
        <v>0</v>
      </c>
      <c r="L342" s="297">
        <f t="shared" si="158"/>
        <v>0</v>
      </c>
      <c r="M342" s="297">
        <f t="shared" si="158"/>
        <v>0</v>
      </c>
      <c r="N342" s="297">
        <f t="shared" si="158"/>
        <v>0</v>
      </c>
      <c r="O342" s="297">
        <f t="shared" si="158"/>
        <v>0</v>
      </c>
      <c r="P342" s="297">
        <f t="shared" si="158"/>
        <v>0</v>
      </c>
      <c r="Q342" s="297">
        <f t="shared" si="158"/>
        <v>0</v>
      </c>
      <c r="R342" s="297">
        <f t="shared" si="158"/>
        <v>0</v>
      </c>
      <c r="S342" s="297">
        <f t="shared" si="158"/>
        <v>0</v>
      </c>
      <c r="T342" s="297">
        <f t="shared" si="158"/>
        <v>0</v>
      </c>
      <c r="U342" s="297">
        <f t="shared" si="158"/>
        <v>0</v>
      </c>
      <c r="V342" s="297">
        <f t="shared" si="158"/>
        <v>0</v>
      </c>
      <c r="W342" s="297">
        <f t="shared" si="158"/>
        <v>0</v>
      </c>
      <c r="X342" s="297">
        <f t="shared" si="158"/>
        <v>0</v>
      </c>
      <c r="Y342" s="297">
        <f t="shared" si="158"/>
        <v>0</v>
      </c>
      <c r="Z342" s="297">
        <f t="shared" si="158"/>
        <v>0</v>
      </c>
      <c r="AA342" s="297">
        <f t="shared" si="158"/>
        <v>0</v>
      </c>
      <c r="AB342" s="297">
        <f t="shared" si="158"/>
        <v>0</v>
      </c>
      <c r="AC342" s="297">
        <f t="shared" si="158"/>
        <v>0</v>
      </c>
      <c r="AD342" s="297">
        <f t="shared" si="158"/>
        <v>0</v>
      </c>
      <c r="AE342" s="297">
        <f t="shared" si="158"/>
        <v>0</v>
      </c>
      <c r="AF342" s="297">
        <f t="shared" si="158"/>
        <v>0</v>
      </c>
      <c r="AG342" s="297">
        <f t="shared" si="158"/>
        <v>0</v>
      </c>
      <c r="AH342" s="297">
        <f t="shared" si="158"/>
        <v>0</v>
      </c>
      <c r="AI342" s="297">
        <f t="shared" si="158"/>
        <v>0</v>
      </c>
      <c r="AJ342" s="297">
        <f t="shared" si="158"/>
        <v>0</v>
      </c>
      <c r="AK342" s="297">
        <f t="shared" si="158"/>
        <v>0</v>
      </c>
      <c r="AL342" s="297">
        <f t="shared" si="158"/>
        <v>0</v>
      </c>
    </row>
    <row r="343" spans="1:38" x14ac:dyDescent="0.25">
      <c r="A343" s="277"/>
      <c r="B343" s="298" t="s">
        <v>4993</v>
      </c>
      <c r="C343" s="297">
        <f t="shared" ref="C343:AL343" si="159">SUM(C344:C349)</f>
        <v>2505168.6</v>
      </c>
      <c r="D343" s="297">
        <f t="shared" si="159"/>
        <v>0</v>
      </c>
      <c r="E343" s="297">
        <f t="shared" si="159"/>
        <v>2505168.6</v>
      </c>
      <c r="F343" s="297">
        <f t="shared" si="159"/>
        <v>2556575.4099999997</v>
      </c>
      <c r="G343" s="297">
        <f t="shared" si="159"/>
        <v>0</v>
      </c>
      <c r="H343" s="297">
        <f t="shared" si="159"/>
        <v>2556575.4099999997</v>
      </c>
      <c r="I343" s="297">
        <f t="shared" si="159"/>
        <v>2767169.76</v>
      </c>
      <c r="J343" s="297">
        <f t="shared" si="159"/>
        <v>0</v>
      </c>
      <c r="K343" s="297">
        <f t="shared" si="159"/>
        <v>2767169.76</v>
      </c>
      <c r="L343" s="297">
        <f t="shared" si="159"/>
        <v>2687026.81</v>
      </c>
      <c r="M343" s="297">
        <f t="shared" si="159"/>
        <v>0</v>
      </c>
      <c r="N343" s="297">
        <f t="shared" si="159"/>
        <v>2687026.81</v>
      </c>
      <c r="O343" s="297">
        <f t="shared" si="159"/>
        <v>2772571.87</v>
      </c>
      <c r="P343" s="297">
        <f t="shared" si="159"/>
        <v>0</v>
      </c>
      <c r="Q343" s="297">
        <f t="shared" si="159"/>
        <v>2772571.87</v>
      </c>
      <c r="R343" s="297">
        <f t="shared" si="159"/>
        <v>2847199.68</v>
      </c>
      <c r="S343" s="297">
        <f t="shared" si="159"/>
        <v>0</v>
      </c>
      <c r="T343" s="297">
        <f t="shared" si="159"/>
        <v>2847199.68</v>
      </c>
      <c r="U343" s="297">
        <f t="shared" si="159"/>
        <v>2923550.79</v>
      </c>
      <c r="V343" s="297">
        <f t="shared" si="159"/>
        <v>0</v>
      </c>
      <c r="W343" s="297">
        <f t="shared" si="159"/>
        <v>2923550.79</v>
      </c>
      <c r="X343" s="297">
        <f t="shared" si="159"/>
        <v>2879059.96</v>
      </c>
      <c r="Y343" s="297">
        <f t="shared" si="159"/>
        <v>0</v>
      </c>
      <c r="Z343" s="297">
        <f t="shared" si="159"/>
        <v>2879059.96</v>
      </c>
      <c r="AA343" s="297">
        <f t="shared" si="159"/>
        <v>2952130.71</v>
      </c>
      <c r="AB343" s="297">
        <f t="shared" si="159"/>
        <v>0</v>
      </c>
      <c r="AC343" s="297">
        <f t="shared" si="159"/>
        <v>2952130.71</v>
      </c>
      <c r="AD343" s="297">
        <f t="shared" si="159"/>
        <v>3038411.2399999998</v>
      </c>
      <c r="AE343" s="297">
        <f t="shared" si="159"/>
        <v>0</v>
      </c>
      <c r="AF343" s="297">
        <f t="shared" si="159"/>
        <v>3038411.2399999998</v>
      </c>
      <c r="AG343" s="297">
        <f t="shared" si="159"/>
        <v>3116642.89</v>
      </c>
      <c r="AH343" s="297">
        <f t="shared" si="159"/>
        <v>0</v>
      </c>
      <c r="AI343" s="297">
        <f t="shared" si="159"/>
        <v>3116642.89</v>
      </c>
      <c r="AJ343" s="297">
        <f t="shared" si="159"/>
        <v>2772692.14</v>
      </c>
      <c r="AK343" s="297">
        <f t="shared" si="159"/>
        <v>0</v>
      </c>
      <c r="AL343" s="297">
        <f t="shared" si="159"/>
        <v>2772692.14</v>
      </c>
    </row>
    <row r="344" spans="1:38" x14ac:dyDescent="0.25">
      <c r="A344" s="277"/>
      <c r="B344" s="310" t="s">
        <v>1138</v>
      </c>
      <c r="C344" s="297">
        <f t="shared" ref="C344:AL349" si="160">C652</f>
        <v>630627.24</v>
      </c>
      <c r="D344" s="297">
        <f t="shared" si="160"/>
        <v>0</v>
      </c>
      <c r="E344" s="297">
        <f t="shared" si="160"/>
        <v>630627.24</v>
      </c>
      <c r="F344" s="297">
        <f t="shared" si="160"/>
        <v>630627.24</v>
      </c>
      <c r="G344" s="297">
        <f t="shared" si="160"/>
        <v>0</v>
      </c>
      <c r="H344" s="297">
        <f t="shared" si="160"/>
        <v>630627.24</v>
      </c>
      <c r="I344" s="297">
        <f t="shared" si="160"/>
        <v>593936.98</v>
      </c>
      <c r="J344" s="297">
        <f t="shared" si="160"/>
        <v>0</v>
      </c>
      <c r="K344" s="297">
        <f t="shared" si="160"/>
        <v>593936.98</v>
      </c>
      <c r="L344" s="297">
        <f t="shared" si="160"/>
        <v>648890.16</v>
      </c>
      <c r="M344" s="297">
        <f t="shared" si="160"/>
        <v>0</v>
      </c>
      <c r="N344" s="297">
        <f t="shared" si="160"/>
        <v>648890.16</v>
      </c>
      <c r="O344" s="297">
        <f t="shared" si="160"/>
        <v>648890.16</v>
      </c>
      <c r="P344" s="297">
        <f t="shared" si="160"/>
        <v>0</v>
      </c>
      <c r="Q344" s="297">
        <f t="shared" si="160"/>
        <v>648890.16</v>
      </c>
      <c r="R344" s="297">
        <f t="shared" si="160"/>
        <v>648890.16</v>
      </c>
      <c r="S344" s="297">
        <f t="shared" si="160"/>
        <v>0</v>
      </c>
      <c r="T344" s="297">
        <f t="shared" si="160"/>
        <v>648890.16</v>
      </c>
      <c r="U344" s="297">
        <f t="shared" si="160"/>
        <v>680456.01</v>
      </c>
      <c r="V344" s="297">
        <f t="shared" si="160"/>
        <v>0</v>
      </c>
      <c r="W344" s="297">
        <f t="shared" si="160"/>
        <v>680456.01</v>
      </c>
      <c r="X344" s="297">
        <f t="shared" si="160"/>
        <v>680456.01</v>
      </c>
      <c r="Y344" s="297">
        <f t="shared" si="160"/>
        <v>0</v>
      </c>
      <c r="Z344" s="297">
        <f t="shared" si="160"/>
        <v>680456.01</v>
      </c>
      <c r="AA344" s="297">
        <f t="shared" si="160"/>
        <v>716323.25</v>
      </c>
      <c r="AB344" s="297">
        <f t="shared" si="160"/>
        <v>0</v>
      </c>
      <c r="AC344" s="297">
        <f t="shared" si="160"/>
        <v>716323.25</v>
      </c>
      <c r="AD344" s="297">
        <f t="shared" si="160"/>
        <v>684122.89</v>
      </c>
      <c r="AE344" s="297">
        <f t="shared" si="160"/>
        <v>0</v>
      </c>
      <c r="AF344" s="297">
        <f t="shared" si="160"/>
        <v>684122.89</v>
      </c>
      <c r="AG344" s="297">
        <f t="shared" si="160"/>
        <v>684122.89</v>
      </c>
      <c r="AH344" s="297">
        <f t="shared" si="160"/>
        <v>0</v>
      </c>
      <c r="AI344" s="297">
        <f t="shared" si="160"/>
        <v>684122.89</v>
      </c>
      <c r="AJ344" s="297">
        <f t="shared" si="160"/>
        <v>684122.89</v>
      </c>
      <c r="AK344" s="297">
        <f t="shared" si="160"/>
        <v>0</v>
      </c>
      <c r="AL344" s="297">
        <f t="shared" si="160"/>
        <v>684122.89</v>
      </c>
    </row>
    <row r="345" spans="1:38" x14ac:dyDescent="0.25">
      <c r="A345" s="277"/>
      <c r="B345" s="310" t="s">
        <v>1318</v>
      </c>
      <c r="C345" s="297">
        <f t="shared" si="160"/>
        <v>1201643.1200000001</v>
      </c>
      <c r="D345" s="297">
        <f t="shared" si="160"/>
        <v>0</v>
      </c>
      <c r="E345" s="297">
        <f t="shared" si="160"/>
        <v>1201643.1200000001</v>
      </c>
      <c r="F345" s="297">
        <f t="shared" si="160"/>
        <v>1205439.17</v>
      </c>
      <c r="G345" s="297">
        <f t="shared" si="160"/>
        <v>0</v>
      </c>
      <c r="H345" s="297">
        <f t="shared" si="160"/>
        <v>1205439.17</v>
      </c>
      <c r="I345" s="297">
        <f t="shared" si="160"/>
        <v>1260635.46</v>
      </c>
      <c r="J345" s="297">
        <f t="shared" si="160"/>
        <v>0</v>
      </c>
      <c r="K345" s="297">
        <f t="shared" si="160"/>
        <v>1260635.46</v>
      </c>
      <c r="L345" s="297">
        <f t="shared" si="160"/>
        <v>1215985.52</v>
      </c>
      <c r="M345" s="297">
        <f t="shared" si="160"/>
        <v>0</v>
      </c>
      <c r="N345" s="297">
        <f t="shared" si="160"/>
        <v>1215985.52</v>
      </c>
      <c r="O345" s="297">
        <f t="shared" si="160"/>
        <v>1225912.69</v>
      </c>
      <c r="P345" s="297">
        <f t="shared" si="160"/>
        <v>0</v>
      </c>
      <c r="Q345" s="297">
        <f t="shared" si="160"/>
        <v>1225912.69</v>
      </c>
      <c r="R345" s="297">
        <f t="shared" si="160"/>
        <v>1225011.21</v>
      </c>
      <c r="S345" s="297">
        <f t="shared" si="160"/>
        <v>0</v>
      </c>
      <c r="T345" s="297">
        <f t="shared" si="160"/>
        <v>1225011.21</v>
      </c>
      <c r="U345" s="297">
        <f t="shared" si="160"/>
        <v>1202468.96</v>
      </c>
      <c r="V345" s="297">
        <f t="shared" si="160"/>
        <v>0</v>
      </c>
      <c r="W345" s="297">
        <f t="shared" si="160"/>
        <v>1202468.96</v>
      </c>
      <c r="X345" s="297">
        <f t="shared" si="160"/>
        <v>1212782.42</v>
      </c>
      <c r="Y345" s="297">
        <f t="shared" si="160"/>
        <v>0</v>
      </c>
      <c r="Z345" s="297">
        <f t="shared" si="160"/>
        <v>1212782.42</v>
      </c>
      <c r="AA345" s="297">
        <f t="shared" si="160"/>
        <v>1187463.03</v>
      </c>
      <c r="AB345" s="297">
        <f t="shared" si="160"/>
        <v>0</v>
      </c>
      <c r="AC345" s="297">
        <f t="shared" si="160"/>
        <v>1187463.03</v>
      </c>
      <c r="AD345" s="297">
        <f t="shared" si="160"/>
        <v>1230095.23</v>
      </c>
      <c r="AE345" s="297">
        <f t="shared" si="160"/>
        <v>0</v>
      </c>
      <c r="AF345" s="297">
        <f t="shared" si="160"/>
        <v>1230095.23</v>
      </c>
      <c r="AG345" s="297">
        <f t="shared" si="160"/>
        <v>1240937.26</v>
      </c>
      <c r="AH345" s="297">
        <f t="shared" si="160"/>
        <v>0</v>
      </c>
      <c r="AI345" s="297">
        <f t="shared" si="160"/>
        <v>1240937.26</v>
      </c>
      <c r="AJ345" s="297">
        <f t="shared" si="160"/>
        <v>1252142.17</v>
      </c>
      <c r="AK345" s="297">
        <f t="shared" si="160"/>
        <v>0</v>
      </c>
      <c r="AL345" s="297">
        <f t="shared" si="160"/>
        <v>1252142.17</v>
      </c>
    </row>
    <row r="346" spans="1:38" x14ac:dyDescent="0.25">
      <c r="A346" s="277"/>
      <c r="B346" s="310" t="s">
        <v>1140</v>
      </c>
      <c r="C346" s="297">
        <f t="shared" si="160"/>
        <v>0</v>
      </c>
      <c r="D346" s="297">
        <f t="shared" si="160"/>
        <v>0</v>
      </c>
      <c r="E346" s="297">
        <f t="shared" si="160"/>
        <v>0</v>
      </c>
      <c r="F346" s="297">
        <f t="shared" si="160"/>
        <v>0</v>
      </c>
      <c r="G346" s="297">
        <f t="shared" si="160"/>
        <v>0</v>
      </c>
      <c r="H346" s="297">
        <f t="shared" si="160"/>
        <v>0</v>
      </c>
      <c r="I346" s="297">
        <f t="shared" si="160"/>
        <v>0</v>
      </c>
      <c r="J346" s="297">
        <f t="shared" si="160"/>
        <v>0</v>
      </c>
      <c r="K346" s="297">
        <f t="shared" si="160"/>
        <v>0</v>
      </c>
      <c r="L346" s="297">
        <f t="shared" si="160"/>
        <v>0</v>
      </c>
      <c r="M346" s="297">
        <f t="shared" si="160"/>
        <v>0</v>
      </c>
      <c r="N346" s="297">
        <f t="shared" si="160"/>
        <v>0</v>
      </c>
      <c r="O346" s="297">
        <f t="shared" si="160"/>
        <v>0</v>
      </c>
      <c r="P346" s="297">
        <f t="shared" si="160"/>
        <v>0</v>
      </c>
      <c r="Q346" s="297">
        <f t="shared" si="160"/>
        <v>0</v>
      </c>
      <c r="R346" s="297">
        <f t="shared" si="160"/>
        <v>0</v>
      </c>
      <c r="S346" s="297">
        <f t="shared" si="160"/>
        <v>0</v>
      </c>
      <c r="T346" s="297">
        <f t="shared" si="160"/>
        <v>0</v>
      </c>
      <c r="U346" s="297">
        <f t="shared" si="160"/>
        <v>0</v>
      </c>
      <c r="V346" s="297">
        <f t="shared" si="160"/>
        <v>0</v>
      </c>
      <c r="W346" s="297">
        <f t="shared" si="160"/>
        <v>0</v>
      </c>
      <c r="X346" s="297">
        <f t="shared" si="160"/>
        <v>0</v>
      </c>
      <c r="Y346" s="297">
        <f t="shared" si="160"/>
        <v>0</v>
      </c>
      <c r="Z346" s="297">
        <f t="shared" si="160"/>
        <v>0</v>
      </c>
      <c r="AA346" s="297">
        <f t="shared" si="160"/>
        <v>0</v>
      </c>
      <c r="AB346" s="297">
        <f t="shared" si="160"/>
        <v>0</v>
      </c>
      <c r="AC346" s="297">
        <f t="shared" si="160"/>
        <v>0</v>
      </c>
      <c r="AD346" s="297">
        <f t="shared" si="160"/>
        <v>0</v>
      </c>
      <c r="AE346" s="297">
        <f t="shared" si="160"/>
        <v>0</v>
      </c>
      <c r="AF346" s="297">
        <f t="shared" si="160"/>
        <v>0</v>
      </c>
      <c r="AG346" s="297">
        <f t="shared" si="160"/>
        <v>0</v>
      </c>
      <c r="AH346" s="297">
        <f t="shared" si="160"/>
        <v>0</v>
      </c>
      <c r="AI346" s="297">
        <f t="shared" si="160"/>
        <v>0</v>
      </c>
      <c r="AJ346" s="297">
        <f t="shared" si="160"/>
        <v>0</v>
      </c>
      <c r="AK346" s="297">
        <f t="shared" si="160"/>
        <v>0</v>
      </c>
      <c r="AL346" s="297">
        <f t="shared" si="160"/>
        <v>0</v>
      </c>
    </row>
    <row r="347" spans="1:38" x14ac:dyDescent="0.25">
      <c r="A347" s="277"/>
      <c r="B347" s="310" t="s">
        <v>4994</v>
      </c>
      <c r="C347" s="297">
        <f t="shared" si="160"/>
        <v>78822.600000000006</v>
      </c>
      <c r="D347" s="297">
        <f t="shared" si="160"/>
        <v>0</v>
      </c>
      <c r="E347" s="297">
        <f t="shared" si="160"/>
        <v>78822.600000000006</v>
      </c>
      <c r="F347" s="297">
        <f t="shared" si="160"/>
        <v>138053.31</v>
      </c>
      <c r="G347" s="297">
        <f t="shared" si="160"/>
        <v>0</v>
      </c>
      <c r="H347" s="297">
        <f t="shared" si="160"/>
        <v>138053.31</v>
      </c>
      <c r="I347" s="297">
        <f t="shared" si="160"/>
        <v>203536.32</v>
      </c>
      <c r="J347" s="297">
        <f t="shared" si="160"/>
        <v>0</v>
      </c>
      <c r="K347" s="297">
        <f t="shared" si="160"/>
        <v>203536.32</v>
      </c>
      <c r="L347" s="297">
        <f t="shared" si="160"/>
        <v>119648.51</v>
      </c>
      <c r="M347" s="297">
        <f t="shared" si="160"/>
        <v>0</v>
      </c>
      <c r="N347" s="297">
        <f t="shared" si="160"/>
        <v>119648.51</v>
      </c>
      <c r="O347" s="297">
        <f t="shared" si="160"/>
        <v>180860.63</v>
      </c>
      <c r="P347" s="297">
        <f t="shared" si="160"/>
        <v>0</v>
      </c>
      <c r="Q347" s="297">
        <f t="shared" si="160"/>
        <v>180860.63</v>
      </c>
      <c r="R347" s="297">
        <f t="shared" si="160"/>
        <v>244025.84</v>
      </c>
      <c r="S347" s="297">
        <f t="shared" si="160"/>
        <v>0</v>
      </c>
      <c r="T347" s="297">
        <f t="shared" si="160"/>
        <v>244025.84</v>
      </c>
      <c r="U347" s="297">
        <f t="shared" si="160"/>
        <v>305918.71999999997</v>
      </c>
      <c r="V347" s="297">
        <f t="shared" si="160"/>
        <v>0</v>
      </c>
      <c r="W347" s="297">
        <f t="shared" si="160"/>
        <v>305918.71999999997</v>
      </c>
      <c r="X347" s="297">
        <f t="shared" si="160"/>
        <v>215953.68</v>
      </c>
      <c r="Y347" s="297">
        <f t="shared" si="160"/>
        <v>0</v>
      </c>
      <c r="Z347" s="297">
        <f t="shared" si="160"/>
        <v>215953.68</v>
      </c>
      <c r="AA347" s="297">
        <f t="shared" si="160"/>
        <v>280487.96000000002</v>
      </c>
      <c r="AB347" s="297">
        <f t="shared" si="160"/>
        <v>0</v>
      </c>
      <c r="AC347" s="297">
        <f t="shared" si="160"/>
        <v>280487.96000000002</v>
      </c>
      <c r="AD347" s="297">
        <f t="shared" si="160"/>
        <v>344678.86</v>
      </c>
      <c r="AE347" s="297">
        <f t="shared" si="160"/>
        <v>0</v>
      </c>
      <c r="AF347" s="297">
        <f t="shared" si="160"/>
        <v>344678.86</v>
      </c>
      <c r="AG347" s="297">
        <f t="shared" si="160"/>
        <v>410915.29</v>
      </c>
      <c r="AH347" s="297">
        <f t="shared" si="160"/>
        <v>0</v>
      </c>
      <c r="AI347" s="297">
        <f t="shared" si="160"/>
        <v>410915.29</v>
      </c>
      <c r="AJ347" s="297">
        <f t="shared" si="160"/>
        <v>17843.53</v>
      </c>
      <c r="AK347" s="297">
        <f t="shared" si="160"/>
        <v>0</v>
      </c>
      <c r="AL347" s="297">
        <f t="shared" si="160"/>
        <v>17843.53</v>
      </c>
    </row>
    <row r="348" spans="1:38" x14ac:dyDescent="0.25">
      <c r="A348" s="277"/>
      <c r="B348" s="310" t="s">
        <v>4995</v>
      </c>
      <c r="C348" s="297">
        <f t="shared" si="160"/>
        <v>68656.490000000005</v>
      </c>
      <c r="D348" s="297">
        <f t="shared" si="160"/>
        <v>0</v>
      </c>
      <c r="E348" s="297">
        <f t="shared" si="160"/>
        <v>68656.490000000005</v>
      </c>
      <c r="F348" s="297">
        <f t="shared" si="160"/>
        <v>63986.13</v>
      </c>
      <c r="G348" s="297">
        <f t="shared" si="160"/>
        <v>0</v>
      </c>
      <c r="H348" s="297">
        <f t="shared" si="160"/>
        <v>63986.13</v>
      </c>
      <c r="I348" s="297">
        <f t="shared" si="160"/>
        <v>120913.14</v>
      </c>
      <c r="J348" s="297">
        <f t="shared" si="160"/>
        <v>0</v>
      </c>
      <c r="K348" s="297">
        <f t="shared" si="160"/>
        <v>120913.14</v>
      </c>
      <c r="L348" s="297">
        <f t="shared" si="160"/>
        <v>81593.02</v>
      </c>
      <c r="M348" s="297">
        <f t="shared" si="160"/>
        <v>0</v>
      </c>
      <c r="N348" s="297">
        <f t="shared" si="160"/>
        <v>81593.02</v>
      </c>
      <c r="O348" s="297">
        <f t="shared" si="160"/>
        <v>63537.46</v>
      </c>
      <c r="P348" s="297">
        <f t="shared" si="160"/>
        <v>0</v>
      </c>
      <c r="Q348" s="297">
        <f t="shared" si="160"/>
        <v>63537.46</v>
      </c>
      <c r="R348" s="297">
        <f t="shared" si="160"/>
        <v>67138.039999999994</v>
      </c>
      <c r="S348" s="297">
        <f t="shared" si="160"/>
        <v>0</v>
      </c>
      <c r="T348" s="297">
        <f t="shared" si="160"/>
        <v>67138.039999999994</v>
      </c>
      <c r="U348" s="297">
        <f t="shared" si="160"/>
        <v>67343.83</v>
      </c>
      <c r="V348" s="297">
        <f t="shared" si="160"/>
        <v>0</v>
      </c>
      <c r="W348" s="297">
        <f t="shared" si="160"/>
        <v>67343.83</v>
      </c>
      <c r="X348" s="297">
        <f t="shared" si="160"/>
        <v>83496.98</v>
      </c>
      <c r="Y348" s="297">
        <f t="shared" si="160"/>
        <v>0</v>
      </c>
      <c r="Z348" s="297">
        <f t="shared" si="160"/>
        <v>83496.98</v>
      </c>
      <c r="AA348" s="297">
        <f t="shared" si="160"/>
        <v>68185.960000000006</v>
      </c>
      <c r="AB348" s="297">
        <f t="shared" si="160"/>
        <v>0</v>
      </c>
      <c r="AC348" s="297">
        <f t="shared" si="160"/>
        <v>68185.960000000006</v>
      </c>
      <c r="AD348" s="297">
        <f t="shared" si="160"/>
        <v>69193.67</v>
      </c>
      <c r="AE348" s="297">
        <f t="shared" si="160"/>
        <v>0</v>
      </c>
      <c r="AF348" s="297">
        <f t="shared" si="160"/>
        <v>69193.67</v>
      </c>
      <c r="AG348" s="297">
        <f t="shared" si="160"/>
        <v>71528.77</v>
      </c>
      <c r="AH348" s="297">
        <f t="shared" si="160"/>
        <v>0</v>
      </c>
      <c r="AI348" s="297">
        <f t="shared" si="160"/>
        <v>71528.77</v>
      </c>
      <c r="AJ348" s="297">
        <f t="shared" si="160"/>
        <v>88671.16</v>
      </c>
      <c r="AK348" s="297">
        <f t="shared" si="160"/>
        <v>0</v>
      </c>
      <c r="AL348" s="297">
        <f t="shared" si="160"/>
        <v>88671.16</v>
      </c>
    </row>
    <row r="349" spans="1:38" x14ac:dyDescent="0.25">
      <c r="A349" s="277"/>
      <c r="B349" s="310" t="s">
        <v>4996</v>
      </c>
      <c r="C349" s="297">
        <f t="shared" si="160"/>
        <v>525419.15</v>
      </c>
      <c r="D349" s="297">
        <f t="shared" si="160"/>
        <v>0</v>
      </c>
      <c r="E349" s="297">
        <f t="shared" si="160"/>
        <v>525419.15</v>
      </c>
      <c r="F349" s="297">
        <f t="shared" si="160"/>
        <v>518469.56</v>
      </c>
      <c r="G349" s="297">
        <f t="shared" si="160"/>
        <v>0</v>
      </c>
      <c r="H349" s="297">
        <f t="shared" si="160"/>
        <v>518469.56</v>
      </c>
      <c r="I349" s="297">
        <f t="shared" si="160"/>
        <v>588147.86</v>
      </c>
      <c r="J349" s="297">
        <f t="shared" si="160"/>
        <v>0</v>
      </c>
      <c r="K349" s="297">
        <f t="shared" si="160"/>
        <v>588147.86</v>
      </c>
      <c r="L349" s="297">
        <f t="shared" si="160"/>
        <v>620909.6</v>
      </c>
      <c r="M349" s="297">
        <f t="shared" si="160"/>
        <v>0</v>
      </c>
      <c r="N349" s="297">
        <f t="shared" si="160"/>
        <v>620909.6</v>
      </c>
      <c r="O349" s="297">
        <f t="shared" si="160"/>
        <v>653370.93000000005</v>
      </c>
      <c r="P349" s="297">
        <f t="shared" si="160"/>
        <v>0</v>
      </c>
      <c r="Q349" s="297">
        <f t="shared" si="160"/>
        <v>653370.93000000005</v>
      </c>
      <c r="R349" s="297">
        <f t="shared" si="160"/>
        <v>662134.43000000005</v>
      </c>
      <c r="S349" s="297">
        <f t="shared" si="160"/>
        <v>0</v>
      </c>
      <c r="T349" s="297">
        <f t="shared" si="160"/>
        <v>662134.43000000005</v>
      </c>
      <c r="U349" s="297">
        <f t="shared" si="160"/>
        <v>667363.27</v>
      </c>
      <c r="V349" s="297">
        <f t="shared" si="160"/>
        <v>0</v>
      </c>
      <c r="W349" s="297">
        <f t="shared" si="160"/>
        <v>667363.27</v>
      </c>
      <c r="X349" s="297">
        <f t="shared" si="160"/>
        <v>686370.87</v>
      </c>
      <c r="Y349" s="297">
        <f t="shared" si="160"/>
        <v>0</v>
      </c>
      <c r="Z349" s="297">
        <f t="shared" si="160"/>
        <v>686370.87</v>
      </c>
      <c r="AA349" s="297">
        <f t="shared" si="160"/>
        <v>699670.51</v>
      </c>
      <c r="AB349" s="297">
        <f t="shared" si="160"/>
        <v>0</v>
      </c>
      <c r="AC349" s="297">
        <f t="shared" si="160"/>
        <v>699670.51</v>
      </c>
      <c r="AD349" s="297">
        <f t="shared" si="160"/>
        <v>710320.59</v>
      </c>
      <c r="AE349" s="297">
        <f t="shared" si="160"/>
        <v>0</v>
      </c>
      <c r="AF349" s="297">
        <f t="shared" si="160"/>
        <v>710320.59</v>
      </c>
      <c r="AG349" s="297">
        <f t="shared" si="160"/>
        <v>709138.68</v>
      </c>
      <c r="AH349" s="297">
        <f t="shared" si="160"/>
        <v>0</v>
      </c>
      <c r="AI349" s="297">
        <f t="shared" si="160"/>
        <v>709138.68</v>
      </c>
      <c r="AJ349" s="297">
        <f t="shared" si="160"/>
        <v>729912.39</v>
      </c>
      <c r="AK349" s="297">
        <f t="shared" si="160"/>
        <v>0</v>
      </c>
      <c r="AL349" s="297">
        <f t="shared" si="160"/>
        <v>729912.39</v>
      </c>
    </row>
    <row r="350" spans="1:38" x14ac:dyDescent="0.25">
      <c r="A350" s="341"/>
      <c r="B350" s="342" t="s">
        <v>4997</v>
      </c>
      <c r="C350" s="297">
        <f t="shared" ref="C350:AL350" si="161">SUM(C351:C352)</f>
        <v>131667.82999999999</v>
      </c>
      <c r="D350" s="297">
        <f t="shared" si="161"/>
        <v>0</v>
      </c>
      <c r="E350" s="297">
        <f t="shared" si="161"/>
        <v>131667.82999999999</v>
      </c>
      <c r="F350" s="297">
        <f t="shared" si="161"/>
        <v>91262.21</v>
      </c>
      <c r="G350" s="297">
        <f t="shared" si="161"/>
        <v>0</v>
      </c>
      <c r="H350" s="297">
        <f t="shared" si="161"/>
        <v>91262.21</v>
      </c>
      <c r="I350" s="297">
        <f t="shared" si="161"/>
        <v>77014.710000000006</v>
      </c>
      <c r="J350" s="297">
        <f t="shared" si="161"/>
        <v>0</v>
      </c>
      <c r="K350" s="297">
        <f t="shared" si="161"/>
        <v>77014.710000000006</v>
      </c>
      <c r="L350" s="297">
        <f t="shared" si="161"/>
        <v>72708.800000000003</v>
      </c>
      <c r="M350" s="297">
        <f t="shared" si="161"/>
        <v>0</v>
      </c>
      <c r="N350" s="297">
        <f t="shared" si="161"/>
        <v>72708.800000000003</v>
      </c>
      <c r="O350" s="297">
        <f t="shared" si="161"/>
        <v>73662.38</v>
      </c>
      <c r="P350" s="297">
        <f t="shared" si="161"/>
        <v>0</v>
      </c>
      <c r="Q350" s="297">
        <f t="shared" si="161"/>
        <v>73662.38</v>
      </c>
      <c r="R350" s="297">
        <f t="shared" si="161"/>
        <v>58421.94</v>
      </c>
      <c r="S350" s="297">
        <f t="shared" si="161"/>
        <v>0</v>
      </c>
      <c r="T350" s="297">
        <f t="shared" si="161"/>
        <v>58421.94</v>
      </c>
      <c r="U350" s="297">
        <f t="shared" si="161"/>
        <v>62137.27</v>
      </c>
      <c r="V350" s="297">
        <f t="shared" si="161"/>
        <v>0</v>
      </c>
      <c r="W350" s="297">
        <f t="shared" si="161"/>
        <v>62137.27</v>
      </c>
      <c r="X350" s="297">
        <f t="shared" si="161"/>
        <v>61871.09</v>
      </c>
      <c r="Y350" s="297">
        <f t="shared" si="161"/>
        <v>0</v>
      </c>
      <c r="Z350" s="297">
        <f t="shared" si="161"/>
        <v>61871.09</v>
      </c>
      <c r="AA350" s="297">
        <f t="shared" si="161"/>
        <v>53529.75</v>
      </c>
      <c r="AB350" s="297">
        <f t="shared" si="161"/>
        <v>0</v>
      </c>
      <c r="AC350" s="297">
        <f t="shared" si="161"/>
        <v>53529.75</v>
      </c>
      <c r="AD350" s="297">
        <f t="shared" si="161"/>
        <v>49984.24</v>
      </c>
      <c r="AE350" s="297">
        <f t="shared" si="161"/>
        <v>0</v>
      </c>
      <c r="AF350" s="297">
        <f t="shared" si="161"/>
        <v>49984.24</v>
      </c>
      <c r="AG350" s="297">
        <f t="shared" si="161"/>
        <v>111599.12</v>
      </c>
      <c r="AH350" s="297">
        <f t="shared" si="161"/>
        <v>0</v>
      </c>
      <c r="AI350" s="297">
        <f t="shared" si="161"/>
        <v>111599.12</v>
      </c>
      <c r="AJ350" s="297">
        <f t="shared" si="161"/>
        <v>147996.01</v>
      </c>
      <c r="AK350" s="297">
        <f t="shared" si="161"/>
        <v>0</v>
      </c>
      <c r="AL350" s="297">
        <f t="shared" si="161"/>
        <v>147996.01</v>
      </c>
    </row>
    <row r="351" spans="1:38" x14ac:dyDescent="0.25">
      <c r="A351" s="341"/>
      <c r="B351" s="343" t="s">
        <v>1115</v>
      </c>
      <c r="C351" s="297">
        <f t="shared" ref="C351:AL351" si="162">C659</f>
        <v>131667.82999999999</v>
      </c>
      <c r="D351" s="297">
        <f t="shared" si="162"/>
        <v>0</v>
      </c>
      <c r="E351" s="297">
        <f t="shared" si="162"/>
        <v>131667.82999999999</v>
      </c>
      <c r="F351" s="297">
        <f t="shared" si="162"/>
        <v>91262.21</v>
      </c>
      <c r="G351" s="297">
        <f t="shared" si="162"/>
        <v>0</v>
      </c>
      <c r="H351" s="297">
        <f t="shared" si="162"/>
        <v>91262.21</v>
      </c>
      <c r="I351" s="297">
        <f t="shared" si="162"/>
        <v>77014.710000000006</v>
      </c>
      <c r="J351" s="297">
        <f t="shared" si="162"/>
        <v>0</v>
      </c>
      <c r="K351" s="297">
        <f t="shared" si="162"/>
        <v>77014.710000000006</v>
      </c>
      <c r="L351" s="297">
        <f t="shared" si="162"/>
        <v>72708.800000000003</v>
      </c>
      <c r="M351" s="297">
        <f t="shared" si="162"/>
        <v>0</v>
      </c>
      <c r="N351" s="297">
        <f t="shared" si="162"/>
        <v>72708.800000000003</v>
      </c>
      <c r="O351" s="297">
        <f t="shared" si="162"/>
        <v>73662.38</v>
      </c>
      <c r="P351" s="297">
        <f t="shared" si="162"/>
        <v>0</v>
      </c>
      <c r="Q351" s="297">
        <f t="shared" si="162"/>
        <v>73662.38</v>
      </c>
      <c r="R351" s="297">
        <f t="shared" si="162"/>
        <v>58421.94</v>
      </c>
      <c r="S351" s="297">
        <f t="shared" si="162"/>
        <v>0</v>
      </c>
      <c r="T351" s="297">
        <f t="shared" si="162"/>
        <v>58421.94</v>
      </c>
      <c r="U351" s="297">
        <f t="shared" si="162"/>
        <v>62137.27</v>
      </c>
      <c r="V351" s="297">
        <f t="shared" si="162"/>
        <v>0</v>
      </c>
      <c r="W351" s="297">
        <f t="shared" si="162"/>
        <v>62137.27</v>
      </c>
      <c r="X351" s="297">
        <f t="shared" si="162"/>
        <v>61871.09</v>
      </c>
      <c r="Y351" s="297">
        <f t="shared" si="162"/>
        <v>0</v>
      </c>
      <c r="Z351" s="297">
        <f t="shared" si="162"/>
        <v>61871.09</v>
      </c>
      <c r="AA351" s="297">
        <f t="shared" si="162"/>
        <v>53529.75</v>
      </c>
      <c r="AB351" s="297">
        <f t="shared" si="162"/>
        <v>0</v>
      </c>
      <c r="AC351" s="297">
        <f t="shared" si="162"/>
        <v>53529.75</v>
      </c>
      <c r="AD351" s="297">
        <f t="shared" si="162"/>
        <v>49984.24</v>
      </c>
      <c r="AE351" s="297">
        <f t="shared" si="162"/>
        <v>0</v>
      </c>
      <c r="AF351" s="297">
        <f t="shared" si="162"/>
        <v>49984.24</v>
      </c>
      <c r="AG351" s="297">
        <f t="shared" si="162"/>
        <v>111599.12</v>
      </c>
      <c r="AH351" s="297">
        <f t="shared" si="162"/>
        <v>0</v>
      </c>
      <c r="AI351" s="297">
        <f t="shared" si="162"/>
        <v>111599.12</v>
      </c>
      <c r="AJ351" s="297">
        <f t="shared" si="162"/>
        <v>147996.01</v>
      </c>
      <c r="AK351" s="297">
        <f t="shared" si="162"/>
        <v>0</v>
      </c>
      <c r="AL351" s="297">
        <f t="shared" si="162"/>
        <v>147996.01</v>
      </c>
    </row>
    <row r="352" spans="1:38" x14ac:dyDescent="0.25">
      <c r="A352" s="341"/>
      <c r="B352" s="343" t="s">
        <v>4997</v>
      </c>
      <c r="C352" s="297">
        <f t="shared" ref="C352:AL352" si="163">C658</f>
        <v>0</v>
      </c>
      <c r="D352" s="297">
        <f t="shared" si="163"/>
        <v>0</v>
      </c>
      <c r="E352" s="297">
        <f t="shared" si="163"/>
        <v>0</v>
      </c>
      <c r="F352" s="297">
        <f t="shared" si="163"/>
        <v>0</v>
      </c>
      <c r="G352" s="297">
        <f t="shared" si="163"/>
        <v>0</v>
      </c>
      <c r="H352" s="297">
        <f t="shared" si="163"/>
        <v>0</v>
      </c>
      <c r="I352" s="297">
        <f t="shared" si="163"/>
        <v>0</v>
      </c>
      <c r="J352" s="297">
        <f t="shared" si="163"/>
        <v>0</v>
      </c>
      <c r="K352" s="297">
        <f t="shared" si="163"/>
        <v>0</v>
      </c>
      <c r="L352" s="297">
        <f t="shared" si="163"/>
        <v>0</v>
      </c>
      <c r="M352" s="297">
        <f t="shared" si="163"/>
        <v>0</v>
      </c>
      <c r="N352" s="297">
        <f t="shared" si="163"/>
        <v>0</v>
      </c>
      <c r="O352" s="297">
        <f t="shared" si="163"/>
        <v>0</v>
      </c>
      <c r="P352" s="297">
        <f t="shared" si="163"/>
        <v>0</v>
      </c>
      <c r="Q352" s="297">
        <f t="shared" si="163"/>
        <v>0</v>
      </c>
      <c r="R352" s="297">
        <f t="shared" si="163"/>
        <v>0</v>
      </c>
      <c r="S352" s="297">
        <f t="shared" si="163"/>
        <v>0</v>
      </c>
      <c r="T352" s="297">
        <f t="shared" si="163"/>
        <v>0</v>
      </c>
      <c r="U352" s="297">
        <f t="shared" si="163"/>
        <v>0</v>
      </c>
      <c r="V352" s="297">
        <f t="shared" si="163"/>
        <v>0</v>
      </c>
      <c r="W352" s="297">
        <f t="shared" si="163"/>
        <v>0</v>
      </c>
      <c r="X352" s="297">
        <f t="shared" si="163"/>
        <v>0</v>
      </c>
      <c r="Y352" s="297">
        <f t="shared" si="163"/>
        <v>0</v>
      </c>
      <c r="Z352" s="297">
        <f t="shared" si="163"/>
        <v>0</v>
      </c>
      <c r="AA352" s="297">
        <f t="shared" si="163"/>
        <v>0</v>
      </c>
      <c r="AB352" s="297">
        <f t="shared" si="163"/>
        <v>0</v>
      </c>
      <c r="AC352" s="297">
        <f t="shared" si="163"/>
        <v>0</v>
      </c>
      <c r="AD352" s="297">
        <f t="shared" si="163"/>
        <v>0</v>
      </c>
      <c r="AE352" s="297">
        <f t="shared" si="163"/>
        <v>0</v>
      </c>
      <c r="AF352" s="297">
        <f t="shared" si="163"/>
        <v>0</v>
      </c>
      <c r="AG352" s="297">
        <f t="shared" si="163"/>
        <v>0</v>
      </c>
      <c r="AH352" s="297">
        <f t="shared" si="163"/>
        <v>0</v>
      </c>
      <c r="AI352" s="297">
        <f t="shared" si="163"/>
        <v>0</v>
      </c>
      <c r="AJ352" s="297">
        <f t="shared" si="163"/>
        <v>0</v>
      </c>
      <c r="AK352" s="297">
        <f t="shared" si="163"/>
        <v>0</v>
      </c>
      <c r="AL352" s="297">
        <f t="shared" si="163"/>
        <v>0</v>
      </c>
    </row>
    <row r="353" spans="1:38" x14ac:dyDescent="0.25">
      <c r="A353" s="277"/>
      <c r="B353" s="298" t="s">
        <v>4998</v>
      </c>
      <c r="C353" s="297">
        <f t="shared" ref="C353:AL353" si="164">C660</f>
        <v>0</v>
      </c>
      <c r="D353" s="297">
        <f t="shared" si="164"/>
        <v>0</v>
      </c>
      <c r="E353" s="297">
        <f t="shared" si="164"/>
        <v>0</v>
      </c>
      <c r="F353" s="297">
        <f t="shared" si="164"/>
        <v>0</v>
      </c>
      <c r="G353" s="297">
        <f t="shared" si="164"/>
        <v>0</v>
      </c>
      <c r="H353" s="297">
        <f t="shared" si="164"/>
        <v>0</v>
      </c>
      <c r="I353" s="297">
        <f t="shared" si="164"/>
        <v>0</v>
      </c>
      <c r="J353" s="297">
        <f t="shared" si="164"/>
        <v>0</v>
      </c>
      <c r="K353" s="297">
        <f t="shared" si="164"/>
        <v>0</v>
      </c>
      <c r="L353" s="297">
        <f t="shared" si="164"/>
        <v>0</v>
      </c>
      <c r="M353" s="297">
        <f t="shared" si="164"/>
        <v>0</v>
      </c>
      <c r="N353" s="297">
        <f t="shared" si="164"/>
        <v>0</v>
      </c>
      <c r="O353" s="297">
        <f t="shared" si="164"/>
        <v>0</v>
      </c>
      <c r="P353" s="297">
        <f t="shared" si="164"/>
        <v>0</v>
      </c>
      <c r="Q353" s="297">
        <f t="shared" si="164"/>
        <v>0</v>
      </c>
      <c r="R353" s="297">
        <f t="shared" si="164"/>
        <v>0</v>
      </c>
      <c r="S353" s="297">
        <f t="shared" si="164"/>
        <v>0</v>
      </c>
      <c r="T353" s="297">
        <f t="shared" si="164"/>
        <v>0</v>
      </c>
      <c r="U353" s="297">
        <f t="shared" si="164"/>
        <v>0</v>
      </c>
      <c r="V353" s="297">
        <f t="shared" si="164"/>
        <v>0</v>
      </c>
      <c r="W353" s="297">
        <f t="shared" si="164"/>
        <v>0</v>
      </c>
      <c r="X353" s="297">
        <f t="shared" si="164"/>
        <v>0</v>
      </c>
      <c r="Y353" s="297">
        <f t="shared" si="164"/>
        <v>0</v>
      </c>
      <c r="Z353" s="297">
        <f t="shared" si="164"/>
        <v>0</v>
      </c>
      <c r="AA353" s="297">
        <f t="shared" si="164"/>
        <v>0</v>
      </c>
      <c r="AB353" s="297">
        <f t="shared" si="164"/>
        <v>0</v>
      </c>
      <c r="AC353" s="297">
        <f t="shared" si="164"/>
        <v>0</v>
      </c>
      <c r="AD353" s="297">
        <f t="shared" si="164"/>
        <v>0</v>
      </c>
      <c r="AE353" s="297">
        <f t="shared" si="164"/>
        <v>0</v>
      </c>
      <c r="AF353" s="297">
        <f t="shared" si="164"/>
        <v>0</v>
      </c>
      <c r="AG353" s="297">
        <f t="shared" si="164"/>
        <v>0</v>
      </c>
      <c r="AH353" s="297">
        <f t="shared" si="164"/>
        <v>0</v>
      </c>
      <c r="AI353" s="297">
        <f t="shared" si="164"/>
        <v>0</v>
      </c>
      <c r="AJ353" s="297">
        <f t="shared" si="164"/>
        <v>0</v>
      </c>
      <c r="AK353" s="297">
        <f t="shared" si="164"/>
        <v>0</v>
      </c>
      <c r="AL353" s="297">
        <f t="shared" si="164"/>
        <v>0</v>
      </c>
    </row>
    <row r="354" spans="1:38" x14ac:dyDescent="0.25">
      <c r="A354" s="285">
        <v>234000</v>
      </c>
      <c r="B354" s="339" t="s">
        <v>4999</v>
      </c>
      <c r="C354" s="297">
        <f t="shared" ref="C354:AL354" si="165">SUM(C355:C357)</f>
        <v>169699.20000000001</v>
      </c>
      <c r="D354" s="297">
        <f>SUM(D355:D357)</f>
        <v>3583.26</v>
      </c>
      <c r="E354" s="297">
        <f t="shared" si="165"/>
        <v>173282.46</v>
      </c>
      <c r="F354" s="297">
        <f t="shared" si="165"/>
        <v>166757.19</v>
      </c>
      <c r="G354" s="297">
        <f t="shared" si="165"/>
        <v>3072.84</v>
      </c>
      <c r="H354" s="297">
        <f t="shared" si="165"/>
        <v>169830.03</v>
      </c>
      <c r="I354" s="297">
        <f t="shared" si="165"/>
        <v>230298.86</v>
      </c>
      <c r="J354" s="297">
        <f t="shared" si="165"/>
        <v>1235.76</v>
      </c>
      <c r="K354" s="297">
        <f t="shared" si="165"/>
        <v>231534.62</v>
      </c>
      <c r="L354" s="297">
        <f t="shared" si="165"/>
        <v>224946.78</v>
      </c>
      <c r="M354" s="297">
        <f t="shared" si="165"/>
        <v>2052</v>
      </c>
      <c r="N354" s="297">
        <f t="shared" si="165"/>
        <v>226998.78</v>
      </c>
      <c r="O354" s="297">
        <f t="shared" si="165"/>
        <v>222161.79</v>
      </c>
      <c r="P354" s="297">
        <f t="shared" si="165"/>
        <v>1541.58</v>
      </c>
      <c r="Q354" s="297">
        <f t="shared" si="165"/>
        <v>223703.37</v>
      </c>
      <c r="R354" s="297">
        <f t="shared" si="165"/>
        <v>247040.18</v>
      </c>
      <c r="S354" s="297">
        <f t="shared" si="165"/>
        <v>11718.9</v>
      </c>
      <c r="T354" s="297">
        <f t="shared" si="165"/>
        <v>258759.08</v>
      </c>
      <c r="U354" s="297">
        <f t="shared" si="165"/>
        <v>243693.57</v>
      </c>
      <c r="V354" s="297">
        <f t="shared" si="165"/>
        <v>11458.48</v>
      </c>
      <c r="W354" s="297">
        <f t="shared" si="165"/>
        <v>255152.05</v>
      </c>
      <c r="X354" s="297">
        <f t="shared" si="165"/>
        <v>240346.96</v>
      </c>
      <c r="Y354" s="297">
        <f t="shared" si="165"/>
        <v>11198.06</v>
      </c>
      <c r="Z354" s="297">
        <f t="shared" si="165"/>
        <v>251545.02</v>
      </c>
      <c r="AA354" s="297">
        <f t="shared" si="165"/>
        <v>237000.35</v>
      </c>
      <c r="AB354" s="297">
        <f t="shared" si="165"/>
        <v>10937.64</v>
      </c>
      <c r="AC354" s="297">
        <f t="shared" si="165"/>
        <v>247937.99</v>
      </c>
      <c r="AD354" s="297">
        <f t="shared" si="165"/>
        <v>268611.99</v>
      </c>
      <c r="AE354" s="297">
        <f t="shared" si="165"/>
        <v>10677.22</v>
      </c>
      <c r="AF354" s="297">
        <f t="shared" si="165"/>
        <v>279289.21000000002</v>
      </c>
      <c r="AG354" s="297">
        <f t="shared" si="165"/>
        <v>265015.38</v>
      </c>
      <c r="AH354" s="297">
        <f t="shared" si="165"/>
        <v>10416.799999999999</v>
      </c>
      <c r="AI354" s="297">
        <f t="shared" si="165"/>
        <v>275432.18</v>
      </c>
      <c r="AJ354" s="297">
        <f t="shared" si="165"/>
        <v>261418.77</v>
      </c>
      <c r="AK354" s="297">
        <f t="shared" si="165"/>
        <v>84849.66</v>
      </c>
      <c r="AL354" s="297">
        <f t="shared" si="165"/>
        <v>346268.43</v>
      </c>
    </row>
    <row r="355" spans="1:38" x14ac:dyDescent="0.25">
      <c r="A355" s="277">
        <v>234100</v>
      </c>
      <c r="B355" s="298" t="s">
        <v>5000</v>
      </c>
      <c r="C355" s="297">
        <f t="shared" ref="C355:AL357" si="166">C661</f>
        <v>0</v>
      </c>
      <c r="D355" s="297">
        <f t="shared" si="166"/>
        <v>0</v>
      </c>
      <c r="E355" s="297">
        <f t="shared" si="166"/>
        <v>0</v>
      </c>
      <c r="F355" s="297">
        <f t="shared" si="166"/>
        <v>0</v>
      </c>
      <c r="G355" s="297">
        <f t="shared" si="166"/>
        <v>0</v>
      </c>
      <c r="H355" s="297">
        <f t="shared" si="166"/>
        <v>0</v>
      </c>
      <c r="I355" s="297">
        <f t="shared" si="166"/>
        <v>0</v>
      </c>
      <c r="J355" s="297">
        <f t="shared" si="166"/>
        <v>0</v>
      </c>
      <c r="K355" s="297">
        <f t="shared" si="166"/>
        <v>0</v>
      </c>
      <c r="L355" s="297">
        <f t="shared" si="166"/>
        <v>0</v>
      </c>
      <c r="M355" s="297">
        <f t="shared" si="166"/>
        <v>0</v>
      </c>
      <c r="N355" s="297">
        <f t="shared" si="166"/>
        <v>0</v>
      </c>
      <c r="O355" s="297">
        <f t="shared" si="166"/>
        <v>0</v>
      </c>
      <c r="P355" s="297">
        <f t="shared" si="166"/>
        <v>0</v>
      </c>
      <c r="Q355" s="297">
        <f t="shared" si="166"/>
        <v>0</v>
      </c>
      <c r="R355" s="297">
        <f t="shared" si="166"/>
        <v>0</v>
      </c>
      <c r="S355" s="297">
        <f t="shared" si="166"/>
        <v>0</v>
      </c>
      <c r="T355" s="297">
        <f t="shared" si="166"/>
        <v>0</v>
      </c>
      <c r="U355" s="297">
        <f t="shared" si="166"/>
        <v>0</v>
      </c>
      <c r="V355" s="297">
        <f t="shared" si="166"/>
        <v>0</v>
      </c>
      <c r="W355" s="297">
        <f t="shared" si="166"/>
        <v>0</v>
      </c>
      <c r="X355" s="297">
        <f t="shared" si="166"/>
        <v>0</v>
      </c>
      <c r="Y355" s="297">
        <f t="shared" si="166"/>
        <v>0</v>
      </c>
      <c r="Z355" s="297">
        <f t="shared" si="166"/>
        <v>0</v>
      </c>
      <c r="AA355" s="297">
        <f t="shared" si="166"/>
        <v>0</v>
      </c>
      <c r="AB355" s="297">
        <f t="shared" si="166"/>
        <v>0</v>
      </c>
      <c r="AC355" s="297">
        <f t="shared" si="166"/>
        <v>0</v>
      </c>
      <c r="AD355" s="297">
        <f t="shared" si="166"/>
        <v>0</v>
      </c>
      <c r="AE355" s="297">
        <f t="shared" si="166"/>
        <v>0</v>
      </c>
      <c r="AF355" s="297">
        <f t="shared" si="166"/>
        <v>0</v>
      </c>
      <c r="AG355" s="297">
        <f t="shared" si="166"/>
        <v>0</v>
      </c>
      <c r="AH355" s="297">
        <f t="shared" si="166"/>
        <v>0</v>
      </c>
      <c r="AI355" s="297">
        <f t="shared" si="166"/>
        <v>0</v>
      </c>
      <c r="AJ355" s="297">
        <f t="shared" si="166"/>
        <v>0</v>
      </c>
      <c r="AK355" s="297">
        <f t="shared" si="166"/>
        <v>0</v>
      </c>
      <c r="AL355" s="297">
        <f t="shared" si="166"/>
        <v>0</v>
      </c>
    </row>
    <row r="356" spans="1:38" x14ac:dyDescent="0.25">
      <c r="A356" s="277">
        <v>234200</v>
      </c>
      <c r="B356" s="298" t="s">
        <v>5001</v>
      </c>
      <c r="C356" s="297">
        <f t="shared" si="166"/>
        <v>169699.20000000001</v>
      </c>
      <c r="D356" s="297">
        <f t="shared" si="166"/>
        <v>3583.26</v>
      </c>
      <c r="E356" s="297">
        <f t="shared" si="166"/>
        <v>173282.46</v>
      </c>
      <c r="F356" s="297">
        <f t="shared" si="166"/>
        <v>166757.19</v>
      </c>
      <c r="G356" s="297">
        <f t="shared" si="166"/>
        <v>3072.84</v>
      </c>
      <c r="H356" s="297">
        <f t="shared" si="166"/>
        <v>169830.03</v>
      </c>
      <c r="I356" s="297">
        <f t="shared" si="166"/>
        <v>230298.86</v>
      </c>
      <c r="J356" s="297">
        <f t="shared" si="166"/>
        <v>1235.76</v>
      </c>
      <c r="K356" s="297">
        <f t="shared" si="166"/>
        <v>231534.62</v>
      </c>
      <c r="L356" s="297">
        <f t="shared" si="166"/>
        <v>224946.78</v>
      </c>
      <c r="M356" s="297">
        <f t="shared" si="166"/>
        <v>2052</v>
      </c>
      <c r="N356" s="297">
        <f t="shared" si="166"/>
        <v>226998.78</v>
      </c>
      <c r="O356" s="297">
        <f t="shared" si="166"/>
        <v>222161.79</v>
      </c>
      <c r="P356" s="297">
        <f t="shared" si="166"/>
        <v>1541.58</v>
      </c>
      <c r="Q356" s="297">
        <f t="shared" si="166"/>
        <v>223703.37</v>
      </c>
      <c r="R356" s="297">
        <f t="shared" si="166"/>
        <v>247040.18</v>
      </c>
      <c r="S356" s="297">
        <f t="shared" si="166"/>
        <v>11718.9</v>
      </c>
      <c r="T356" s="297">
        <f t="shared" si="166"/>
        <v>258759.08</v>
      </c>
      <c r="U356" s="297">
        <f t="shared" si="166"/>
        <v>243693.57</v>
      </c>
      <c r="V356" s="297">
        <f t="shared" si="166"/>
        <v>11458.48</v>
      </c>
      <c r="W356" s="297">
        <f t="shared" si="166"/>
        <v>255152.05</v>
      </c>
      <c r="X356" s="297">
        <f t="shared" si="166"/>
        <v>240346.96</v>
      </c>
      <c r="Y356" s="297">
        <f t="shared" si="166"/>
        <v>11198.06</v>
      </c>
      <c r="Z356" s="297">
        <f t="shared" si="166"/>
        <v>251545.02</v>
      </c>
      <c r="AA356" s="297">
        <f t="shared" si="166"/>
        <v>237000.35</v>
      </c>
      <c r="AB356" s="297">
        <f t="shared" si="166"/>
        <v>10937.64</v>
      </c>
      <c r="AC356" s="297">
        <f t="shared" si="166"/>
        <v>247937.99</v>
      </c>
      <c r="AD356" s="297">
        <f t="shared" si="166"/>
        <v>268611.99</v>
      </c>
      <c r="AE356" s="297">
        <f t="shared" si="166"/>
        <v>10677.22</v>
      </c>
      <c r="AF356" s="297">
        <f t="shared" si="166"/>
        <v>279289.21000000002</v>
      </c>
      <c r="AG356" s="297">
        <f t="shared" si="166"/>
        <v>265015.38</v>
      </c>
      <c r="AH356" s="297">
        <f t="shared" si="166"/>
        <v>10416.799999999999</v>
      </c>
      <c r="AI356" s="297">
        <f t="shared" si="166"/>
        <v>275432.18</v>
      </c>
      <c r="AJ356" s="297">
        <f t="shared" si="166"/>
        <v>261418.77</v>
      </c>
      <c r="AK356" s="297">
        <f t="shared" si="166"/>
        <v>84849.66</v>
      </c>
      <c r="AL356" s="297">
        <f t="shared" si="166"/>
        <v>346268.43</v>
      </c>
    </row>
    <row r="357" spans="1:38" x14ac:dyDescent="0.25">
      <c r="A357" s="336">
        <v>234300</v>
      </c>
      <c r="B357" s="344" t="s">
        <v>5002</v>
      </c>
      <c r="C357" s="297">
        <f t="shared" si="166"/>
        <v>0</v>
      </c>
      <c r="D357" s="297">
        <f t="shared" si="166"/>
        <v>0</v>
      </c>
      <c r="E357" s="297">
        <f t="shared" si="166"/>
        <v>0</v>
      </c>
      <c r="F357" s="297">
        <f t="shared" si="166"/>
        <v>0</v>
      </c>
      <c r="G357" s="297">
        <f t="shared" si="166"/>
        <v>0</v>
      </c>
      <c r="H357" s="297">
        <f t="shared" si="166"/>
        <v>0</v>
      </c>
      <c r="I357" s="297">
        <f t="shared" si="166"/>
        <v>0</v>
      </c>
      <c r="J357" s="297">
        <f t="shared" si="166"/>
        <v>0</v>
      </c>
      <c r="K357" s="297">
        <f t="shared" si="166"/>
        <v>0</v>
      </c>
      <c r="L357" s="297">
        <f t="shared" si="166"/>
        <v>0</v>
      </c>
      <c r="M357" s="297">
        <f t="shared" si="166"/>
        <v>0</v>
      </c>
      <c r="N357" s="297">
        <f t="shared" si="166"/>
        <v>0</v>
      </c>
      <c r="O357" s="297">
        <f t="shared" si="166"/>
        <v>0</v>
      </c>
      <c r="P357" s="297">
        <f t="shared" si="166"/>
        <v>0</v>
      </c>
      <c r="Q357" s="297">
        <f t="shared" si="166"/>
        <v>0</v>
      </c>
      <c r="R357" s="297">
        <f t="shared" si="166"/>
        <v>0</v>
      </c>
      <c r="S357" s="297">
        <f t="shared" si="166"/>
        <v>0</v>
      </c>
      <c r="T357" s="297">
        <f t="shared" si="166"/>
        <v>0</v>
      </c>
      <c r="U357" s="297">
        <f t="shared" si="166"/>
        <v>0</v>
      </c>
      <c r="V357" s="297">
        <f t="shared" si="166"/>
        <v>0</v>
      </c>
      <c r="W357" s="297">
        <f t="shared" si="166"/>
        <v>0</v>
      </c>
      <c r="X357" s="297">
        <f t="shared" si="166"/>
        <v>0</v>
      </c>
      <c r="Y357" s="297">
        <f t="shared" si="166"/>
        <v>0</v>
      </c>
      <c r="Z357" s="297">
        <f t="shared" si="166"/>
        <v>0</v>
      </c>
      <c r="AA357" s="297">
        <f t="shared" si="166"/>
        <v>0</v>
      </c>
      <c r="AB357" s="297">
        <f t="shared" si="166"/>
        <v>0</v>
      </c>
      <c r="AC357" s="297">
        <f t="shared" si="166"/>
        <v>0</v>
      </c>
      <c r="AD357" s="297">
        <f t="shared" si="166"/>
        <v>0</v>
      </c>
      <c r="AE357" s="297">
        <f t="shared" si="166"/>
        <v>0</v>
      </c>
      <c r="AF357" s="297">
        <f t="shared" si="166"/>
        <v>0</v>
      </c>
      <c r="AG357" s="297">
        <f t="shared" si="166"/>
        <v>0</v>
      </c>
      <c r="AH357" s="297">
        <f t="shared" si="166"/>
        <v>0</v>
      </c>
      <c r="AI357" s="297">
        <f t="shared" si="166"/>
        <v>0</v>
      </c>
      <c r="AJ357" s="297">
        <f t="shared" si="166"/>
        <v>0</v>
      </c>
      <c r="AK357" s="297">
        <f t="shared" si="166"/>
        <v>0</v>
      </c>
      <c r="AL357" s="297">
        <f t="shared" si="166"/>
        <v>0</v>
      </c>
    </row>
    <row r="358" spans="1:38" x14ac:dyDescent="0.25">
      <c r="A358" s="285"/>
      <c r="B358" s="339" t="s">
        <v>1507</v>
      </c>
      <c r="C358" s="297">
        <f t="shared" ref="C358:AL358" si="167">SUM(C359:C365)</f>
        <v>6307514.2199999997</v>
      </c>
      <c r="D358" s="297">
        <f>SUM(D359:D365)</f>
        <v>536863.62</v>
      </c>
      <c r="E358" s="297">
        <f t="shared" si="167"/>
        <v>6844377.8399999999</v>
      </c>
      <c r="F358" s="297">
        <f t="shared" si="167"/>
        <v>6582005.4400000004</v>
      </c>
      <c r="G358" s="297">
        <f t="shared" si="167"/>
        <v>69674.39</v>
      </c>
      <c r="H358" s="297">
        <f t="shared" si="167"/>
        <v>6651679.8300000001</v>
      </c>
      <c r="I358" s="297">
        <f t="shared" si="167"/>
        <v>5435136.4500000011</v>
      </c>
      <c r="J358" s="297">
        <f t="shared" si="167"/>
        <v>204373.51</v>
      </c>
      <c r="K358" s="297">
        <f t="shared" si="167"/>
        <v>5639509.9600000009</v>
      </c>
      <c r="L358" s="297">
        <f t="shared" si="167"/>
        <v>7633039.8300000001</v>
      </c>
      <c r="M358" s="297">
        <f t="shared" si="167"/>
        <v>241510.13</v>
      </c>
      <c r="N358" s="297">
        <f t="shared" si="167"/>
        <v>7874549.96</v>
      </c>
      <c r="O358" s="297">
        <f t="shared" si="167"/>
        <v>6006541.9900000002</v>
      </c>
      <c r="P358" s="297">
        <f t="shared" si="167"/>
        <v>73078.44</v>
      </c>
      <c r="Q358" s="297">
        <f t="shared" si="167"/>
        <v>6079620.4299999997</v>
      </c>
      <c r="R358" s="297">
        <f t="shared" si="167"/>
        <v>9620080.5700000003</v>
      </c>
      <c r="S358" s="297">
        <f t="shared" si="167"/>
        <v>64762.02</v>
      </c>
      <c r="T358" s="297">
        <f t="shared" si="167"/>
        <v>9684842.5899999999</v>
      </c>
      <c r="U358" s="297">
        <f t="shared" si="167"/>
        <v>5736381.5600000005</v>
      </c>
      <c r="V358" s="297">
        <f t="shared" si="167"/>
        <v>100857.68</v>
      </c>
      <c r="W358" s="297">
        <f t="shared" si="167"/>
        <v>5837239.2400000002</v>
      </c>
      <c r="X358" s="297">
        <f t="shared" si="167"/>
        <v>5935029.5599999996</v>
      </c>
      <c r="Y358" s="297">
        <f t="shared" si="167"/>
        <v>110561.68000000001</v>
      </c>
      <c r="Z358" s="297">
        <f t="shared" si="167"/>
        <v>6045591.2399999993</v>
      </c>
      <c r="AA358" s="297">
        <f t="shared" si="167"/>
        <v>5357692.9400000004</v>
      </c>
      <c r="AB358" s="297">
        <f t="shared" si="167"/>
        <v>110909.51</v>
      </c>
      <c r="AC358" s="297">
        <f t="shared" si="167"/>
        <v>5468602.4499999993</v>
      </c>
      <c r="AD358" s="297">
        <f t="shared" si="167"/>
        <v>21837027.939999998</v>
      </c>
      <c r="AE358" s="297">
        <f t="shared" si="167"/>
        <v>2176092.71</v>
      </c>
      <c r="AF358" s="297">
        <f t="shared" si="167"/>
        <v>24013120.649999999</v>
      </c>
      <c r="AG358" s="297">
        <f t="shared" si="167"/>
        <v>7022695.5999999996</v>
      </c>
      <c r="AH358" s="297">
        <f t="shared" si="167"/>
        <v>79159.41</v>
      </c>
      <c r="AI358" s="297">
        <f t="shared" si="167"/>
        <v>7101855.0099999998</v>
      </c>
      <c r="AJ358" s="297">
        <f t="shared" si="167"/>
        <v>4664589.63</v>
      </c>
      <c r="AK358" s="297">
        <f t="shared" si="167"/>
        <v>80465.090000000011</v>
      </c>
      <c r="AL358" s="297">
        <f t="shared" si="167"/>
        <v>4745054.72</v>
      </c>
    </row>
    <row r="359" spans="1:38" x14ac:dyDescent="0.25">
      <c r="A359" s="277"/>
      <c r="B359" s="298" t="s">
        <v>5003</v>
      </c>
      <c r="C359" s="297">
        <f t="shared" ref="C359:AL365" si="168">C664</f>
        <v>0</v>
      </c>
      <c r="D359" s="297">
        <f t="shared" si="168"/>
        <v>0</v>
      </c>
      <c r="E359" s="297">
        <f t="shared" si="168"/>
        <v>0</v>
      </c>
      <c r="F359" s="297">
        <f t="shared" si="168"/>
        <v>0</v>
      </c>
      <c r="G359" s="297">
        <f t="shared" si="168"/>
        <v>0</v>
      </c>
      <c r="H359" s="297">
        <f t="shared" si="168"/>
        <v>0</v>
      </c>
      <c r="I359" s="297">
        <f t="shared" si="168"/>
        <v>0</v>
      </c>
      <c r="J359" s="297">
        <f t="shared" si="168"/>
        <v>0</v>
      </c>
      <c r="K359" s="297">
        <f t="shared" si="168"/>
        <v>0</v>
      </c>
      <c r="L359" s="297">
        <f t="shared" si="168"/>
        <v>0</v>
      </c>
      <c r="M359" s="297">
        <f t="shared" si="168"/>
        <v>0</v>
      </c>
      <c r="N359" s="297">
        <f t="shared" si="168"/>
        <v>0</v>
      </c>
      <c r="O359" s="297">
        <f t="shared" si="168"/>
        <v>0</v>
      </c>
      <c r="P359" s="297">
        <f t="shared" si="168"/>
        <v>0</v>
      </c>
      <c r="Q359" s="297">
        <f t="shared" si="168"/>
        <v>0</v>
      </c>
      <c r="R359" s="297">
        <f t="shared" si="168"/>
        <v>0</v>
      </c>
      <c r="S359" s="297">
        <f t="shared" si="168"/>
        <v>0</v>
      </c>
      <c r="T359" s="297">
        <f t="shared" si="168"/>
        <v>0</v>
      </c>
      <c r="U359" s="297">
        <f t="shared" si="168"/>
        <v>0</v>
      </c>
      <c r="V359" s="297">
        <f t="shared" si="168"/>
        <v>0</v>
      </c>
      <c r="W359" s="297">
        <f t="shared" si="168"/>
        <v>0</v>
      </c>
      <c r="X359" s="297">
        <f t="shared" si="168"/>
        <v>0</v>
      </c>
      <c r="Y359" s="297">
        <f t="shared" si="168"/>
        <v>0</v>
      </c>
      <c r="Z359" s="297">
        <f t="shared" si="168"/>
        <v>0</v>
      </c>
      <c r="AA359" s="297">
        <f t="shared" si="168"/>
        <v>0</v>
      </c>
      <c r="AB359" s="297">
        <f t="shared" si="168"/>
        <v>0</v>
      </c>
      <c r="AC359" s="297">
        <f t="shared" si="168"/>
        <v>0</v>
      </c>
      <c r="AD359" s="297">
        <f t="shared" si="168"/>
        <v>0</v>
      </c>
      <c r="AE359" s="297">
        <f t="shared" si="168"/>
        <v>0</v>
      </c>
      <c r="AF359" s="297">
        <f t="shared" si="168"/>
        <v>0</v>
      </c>
      <c r="AG359" s="297">
        <f t="shared" si="168"/>
        <v>0</v>
      </c>
      <c r="AH359" s="297">
        <f t="shared" si="168"/>
        <v>0</v>
      </c>
      <c r="AI359" s="297">
        <f t="shared" si="168"/>
        <v>0</v>
      </c>
      <c r="AJ359" s="297">
        <f t="shared" si="168"/>
        <v>0</v>
      </c>
      <c r="AK359" s="297">
        <f t="shared" si="168"/>
        <v>0</v>
      </c>
      <c r="AL359" s="297">
        <f t="shared" si="168"/>
        <v>0</v>
      </c>
    </row>
    <row r="360" spans="1:38" x14ac:dyDescent="0.25">
      <c r="A360" s="277"/>
      <c r="B360" s="298" t="s">
        <v>5004</v>
      </c>
      <c r="C360" s="297">
        <f t="shared" si="168"/>
        <v>0</v>
      </c>
      <c r="D360" s="297">
        <f t="shared" si="168"/>
        <v>0</v>
      </c>
      <c r="E360" s="297">
        <f t="shared" si="168"/>
        <v>0</v>
      </c>
      <c r="F360" s="297">
        <f t="shared" si="168"/>
        <v>0</v>
      </c>
      <c r="G360" s="297">
        <f t="shared" si="168"/>
        <v>0</v>
      </c>
      <c r="H360" s="297">
        <f t="shared" si="168"/>
        <v>0</v>
      </c>
      <c r="I360" s="297">
        <f t="shared" si="168"/>
        <v>0</v>
      </c>
      <c r="J360" s="297">
        <f t="shared" si="168"/>
        <v>0</v>
      </c>
      <c r="K360" s="297">
        <f t="shared" si="168"/>
        <v>0</v>
      </c>
      <c r="L360" s="297">
        <f t="shared" si="168"/>
        <v>0</v>
      </c>
      <c r="M360" s="297">
        <f t="shared" si="168"/>
        <v>0</v>
      </c>
      <c r="N360" s="297">
        <f t="shared" si="168"/>
        <v>0</v>
      </c>
      <c r="O360" s="297">
        <f t="shared" si="168"/>
        <v>0</v>
      </c>
      <c r="P360" s="297">
        <f t="shared" si="168"/>
        <v>0</v>
      </c>
      <c r="Q360" s="297">
        <f t="shared" si="168"/>
        <v>0</v>
      </c>
      <c r="R360" s="297">
        <f t="shared" si="168"/>
        <v>0</v>
      </c>
      <c r="S360" s="297">
        <f t="shared" si="168"/>
        <v>0</v>
      </c>
      <c r="T360" s="297">
        <f t="shared" si="168"/>
        <v>0</v>
      </c>
      <c r="U360" s="297">
        <f t="shared" si="168"/>
        <v>0</v>
      </c>
      <c r="V360" s="297">
        <f t="shared" si="168"/>
        <v>0</v>
      </c>
      <c r="W360" s="297">
        <f t="shared" si="168"/>
        <v>0</v>
      </c>
      <c r="X360" s="297">
        <f t="shared" si="168"/>
        <v>0</v>
      </c>
      <c r="Y360" s="297">
        <f t="shared" si="168"/>
        <v>0</v>
      </c>
      <c r="Z360" s="297">
        <f t="shared" si="168"/>
        <v>0</v>
      </c>
      <c r="AA360" s="297">
        <f t="shared" si="168"/>
        <v>0</v>
      </c>
      <c r="AB360" s="297">
        <f t="shared" si="168"/>
        <v>0</v>
      </c>
      <c r="AC360" s="297">
        <f t="shared" si="168"/>
        <v>0</v>
      </c>
      <c r="AD360" s="297">
        <f t="shared" si="168"/>
        <v>0</v>
      </c>
      <c r="AE360" s="297">
        <f t="shared" si="168"/>
        <v>0</v>
      </c>
      <c r="AF360" s="297">
        <f t="shared" si="168"/>
        <v>0</v>
      </c>
      <c r="AG360" s="297">
        <f t="shared" si="168"/>
        <v>0</v>
      </c>
      <c r="AH360" s="297">
        <f t="shared" si="168"/>
        <v>0</v>
      </c>
      <c r="AI360" s="297">
        <f t="shared" si="168"/>
        <v>0</v>
      </c>
      <c r="AJ360" s="297">
        <f t="shared" si="168"/>
        <v>0</v>
      </c>
      <c r="AK360" s="297">
        <f t="shared" si="168"/>
        <v>0</v>
      </c>
      <c r="AL360" s="297">
        <f t="shared" si="168"/>
        <v>0</v>
      </c>
    </row>
    <row r="361" spans="1:38" x14ac:dyDescent="0.25">
      <c r="A361" s="277"/>
      <c r="B361" s="298" t="s">
        <v>5005</v>
      </c>
      <c r="C361" s="297">
        <f t="shared" si="168"/>
        <v>0</v>
      </c>
      <c r="D361" s="297">
        <f t="shared" si="168"/>
        <v>0</v>
      </c>
      <c r="E361" s="297">
        <f t="shared" si="168"/>
        <v>0</v>
      </c>
      <c r="F361" s="297">
        <f t="shared" si="168"/>
        <v>0</v>
      </c>
      <c r="G361" s="297">
        <f t="shared" si="168"/>
        <v>0</v>
      </c>
      <c r="H361" s="297">
        <f t="shared" si="168"/>
        <v>0</v>
      </c>
      <c r="I361" s="297">
        <f t="shared" si="168"/>
        <v>0</v>
      </c>
      <c r="J361" s="297">
        <f t="shared" si="168"/>
        <v>0</v>
      </c>
      <c r="K361" s="297">
        <f t="shared" si="168"/>
        <v>0</v>
      </c>
      <c r="L361" s="297">
        <f t="shared" si="168"/>
        <v>0</v>
      </c>
      <c r="M361" s="297">
        <f t="shared" si="168"/>
        <v>0</v>
      </c>
      <c r="N361" s="297">
        <f t="shared" si="168"/>
        <v>0</v>
      </c>
      <c r="O361" s="297">
        <f t="shared" si="168"/>
        <v>0</v>
      </c>
      <c r="P361" s="297">
        <f t="shared" si="168"/>
        <v>0</v>
      </c>
      <c r="Q361" s="297">
        <f t="shared" si="168"/>
        <v>0</v>
      </c>
      <c r="R361" s="297">
        <f t="shared" si="168"/>
        <v>0</v>
      </c>
      <c r="S361" s="297">
        <f t="shared" si="168"/>
        <v>0</v>
      </c>
      <c r="T361" s="297">
        <f t="shared" si="168"/>
        <v>0</v>
      </c>
      <c r="U361" s="297">
        <f t="shared" si="168"/>
        <v>0</v>
      </c>
      <c r="V361" s="297">
        <f t="shared" si="168"/>
        <v>0</v>
      </c>
      <c r="W361" s="297">
        <f t="shared" si="168"/>
        <v>0</v>
      </c>
      <c r="X361" s="297">
        <f t="shared" si="168"/>
        <v>0</v>
      </c>
      <c r="Y361" s="297">
        <f t="shared" si="168"/>
        <v>0</v>
      </c>
      <c r="Z361" s="297">
        <f t="shared" si="168"/>
        <v>0</v>
      </c>
      <c r="AA361" s="297">
        <f t="shared" si="168"/>
        <v>0</v>
      </c>
      <c r="AB361" s="297">
        <f t="shared" si="168"/>
        <v>0</v>
      </c>
      <c r="AC361" s="297">
        <f t="shared" si="168"/>
        <v>0</v>
      </c>
      <c r="AD361" s="297">
        <f t="shared" si="168"/>
        <v>0</v>
      </c>
      <c r="AE361" s="297">
        <f t="shared" si="168"/>
        <v>0</v>
      </c>
      <c r="AF361" s="297">
        <f t="shared" si="168"/>
        <v>0</v>
      </c>
      <c r="AG361" s="297">
        <f t="shared" si="168"/>
        <v>0</v>
      </c>
      <c r="AH361" s="297">
        <f t="shared" si="168"/>
        <v>0</v>
      </c>
      <c r="AI361" s="297">
        <f t="shared" si="168"/>
        <v>0</v>
      </c>
      <c r="AJ361" s="297">
        <f t="shared" si="168"/>
        <v>0</v>
      </c>
      <c r="AK361" s="297">
        <f t="shared" si="168"/>
        <v>0</v>
      </c>
      <c r="AL361" s="297">
        <f t="shared" si="168"/>
        <v>0</v>
      </c>
    </row>
    <row r="362" spans="1:38" x14ac:dyDescent="0.25">
      <c r="A362" s="277"/>
      <c r="B362" s="298" t="s">
        <v>5006</v>
      </c>
      <c r="C362" s="297">
        <f t="shared" si="168"/>
        <v>0</v>
      </c>
      <c r="D362" s="297">
        <f t="shared" si="168"/>
        <v>0</v>
      </c>
      <c r="E362" s="297">
        <f t="shared" si="168"/>
        <v>0</v>
      </c>
      <c r="F362" s="297">
        <f t="shared" si="168"/>
        <v>0</v>
      </c>
      <c r="G362" s="297">
        <f t="shared" si="168"/>
        <v>0</v>
      </c>
      <c r="H362" s="297">
        <f t="shared" si="168"/>
        <v>0</v>
      </c>
      <c r="I362" s="297">
        <f t="shared" si="168"/>
        <v>0</v>
      </c>
      <c r="J362" s="297">
        <f t="shared" si="168"/>
        <v>0</v>
      </c>
      <c r="K362" s="297">
        <f t="shared" si="168"/>
        <v>0</v>
      </c>
      <c r="L362" s="297">
        <f t="shared" si="168"/>
        <v>0</v>
      </c>
      <c r="M362" s="297">
        <f t="shared" si="168"/>
        <v>0</v>
      </c>
      <c r="N362" s="297">
        <f t="shared" si="168"/>
        <v>0</v>
      </c>
      <c r="O362" s="297">
        <f t="shared" si="168"/>
        <v>0</v>
      </c>
      <c r="P362" s="297">
        <f t="shared" si="168"/>
        <v>0</v>
      </c>
      <c r="Q362" s="297">
        <f t="shared" si="168"/>
        <v>0</v>
      </c>
      <c r="R362" s="297">
        <f t="shared" si="168"/>
        <v>0</v>
      </c>
      <c r="S362" s="297">
        <f t="shared" si="168"/>
        <v>0</v>
      </c>
      <c r="T362" s="297">
        <f t="shared" si="168"/>
        <v>0</v>
      </c>
      <c r="U362" s="297">
        <f t="shared" si="168"/>
        <v>0</v>
      </c>
      <c r="V362" s="297">
        <f t="shared" si="168"/>
        <v>0</v>
      </c>
      <c r="W362" s="297">
        <f t="shared" si="168"/>
        <v>0</v>
      </c>
      <c r="X362" s="297">
        <f t="shared" si="168"/>
        <v>0</v>
      </c>
      <c r="Y362" s="297">
        <f t="shared" si="168"/>
        <v>0</v>
      </c>
      <c r="Z362" s="297">
        <f t="shared" si="168"/>
        <v>0</v>
      </c>
      <c r="AA362" s="297">
        <f t="shared" si="168"/>
        <v>0</v>
      </c>
      <c r="AB362" s="297">
        <f t="shared" si="168"/>
        <v>0</v>
      </c>
      <c r="AC362" s="297">
        <f t="shared" si="168"/>
        <v>0</v>
      </c>
      <c r="AD362" s="297">
        <f t="shared" si="168"/>
        <v>0</v>
      </c>
      <c r="AE362" s="297">
        <f t="shared" si="168"/>
        <v>0</v>
      </c>
      <c r="AF362" s="297">
        <f t="shared" si="168"/>
        <v>0</v>
      </c>
      <c r="AG362" s="297">
        <f t="shared" si="168"/>
        <v>0</v>
      </c>
      <c r="AH362" s="297">
        <f t="shared" si="168"/>
        <v>0</v>
      </c>
      <c r="AI362" s="297">
        <f t="shared" si="168"/>
        <v>0</v>
      </c>
      <c r="AJ362" s="297">
        <f t="shared" si="168"/>
        <v>0</v>
      </c>
      <c r="AK362" s="297">
        <f t="shared" si="168"/>
        <v>0</v>
      </c>
      <c r="AL362" s="297">
        <f t="shared" si="168"/>
        <v>0</v>
      </c>
    </row>
    <row r="363" spans="1:38" x14ac:dyDescent="0.25">
      <c r="A363" s="277">
        <v>235500</v>
      </c>
      <c r="B363" s="298" t="s">
        <v>1120</v>
      </c>
      <c r="C363" s="320">
        <f t="shared" si="168"/>
        <v>17208.46</v>
      </c>
      <c r="D363" s="320">
        <f t="shared" si="168"/>
        <v>10134.52</v>
      </c>
      <c r="E363" s="320">
        <f t="shared" si="168"/>
        <v>27342.98</v>
      </c>
      <c r="F363" s="320">
        <f t="shared" si="168"/>
        <v>11782.84</v>
      </c>
      <c r="G363" s="320">
        <f t="shared" si="168"/>
        <v>5374.91</v>
      </c>
      <c r="H363" s="320">
        <f t="shared" si="168"/>
        <v>17157.75</v>
      </c>
      <c r="I363" s="320">
        <f t="shared" si="168"/>
        <v>15005.12</v>
      </c>
      <c r="J363" s="320">
        <f t="shared" si="168"/>
        <v>1691.01</v>
      </c>
      <c r="K363" s="320">
        <f t="shared" si="168"/>
        <v>16696.13</v>
      </c>
      <c r="L363" s="320">
        <f t="shared" si="168"/>
        <v>15157.2</v>
      </c>
      <c r="M363" s="320">
        <f t="shared" si="168"/>
        <v>904.9</v>
      </c>
      <c r="N363" s="320">
        <f t="shared" si="168"/>
        <v>16062.1</v>
      </c>
      <c r="O363" s="320">
        <f t="shared" si="168"/>
        <v>8464.64</v>
      </c>
      <c r="P363" s="320">
        <f t="shared" si="168"/>
        <v>1803.2</v>
      </c>
      <c r="Q363" s="320">
        <f t="shared" si="168"/>
        <v>10267.84</v>
      </c>
      <c r="R363" s="320">
        <f t="shared" si="168"/>
        <v>10266.290000000001</v>
      </c>
      <c r="S363" s="320">
        <f t="shared" si="168"/>
        <v>3730.6</v>
      </c>
      <c r="T363" s="320">
        <f t="shared" si="168"/>
        <v>13996.89</v>
      </c>
      <c r="U363" s="320">
        <f t="shared" si="168"/>
        <v>7826.75</v>
      </c>
      <c r="V363" s="320">
        <f t="shared" si="168"/>
        <v>2827.03</v>
      </c>
      <c r="W363" s="320">
        <f t="shared" si="168"/>
        <v>10653.78</v>
      </c>
      <c r="X363" s="320">
        <f t="shared" si="168"/>
        <v>10723.81</v>
      </c>
      <c r="Y363" s="320">
        <f t="shared" si="168"/>
        <v>5817.63</v>
      </c>
      <c r="Z363" s="320">
        <f t="shared" si="168"/>
        <v>16541.439999999999</v>
      </c>
      <c r="AA363" s="320">
        <f t="shared" si="168"/>
        <v>14994.34</v>
      </c>
      <c r="AB363" s="320">
        <f t="shared" si="168"/>
        <v>1864.87</v>
      </c>
      <c r="AC363" s="320">
        <f t="shared" si="168"/>
        <v>16859.21</v>
      </c>
      <c r="AD363" s="320">
        <f t="shared" si="168"/>
        <v>16031.37</v>
      </c>
      <c r="AE363" s="320">
        <f t="shared" si="168"/>
        <v>1751.11</v>
      </c>
      <c r="AF363" s="320">
        <f t="shared" si="168"/>
        <v>17782.48</v>
      </c>
      <c r="AG363" s="320">
        <f t="shared" si="168"/>
        <v>11796.38</v>
      </c>
      <c r="AH363" s="320">
        <f t="shared" si="168"/>
        <v>1466.24</v>
      </c>
      <c r="AI363" s="320">
        <f t="shared" si="168"/>
        <v>13262.62</v>
      </c>
      <c r="AJ363" s="320">
        <f t="shared" si="168"/>
        <v>10406.67</v>
      </c>
      <c r="AK363" s="320">
        <f t="shared" si="168"/>
        <v>1807.82</v>
      </c>
      <c r="AL363" s="320">
        <f t="shared" si="168"/>
        <v>12214.49</v>
      </c>
    </row>
    <row r="364" spans="1:38" x14ac:dyDescent="0.25">
      <c r="A364" s="277"/>
      <c r="B364" s="298" t="s">
        <v>5007</v>
      </c>
      <c r="C364" s="320">
        <f t="shared" si="168"/>
        <v>825076.37</v>
      </c>
      <c r="D364" s="320">
        <f t="shared" si="168"/>
        <v>0</v>
      </c>
      <c r="E364" s="320">
        <f t="shared" si="168"/>
        <v>825076.37</v>
      </c>
      <c r="F364" s="320">
        <f t="shared" si="168"/>
        <v>939235.78</v>
      </c>
      <c r="G364" s="320">
        <f t="shared" si="168"/>
        <v>0</v>
      </c>
      <c r="H364" s="320">
        <f t="shared" si="168"/>
        <v>939235.78</v>
      </c>
      <c r="I364" s="320">
        <f t="shared" si="168"/>
        <v>1011414.61</v>
      </c>
      <c r="J364" s="320">
        <f t="shared" si="168"/>
        <v>0</v>
      </c>
      <c r="K364" s="320">
        <f t="shared" si="168"/>
        <v>1011414.61</v>
      </c>
      <c r="L364" s="320">
        <f t="shared" si="168"/>
        <v>1111575.8</v>
      </c>
      <c r="M364" s="320">
        <f t="shared" si="168"/>
        <v>0</v>
      </c>
      <c r="N364" s="320">
        <f t="shared" si="168"/>
        <v>1111575.8</v>
      </c>
      <c r="O364" s="320">
        <f t="shared" si="168"/>
        <v>1192324.51</v>
      </c>
      <c r="P364" s="320">
        <f t="shared" si="168"/>
        <v>0</v>
      </c>
      <c r="Q364" s="320">
        <f t="shared" si="168"/>
        <v>1192324.51</v>
      </c>
      <c r="R364" s="320">
        <f t="shared" si="168"/>
        <v>1227001.1599999999</v>
      </c>
      <c r="S364" s="320">
        <f t="shared" si="168"/>
        <v>0</v>
      </c>
      <c r="T364" s="320">
        <f t="shared" si="168"/>
        <v>1227001.1599999999</v>
      </c>
      <c r="U364" s="320">
        <f t="shared" si="168"/>
        <v>686693.62</v>
      </c>
      <c r="V364" s="320">
        <f t="shared" si="168"/>
        <v>0</v>
      </c>
      <c r="W364" s="320">
        <f t="shared" si="168"/>
        <v>686693.62</v>
      </c>
      <c r="X364" s="320">
        <f t="shared" si="168"/>
        <v>739070.87</v>
      </c>
      <c r="Y364" s="320">
        <f t="shared" si="168"/>
        <v>0</v>
      </c>
      <c r="Z364" s="320">
        <f t="shared" si="168"/>
        <v>739070.87</v>
      </c>
      <c r="AA364" s="320">
        <f t="shared" si="168"/>
        <v>861514.94</v>
      </c>
      <c r="AB364" s="320">
        <f t="shared" si="168"/>
        <v>0</v>
      </c>
      <c r="AC364" s="320">
        <f t="shared" si="168"/>
        <v>861514.94</v>
      </c>
      <c r="AD364" s="320">
        <f t="shared" si="168"/>
        <v>1055121.42</v>
      </c>
      <c r="AE364" s="320">
        <f t="shared" si="168"/>
        <v>0</v>
      </c>
      <c r="AF364" s="320">
        <f t="shared" si="168"/>
        <v>1055121.42</v>
      </c>
      <c r="AG364" s="320">
        <f t="shared" si="168"/>
        <v>1198837.55</v>
      </c>
      <c r="AH364" s="320">
        <f t="shared" si="168"/>
        <v>0</v>
      </c>
      <c r="AI364" s="320">
        <f t="shared" si="168"/>
        <v>1198837.55</v>
      </c>
      <c r="AJ364" s="320">
        <f t="shared" si="168"/>
        <v>337526.34</v>
      </c>
      <c r="AK364" s="320">
        <f t="shared" si="168"/>
        <v>0</v>
      </c>
      <c r="AL364" s="320">
        <f t="shared" si="168"/>
        <v>337526.34</v>
      </c>
    </row>
    <row r="365" spans="1:38" x14ac:dyDescent="0.25">
      <c r="A365" s="277"/>
      <c r="B365" s="298" t="s">
        <v>1034</v>
      </c>
      <c r="C365" s="317">
        <f t="shared" si="168"/>
        <v>5465229.3899999997</v>
      </c>
      <c r="D365" s="317">
        <f t="shared" si="168"/>
        <v>526729.1</v>
      </c>
      <c r="E365" s="317">
        <f t="shared" si="168"/>
        <v>5991958.4900000002</v>
      </c>
      <c r="F365" s="317">
        <f t="shared" si="168"/>
        <v>5630986.8200000003</v>
      </c>
      <c r="G365" s="317">
        <f t="shared" si="168"/>
        <v>64299.48</v>
      </c>
      <c r="H365" s="317">
        <f t="shared" si="168"/>
        <v>5695286.2999999998</v>
      </c>
      <c r="I365" s="317">
        <f t="shared" si="168"/>
        <v>4408716.7200000007</v>
      </c>
      <c r="J365" s="317">
        <f t="shared" si="168"/>
        <v>202682.5</v>
      </c>
      <c r="K365" s="317">
        <f t="shared" si="168"/>
        <v>4611399.2200000007</v>
      </c>
      <c r="L365" s="317">
        <f t="shared" si="168"/>
        <v>6506306.8300000001</v>
      </c>
      <c r="M365" s="317">
        <f t="shared" si="168"/>
        <v>240605.23</v>
      </c>
      <c r="N365" s="317">
        <f t="shared" si="168"/>
        <v>6746912.0599999996</v>
      </c>
      <c r="O365" s="317">
        <f t="shared" si="168"/>
        <v>4805752.84</v>
      </c>
      <c r="P365" s="317">
        <f t="shared" si="168"/>
        <v>71275.240000000005</v>
      </c>
      <c r="Q365" s="317">
        <f t="shared" si="168"/>
        <v>4877028.08</v>
      </c>
      <c r="R365" s="317">
        <f t="shared" si="168"/>
        <v>8382813.1200000001</v>
      </c>
      <c r="S365" s="317">
        <f t="shared" si="168"/>
        <v>61031.42</v>
      </c>
      <c r="T365" s="317">
        <f t="shared" si="168"/>
        <v>8443844.540000001</v>
      </c>
      <c r="U365" s="317">
        <f t="shared" si="168"/>
        <v>5041861.1900000004</v>
      </c>
      <c r="V365" s="317">
        <f t="shared" si="168"/>
        <v>98030.65</v>
      </c>
      <c r="W365" s="317">
        <f t="shared" si="168"/>
        <v>5139891.84</v>
      </c>
      <c r="X365" s="317">
        <f t="shared" si="168"/>
        <v>5185234.88</v>
      </c>
      <c r="Y365" s="317">
        <f t="shared" si="168"/>
        <v>104744.05</v>
      </c>
      <c r="Z365" s="317">
        <f t="shared" si="168"/>
        <v>5289978.93</v>
      </c>
      <c r="AA365" s="317">
        <f t="shared" si="168"/>
        <v>4481183.66</v>
      </c>
      <c r="AB365" s="317">
        <f t="shared" si="168"/>
        <v>109044.64</v>
      </c>
      <c r="AC365" s="317">
        <f t="shared" si="168"/>
        <v>4590228.3</v>
      </c>
      <c r="AD365" s="317">
        <f t="shared" si="168"/>
        <v>20765875.149999999</v>
      </c>
      <c r="AE365" s="317">
        <f t="shared" si="168"/>
        <v>2174341.6</v>
      </c>
      <c r="AF365" s="317">
        <f t="shared" si="168"/>
        <v>22940216.75</v>
      </c>
      <c r="AG365" s="317">
        <f t="shared" si="168"/>
        <v>5812061.6699999999</v>
      </c>
      <c r="AH365" s="317">
        <f t="shared" si="168"/>
        <v>77693.17</v>
      </c>
      <c r="AI365" s="317">
        <f t="shared" si="168"/>
        <v>5889754.8399999999</v>
      </c>
      <c r="AJ365" s="317">
        <f t="shared" si="168"/>
        <v>4316656.62</v>
      </c>
      <c r="AK365" s="317">
        <f t="shared" si="168"/>
        <v>78657.27</v>
      </c>
      <c r="AL365" s="317">
        <f t="shared" si="168"/>
        <v>4395313.8899999997</v>
      </c>
    </row>
    <row r="366" spans="1:38" x14ac:dyDescent="0.25">
      <c r="A366" s="285"/>
      <c r="B366" s="339" t="s">
        <v>1515</v>
      </c>
      <c r="C366" s="297">
        <f t="shared" ref="C366:AL366" si="169">SUM(C367:C369)</f>
        <v>0</v>
      </c>
      <c r="D366" s="297">
        <f t="shared" si="169"/>
        <v>0</v>
      </c>
      <c r="E366" s="297">
        <f t="shared" si="169"/>
        <v>0</v>
      </c>
      <c r="F366" s="297">
        <f t="shared" si="169"/>
        <v>0</v>
      </c>
      <c r="G366" s="297">
        <f t="shared" si="169"/>
        <v>0</v>
      </c>
      <c r="H366" s="297">
        <f t="shared" si="169"/>
        <v>0</v>
      </c>
      <c r="I366" s="297">
        <f t="shared" si="169"/>
        <v>0</v>
      </c>
      <c r="J366" s="297">
        <f t="shared" si="169"/>
        <v>0</v>
      </c>
      <c r="K366" s="297">
        <f t="shared" si="169"/>
        <v>0</v>
      </c>
      <c r="L366" s="297">
        <f t="shared" si="169"/>
        <v>0</v>
      </c>
      <c r="M366" s="297">
        <f t="shared" si="169"/>
        <v>0</v>
      </c>
      <c r="N366" s="297">
        <f t="shared" si="169"/>
        <v>0</v>
      </c>
      <c r="O366" s="297">
        <f t="shared" si="169"/>
        <v>0</v>
      </c>
      <c r="P366" s="297">
        <f t="shared" si="169"/>
        <v>0</v>
      </c>
      <c r="Q366" s="297">
        <f t="shared" si="169"/>
        <v>0</v>
      </c>
      <c r="R366" s="297">
        <f t="shared" si="169"/>
        <v>0</v>
      </c>
      <c r="S366" s="297">
        <f t="shared" si="169"/>
        <v>0</v>
      </c>
      <c r="T366" s="297">
        <f t="shared" si="169"/>
        <v>0</v>
      </c>
      <c r="U366" s="297">
        <f t="shared" si="169"/>
        <v>0</v>
      </c>
      <c r="V366" s="297">
        <f t="shared" si="169"/>
        <v>0</v>
      </c>
      <c r="W366" s="297">
        <f t="shared" si="169"/>
        <v>0</v>
      </c>
      <c r="X366" s="297">
        <f t="shared" si="169"/>
        <v>0</v>
      </c>
      <c r="Y366" s="297">
        <f t="shared" si="169"/>
        <v>0</v>
      </c>
      <c r="Z366" s="297">
        <f t="shared" si="169"/>
        <v>0</v>
      </c>
      <c r="AA366" s="297">
        <f t="shared" si="169"/>
        <v>0</v>
      </c>
      <c r="AB366" s="297">
        <f t="shared" si="169"/>
        <v>0</v>
      </c>
      <c r="AC366" s="297">
        <f t="shared" si="169"/>
        <v>0</v>
      </c>
      <c r="AD366" s="297">
        <f t="shared" si="169"/>
        <v>0</v>
      </c>
      <c r="AE366" s="297">
        <f t="shared" si="169"/>
        <v>0</v>
      </c>
      <c r="AF366" s="297">
        <f t="shared" si="169"/>
        <v>0</v>
      </c>
      <c r="AG366" s="297">
        <f t="shared" si="169"/>
        <v>0</v>
      </c>
      <c r="AH366" s="297">
        <f t="shared" si="169"/>
        <v>0</v>
      </c>
      <c r="AI366" s="297">
        <f t="shared" si="169"/>
        <v>0</v>
      </c>
      <c r="AJ366" s="297">
        <f t="shared" si="169"/>
        <v>0</v>
      </c>
      <c r="AK366" s="297">
        <f t="shared" si="169"/>
        <v>0</v>
      </c>
      <c r="AL366" s="297">
        <f t="shared" si="169"/>
        <v>0</v>
      </c>
    </row>
    <row r="367" spans="1:38" x14ac:dyDescent="0.25">
      <c r="A367" s="277"/>
      <c r="B367" s="298" t="s">
        <v>5008</v>
      </c>
      <c r="C367" s="297">
        <f t="shared" ref="C367:AL369" si="170">C671</f>
        <v>0</v>
      </c>
      <c r="D367" s="297">
        <f t="shared" si="170"/>
        <v>0</v>
      </c>
      <c r="E367" s="297">
        <f t="shared" si="170"/>
        <v>0</v>
      </c>
      <c r="F367" s="297">
        <f t="shared" si="170"/>
        <v>0</v>
      </c>
      <c r="G367" s="297">
        <f t="shared" si="170"/>
        <v>0</v>
      </c>
      <c r="H367" s="297">
        <f t="shared" si="170"/>
        <v>0</v>
      </c>
      <c r="I367" s="297">
        <f t="shared" si="170"/>
        <v>0</v>
      </c>
      <c r="J367" s="297">
        <f t="shared" si="170"/>
        <v>0</v>
      </c>
      <c r="K367" s="297">
        <f t="shared" si="170"/>
        <v>0</v>
      </c>
      <c r="L367" s="297">
        <f t="shared" si="170"/>
        <v>0</v>
      </c>
      <c r="M367" s="297">
        <f t="shared" si="170"/>
        <v>0</v>
      </c>
      <c r="N367" s="297">
        <f t="shared" si="170"/>
        <v>0</v>
      </c>
      <c r="O367" s="297">
        <f t="shared" si="170"/>
        <v>0</v>
      </c>
      <c r="P367" s="297">
        <f t="shared" si="170"/>
        <v>0</v>
      </c>
      <c r="Q367" s="297">
        <f t="shared" si="170"/>
        <v>0</v>
      </c>
      <c r="R367" s="297">
        <f t="shared" si="170"/>
        <v>0</v>
      </c>
      <c r="S367" s="297">
        <f t="shared" si="170"/>
        <v>0</v>
      </c>
      <c r="T367" s="297">
        <f t="shared" si="170"/>
        <v>0</v>
      </c>
      <c r="U367" s="297">
        <f t="shared" si="170"/>
        <v>0</v>
      </c>
      <c r="V367" s="297">
        <f t="shared" si="170"/>
        <v>0</v>
      </c>
      <c r="W367" s="297">
        <f t="shared" si="170"/>
        <v>0</v>
      </c>
      <c r="X367" s="297">
        <f t="shared" si="170"/>
        <v>0</v>
      </c>
      <c r="Y367" s="297">
        <f t="shared" si="170"/>
        <v>0</v>
      </c>
      <c r="Z367" s="297">
        <f t="shared" si="170"/>
        <v>0</v>
      </c>
      <c r="AA367" s="297">
        <f t="shared" si="170"/>
        <v>0</v>
      </c>
      <c r="AB367" s="297">
        <f t="shared" si="170"/>
        <v>0</v>
      </c>
      <c r="AC367" s="297">
        <f t="shared" si="170"/>
        <v>0</v>
      </c>
      <c r="AD367" s="297">
        <f t="shared" si="170"/>
        <v>0</v>
      </c>
      <c r="AE367" s="297">
        <f t="shared" si="170"/>
        <v>0</v>
      </c>
      <c r="AF367" s="297">
        <f t="shared" si="170"/>
        <v>0</v>
      </c>
      <c r="AG367" s="297">
        <f t="shared" si="170"/>
        <v>0</v>
      </c>
      <c r="AH367" s="297">
        <f t="shared" si="170"/>
        <v>0</v>
      </c>
      <c r="AI367" s="297">
        <f t="shared" si="170"/>
        <v>0</v>
      </c>
      <c r="AJ367" s="297">
        <f t="shared" si="170"/>
        <v>0</v>
      </c>
      <c r="AK367" s="297">
        <f t="shared" si="170"/>
        <v>0</v>
      </c>
      <c r="AL367" s="297">
        <f t="shared" si="170"/>
        <v>0</v>
      </c>
    </row>
    <row r="368" spans="1:38" x14ac:dyDescent="0.25">
      <c r="A368" s="345">
        <v>236200</v>
      </c>
      <c r="B368" s="346" t="s">
        <v>5009</v>
      </c>
      <c r="C368" s="347">
        <f>C672</f>
        <v>0</v>
      </c>
      <c r="D368" s="347">
        <f>D672</f>
        <v>0</v>
      </c>
      <c r="E368" s="347">
        <f>E672</f>
        <v>0</v>
      </c>
      <c r="F368" s="347">
        <f t="shared" si="170"/>
        <v>0</v>
      </c>
      <c r="G368" s="347">
        <f t="shared" si="170"/>
        <v>0</v>
      </c>
      <c r="H368" s="347">
        <f t="shared" si="170"/>
        <v>0</v>
      </c>
      <c r="I368" s="347">
        <f t="shared" si="170"/>
        <v>0</v>
      </c>
      <c r="J368" s="347">
        <f t="shared" si="170"/>
        <v>0</v>
      </c>
      <c r="K368" s="347">
        <f t="shared" si="170"/>
        <v>0</v>
      </c>
      <c r="L368" s="347">
        <f t="shared" si="170"/>
        <v>0</v>
      </c>
      <c r="M368" s="347">
        <f t="shared" si="170"/>
        <v>0</v>
      </c>
      <c r="N368" s="347">
        <f t="shared" si="170"/>
        <v>0</v>
      </c>
      <c r="O368" s="347">
        <f t="shared" si="170"/>
        <v>0</v>
      </c>
      <c r="P368" s="347">
        <f t="shared" si="170"/>
        <v>0</v>
      </c>
      <c r="Q368" s="347">
        <f t="shared" si="170"/>
        <v>0</v>
      </c>
      <c r="R368" s="347">
        <f t="shared" si="170"/>
        <v>0</v>
      </c>
      <c r="S368" s="347">
        <f t="shared" si="170"/>
        <v>0</v>
      </c>
      <c r="T368" s="347">
        <f t="shared" si="170"/>
        <v>0</v>
      </c>
      <c r="U368" s="347">
        <f t="shared" si="170"/>
        <v>0</v>
      </c>
      <c r="V368" s="347">
        <f t="shared" si="170"/>
        <v>0</v>
      </c>
      <c r="W368" s="347">
        <f t="shared" si="170"/>
        <v>0</v>
      </c>
      <c r="X368" s="347">
        <f t="shared" si="170"/>
        <v>0</v>
      </c>
      <c r="Y368" s="347">
        <f t="shared" si="170"/>
        <v>0</v>
      </c>
      <c r="Z368" s="347">
        <f t="shared" si="170"/>
        <v>0</v>
      </c>
      <c r="AA368" s="347">
        <f t="shared" si="170"/>
        <v>0</v>
      </c>
      <c r="AB368" s="347">
        <f t="shared" si="170"/>
        <v>0</v>
      </c>
      <c r="AC368" s="347">
        <f t="shared" si="170"/>
        <v>0</v>
      </c>
      <c r="AD368" s="347">
        <f t="shared" si="170"/>
        <v>0</v>
      </c>
      <c r="AE368" s="347">
        <f t="shared" si="170"/>
        <v>0</v>
      </c>
      <c r="AF368" s="347">
        <f t="shared" si="170"/>
        <v>0</v>
      </c>
      <c r="AG368" s="347">
        <f t="shared" si="170"/>
        <v>0</v>
      </c>
      <c r="AH368" s="347">
        <f t="shared" si="170"/>
        <v>0</v>
      </c>
      <c r="AI368" s="347">
        <f t="shared" si="170"/>
        <v>0</v>
      </c>
      <c r="AJ368" s="347">
        <f t="shared" si="170"/>
        <v>0</v>
      </c>
      <c r="AK368" s="347">
        <f t="shared" si="170"/>
        <v>0</v>
      </c>
      <c r="AL368" s="347">
        <f t="shared" si="170"/>
        <v>0</v>
      </c>
    </row>
    <row r="369" spans="1:38" x14ac:dyDescent="0.25">
      <c r="A369" s="277"/>
      <c r="B369" s="298" t="s">
        <v>5010</v>
      </c>
      <c r="C369" s="297">
        <f t="shared" ref="C369:T369" si="171">C673</f>
        <v>0</v>
      </c>
      <c r="D369" s="297">
        <f t="shared" si="171"/>
        <v>0</v>
      </c>
      <c r="E369" s="297">
        <f t="shared" si="171"/>
        <v>0</v>
      </c>
      <c r="F369" s="297">
        <f t="shared" si="171"/>
        <v>0</v>
      </c>
      <c r="G369" s="297">
        <f t="shared" si="171"/>
        <v>0</v>
      </c>
      <c r="H369" s="297">
        <f t="shared" si="171"/>
        <v>0</v>
      </c>
      <c r="I369" s="297">
        <f t="shared" si="171"/>
        <v>0</v>
      </c>
      <c r="J369" s="297">
        <f t="shared" si="171"/>
        <v>0</v>
      </c>
      <c r="K369" s="297">
        <f t="shared" si="171"/>
        <v>0</v>
      </c>
      <c r="L369" s="297">
        <f t="shared" si="171"/>
        <v>0</v>
      </c>
      <c r="M369" s="297">
        <f t="shared" si="171"/>
        <v>0</v>
      </c>
      <c r="N369" s="297">
        <f t="shared" si="171"/>
        <v>0</v>
      </c>
      <c r="O369" s="297">
        <f t="shared" si="171"/>
        <v>0</v>
      </c>
      <c r="P369" s="297">
        <f t="shared" si="171"/>
        <v>0</v>
      </c>
      <c r="Q369" s="297">
        <f t="shared" si="171"/>
        <v>0</v>
      </c>
      <c r="R369" s="297">
        <f t="shared" si="171"/>
        <v>0</v>
      </c>
      <c r="S369" s="297">
        <f t="shared" si="171"/>
        <v>0</v>
      </c>
      <c r="T369" s="297">
        <f t="shared" si="171"/>
        <v>0</v>
      </c>
      <c r="U369" s="297">
        <f t="shared" si="170"/>
        <v>0</v>
      </c>
      <c r="V369" s="297">
        <f t="shared" si="170"/>
        <v>0</v>
      </c>
      <c r="W369" s="297">
        <f t="shared" si="170"/>
        <v>0</v>
      </c>
      <c r="X369" s="297">
        <f t="shared" si="170"/>
        <v>0</v>
      </c>
      <c r="Y369" s="297">
        <f t="shared" si="170"/>
        <v>0</v>
      </c>
      <c r="Z369" s="297">
        <f t="shared" si="170"/>
        <v>0</v>
      </c>
      <c r="AA369" s="297">
        <f t="shared" si="170"/>
        <v>0</v>
      </c>
      <c r="AB369" s="297">
        <f t="shared" si="170"/>
        <v>0</v>
      </c>
      <c r="AC369" s="297">
        <f t="shared" si="170"/>
        <v>0</v>
      </c>
      <c r="AD369" s="297">
        <f t="shared" si="170"/>
        <v>0</v>
      </c>
      <c r="AE369" s="297">
        <f t="shared" si="170"/>
        <v>0</v>
      </c>
      <c r="AF369" s="297">
        <f t="shared" si="170"/>
        <v>0</v>
      </c>
      <c r="AG369" s="297">
        <f t="shared" si="170"/>
        <v>0</v>
      </c>
      <c r="AH369" s="297">
        <f t="shared" si="170"/>
        <v>0</v>
      </c>
      <c r="AI369" s="297">
        <f t="shared" si="170"/>
        <v>0</v>
      </c>
      <c r="AJ369" s="297">
        <f t="shared" si="170"/>
        <v>0</v>
      </c>
      <c r="AK369" s="297">
        <f t="shared" si="170"/>
        <v>0</v>
      </c>
      <c r="AL369" s="297">
        <f t="shared" si="170"/>
        <v>0</v>
      </c>
    </row>
    <row r="370" spans="1:38" x14ac:dyDescent="0.25">
      <c r="A370" s="285"/>
      <c r="B370" s="339" t="s">
        <v>5011</v>
      </c>
      <c r="C370" s="297">
        <f t="shared" ref="C370:AL370" si="172">SUM(C371:C375)</f>
        <v>0</v>
      </c>
      <c r="D370" s="297">
        <f t="shared" si="172"/>
        <v>0</v>
      </c>
      <c r="E370" s="297">
        <f t="shared" si="172"/>
        <v>0</v>
      </c>
      <c r="F370" s="297">
        <f t="shared" si="172"/>
        <v>0</v>
      </c>
      <c r="G370" s="297">
        <f t="shared" si="172"/>
        <v>0</v>
      </c>
      <c r="H370" s="297">
        <f t="shared" si="172"/>
        <v>0</v>
      </c>
      <c r="I370" s="297">
        <f t="shared" si="172"/>
        <v>0</v>
      </c>
      <c r="J370" s="297">
        <f t="shared" si="172"/>
        <v>0</v>
      </c>
      <c r="K370" s="297">
        <f t="shared" si="172"/>
        <v>0</v>
      </c>
      <c r="L370" s="297">
        <f t="shared" si="172"/>
        <v>0</v>
      </c>
      <c r="M370" s="297">
        <f t="shared" si="172"/>
        <v>0</v>
      </c>
      <c r="N370" s="297">
        <f t="shared" si="172"/>
        <v>0</v>
      </c>
      <c r="O370" s="297">
        <f t="shared" si="172"/>
        <v>0</v>
      </c>
      <c r="P370" s="297">
        <f t="shared" si="172"/>
        <v>0</v>
      </c>
      <c r="Q370" s="297">
        <f t="shared" si="172"/>
        <v>0</v>
      </c>
      <c r="R370" s="297">
        <f t="shared" si="172"/>
        <v>0</v>
      </c>
      <c r="S370" s="297">
        <f t="shared" si="172"/>
        <v>0</v>
      </c>
      <c r="T370" s="297">
        <f t="shared" si="172"/>
        <v>0</v>
      </c>
      <c r="U370" s="297">
        <f t="shared" si="172"/>
        <v>0</v>
      </c>
      <c r="V370" s="297">
        <f t="shared" si="172"/>
        <v>0</v>
      </c>
      <c r="W370" s="297">
        <f t="shared" si="172"/>
        <v>0</v>
      </c>
      <c r="X370" s="297">
        <f t="shared" si="172"/>
        <v>0</v>
      </c>
      <c r="Y370" s="297">
        <f t="shared" si="172"/>
        <v>0</v>
      </c>
      <c r="Z370" s="297">
        <f t="shared" si="172"/>
        <v>0</v>
      </c>
      <c r="AA370" s="297">
        <f t="shared" si="172"/>
        <v>0</v>
      </c>
      <c r="AB370" s="297">
        <f t="shared" si="172"/>
        <v>0</v>
      </c>
      <c r="AC370" s="297">
        <f t="shared" si="172"/>
        <v>0</v>
      </c>
      <c r="AD370" s="297">
        <f t="shared" si="172"/>
        <v>0</v>
      </c>
      <c r="AE370" s="297">
        <f t="shared" si="172"/>
        <v>0</v>
      </c>
      <c r="AF370" s="297">
        <f t="shared" si="172"/>
        <v>0</v>
      </c>
      <c r="AG370" s="297">
        <f t="shared" si="172"/>
        <v>0</v>
      </c>
      <c r="AH370" s="297">
        <f t="shared" si="172"/>
        <v>0</v>
      </c>
      <c r="AI370" s="297">
        <f t="shared" si="172"/>
        <v>0</v>
      </c>
      <c r="AJ370" s="297">
        <f t="shared" si="172"/>
        <v>0</v>
      </c>
      <c r="AK370" s="297">
        <f t="shared" si="172"/>
        <v>0</v>
      </c>
      <c r="AL370" s="297">
        <f t="shared" si="172"/>
        <v>0</v>
      </c>
    </row>
    <row r="371" spans="1:38" x14ac:dyDescent="0.25">
      <c r="A371" s="277"/>
      <c r="B371" s="298" t="s">
        <v>1155</v>
      </c>
      <c r="C371" s="297">
        <f t="shared" ref="C371:AL375" si="173">C674</f>
        <v>0</v>
      </c>
      <c r="D371" s="297">
        <f t="shared" si="173"/>
        <v>0</v>
      </c>
      <c r="E371" s="297">
        <f t="shared" si="173"/>
        <v>0</v>
      </c>
      <c r="F371" s="297">
        <f t="shared" si="173"/>
        <v>0</v>
      </c>
      <c r="G371" s="297">
        <f t="shared" si="173"/>
        <v>0</v>
      </c>
      <c r="H371" s="297">
        <f t="shared" si="173"/>
        <v>0</v>
      </c>
      <c r="I371" s="297">
        <f t="shared" si="173"/>
        <v>0</v>
      </c>
      <c r="J371" s="297">
        <f t="shared" si="173"/>
        <v>0</v>
      </c>
      <c r="K371" s="297">
        <f t="shared" si="173"/>
        <v>0</v>
      </c>
      <c r="L371" s="297">
        <f t="shared" si="173"/>
        <v>0</v>
      </c>
      <c r="M371" s="297">
        <f t="shared" si="173"/>
        <v>0</v>
      </c>
      <c r="N371" s="297">
        <f t="shared" si="173"/>
        <v>0</v>
      </c>
      <c r="O371" s="297">
        <f t="shared" si="173"/>
        <v>0</v>
      </c>
      <c r="P371" s="297">
        <f t="shared" si="173"/>
        <v>0</v>
      </c>
      <c r="Q371" s="297">
        <f t="shared" si="173"/>
        <v>0</v>
      </c>
      <c r="R371" s="297">
        <f t="shared" si="173"/>
        <v>0</v>
      </c>
      <c r="S371" s="297">
        <f t="shared" si="173"/>
        <v>0</v>
      </c>
      <c r="T371" s="297">
        <f t="shared" si="173"/>
        <v>0</v>
      </c>
      <c r="U371" s="297">
        <f t="shared" si="173"/>
        <v>0</v>
      </c>
      <c r="V371" s="297">
        <f t="shared" si="173"/>
        <v>0</v>
      </c>
      <c r="W371" s="297">
        <f t="shared" si="173"/>
        <v>0</v>
      </c>
      <c r="X371" s="297">
        <f t="shared" si="173"/>
        <v>0</v>
      </c>
      <c r="Y371" s="297">
        <f t="shared" si="173"/>
        <v>0</v>
      </c>
      <c r="Z371" s="297">
        <f t="shared" si="173"/>
        <v>0</v>
      </c>
      <c r="AA371" s="297">
        <f t="shared" si="173"/>
        <v>0</v>
      </c>
      <c r="AB371" s="297">
        <f t="shared" si="173"/>
        <v>0</v>
      </c>
      <c r="AC371" s="297">
        <f t="shared" si="173"/>
        <v>0</v>
      </c>
      <c r="AD371" s="297">
        <f t="shared" si="173"/>
        <v>0</v>
      </c>
      <c r="AE371" s="297">
        <f t="shared" si="173"/>
        <v>0</v>
      </c>
      <c r="AF371" s="297">
        <f t="shared" si="173"/>
        <v>0</v>
      </c>
      <c r="AG371" s="297">
        <f t="shared" si="173"/>
        <v>0</v>
      </c>
      <c r="AH371" s="297">
        <f t="shared" si="173"/>
        <v>0</v>
      </c>
      <c r="AI371" s="297">
        <f t="shared" si="173"/>
        <v>0</v>
      </c>
      <c r="AJ371" s="297">
        <f t="shared" si="173"/>
        <v>0</v>
      </c>
      <c r="AK371" s="297">
        <f t="shared" si="173"/>
        <v>0</v>
      </c>
      <c r="AL371" s="297">
        <f t="shared" si="173"/>
        <v>0</v>
      </c>
    </row>
    <row r="372" spans="1:38" x14ac:dyDescent="0.25">
      <c r="A372" s="277"/>
      <c r="B372" s="298" t="s">
        <v>1156</v>
      </c>
      <c r="C372" s="297">
        <f t="shared" si="173"/>
        <v>0</v>
      </c>
      <c r="D372" s="297">
        <f t="shared" si="173"/>
        <v>0</v>
      </c>
      <c r="E372" s="297">
        <f t="shared" si="173"/>
        <v>0</v>
      </c>
      <c r="F372" s="297">
        <f t="shared" si="173"/>
        <v>0</v>
      </c>
      <c r="G372" s="297">
        <f t="shared" si="173"/>
        <v>0</v>
      </c>
      <c r="H372" s="297">
        <f t="shared" si="173"/>
        <v>0</v>
      </c>
      <c r="I372" s="297">
        <f t="shared" si="173"/>
        <v>0</v>
      </c>
      <c r="J372" s="297">
        <f t="shared" si="173"/>
        <v>0</v>
      </c>
      <c r="K372" s="297">
        <f t="shared" si="173"/>
        <v>0</v>
      </c>
      <c r="L372" s="297">
        <f t="shared" si="173"/>
        <v>0</v>
      </c>
      <c r="M372" s="297">
        <f t="shared" si="173"/>
        <v>0</v>
      </c>
      <c r="N372" s="297">
        <f t="shared" si="173"/>
        <v>0</v>
      </c>
      <c r="O372" s="297">
        <f t="shared" si="173"/>
        <v>0</v>
      </c>
      <c r="P372" s="297">
        <f t="shared" si="173"/>
        <v>0</v>
      </c>
      <c r="Q372" s="297">
        <f t="shared" si="173"/>
        <v>0</v>
      </c>
      <c r="R372" s="297">
        <f t="shared" si="173"/>
        <v>0</v>
      </c>
      <c r="S372" s="297">
        <f t="shared" si="173"/>
        <v>0</v>
      </c>
      <c r="T372" s="297">
        <f t="shared" si="173"/>
        <v>0</v>
      </c>
      <c r="U372" s="297">
        <f t="shared" si="173"/>
        <v>0</v>
      </c>
      <c r="V372" s="297">
        <f t="shared" si="173"/>
        <v>0</v>
      </c>
      <c r="W372" s="297">
        <f t="shared" si="173"/>
        <v>0</v>
      </c>
      <c r="X372" s="297">
        <f t="shared" si="173"/>
        <v>0</v>
      </c>
      <c r="Y372" s="297">
        <f t="shared" si="173"/>
        <v>0</v>
      </c>
      <c r="Z372" s="297">
        <f t="shared" si="173"/>
        <v>0</v>
      </c>
      <c r="AA372" s="297">
        <f t="shared" si="173"/>
        <v>0</v>
      </c>
      <c r="AB372" s="297">
        <f t="shared" si="173"/>
        <v>0</v>
      </c>
      <c r="AC372" s="297">
        <f t="shared" si="173"/>
        <v>0</v>
      </c>
      <c r="AD372" s="297">
        <f t="shared" si="173"/>
        <v>0</v>
      </c>
      <c r="AE372" s="297">
        <f t="shared" si="173"/>
        <v>0</v>
      </c>
      <c r="AF372" s="297">
        <f t="shared" si="173"/>
        <v>0</v>
      </c>
      <c r="AG372" s="297">
        <f t="shared" si="173"/>
        <v>0</v>
      </c>
      <c r="AH372" s="297">
        <f t="shared" si="173"/>
        <v>0</v>
      </c>
      <c r="AI372" s="297">
        <f t="shared" si="173"/>
        <v>0</v>
      </c>
      <c r="AJ372" s="297">
        <f t="shared" si="173"/>
        <v>0</v>
      </c>
      <c r="AK372" s="297">
        <f t="shared" si="173"/>
        <v>0</v>
      </c>
      <c r="AL372" s="297">
        <f t="shared" si="173"/>
        <v>0</v>
      </c>
    </row>
    <row r="373" spans="1:38" x14ac:dyDescent="0.25">
      <c r="A373" s="277"/>
      <c r="B373" s="298" t="s">
        <v>1157</v>
      </c>
      <c r="C373" s="297">
        <f t="shared" si="173"/>
        <v>0</v>
      </c>
      <c r="D373" s="297">
        <f t="shared" si="173"/>
        <v>0</v>
      </c>
      <c r="E373" s="297">
        <f t="shared" si="173"/>
        <v>0</v>
      </c>
      <c r="F373" s="297">
        <f t="shared" si="173"/>
        <v>0</v>
      </c>
      <c r="G373" s="297">
        <f t="shared" si="173"/>
        <v>0</v>
      </c>
      <c r="H373" s="297">
        <f t="shared" si="173"/>
        <v>0</v>
      </c>
      <c r="I373" s="297">
        <f t="shared" si="173"/>
        <v>0</v>
      </c>
      <c r="J373" s="297">
        <f t="shared" si="173"/>
        <v>0</v>
      </c>
      <c r="K373" s="297">
        <f t="shared" si="173"/>
        <v>0</v>
      </c>
      <c r="L373" s="297">
        <f t="shared" si="173"/>
        <v>0</v>
      </c>
      <c r="M373" s="297">
        <f t="shared" si="173"/>
        <v>0</v>
      </c>
      <c r="N373" s="297">
        <f t="shared" si="173"/>
        <v>0</v>
      </c>
      <c r="O373" s="297">
        <f t="shared" si="173"/>
        <v>0</v>
      </c>
      <c r="P373" s="297">
        <f t="shared" si="173"/>
        <v>0</v>
      </c>
      <c r="Q373" s="297">
        <f t="shared" si="173"/>
        <v>0</v>
      </c>
      <c r="R373" s="297">
        <f t="shared" si="173"/>
        <v>0</v>
      </c>
      <c r="S373" s="297">
        <f t="shared" si="173"/>
        <v>0</v>
      </c>
      <c r="T373" s="297">
        <f t="shared" si="173"/>
        <v>0</v>
      </c>
      <c r="U373" s="297">
        <f t="shared" si="173"/>
        <v>0</v>
      </c>
      <c r="V373" s="297">
        <f t="shared" si="173"/>
        <v>0</v>
      </c>
      <c r="W373" s="297">
        <f t="shared" si="173"/>
        <v>0</v>
      </c>
      <c r="X373" s="297">
        <f t="shared" si="173"/>
        <v>0</v>
      </c>
      <c r="Y373" s="297">
        <f t="shared" si="173"/>
        <v>0</v>
      </c>
      <c r="Z373" s="297">
        <f t="shared" si="173"/>
        <v>0</v>
      </c>
      <c r="AA373" s="297">
        <f t="shared" si="173"/>
        <v>0</v>
      </c>
      <c r="AB373" s="297">
        <f t="shared" si="173"/>
        <v>0</v>
      </c>
      <c r="AC373" s="297">
        <f t="shared" si="173"/>
        <v>0</v>
      </c>
      <c r="AD373" s="297">
        <f t="shared" si="173"/>
        <v>0</v>
      </c>
      <c r="AE373" s="297">
        <f t="shared" si="173"/>
        <v>0</v>
      </c>
      <c r="AF373" s="297">
        <f t="shared" si="173"/>
        <v>0</v>
      </c>
      <c r="AG373" s="297">
        <f t="shared" si="173"/>
        <v>0</v>
      </c>
      <c r="AH373" s="297">
        <f t="shared" si="173"/>
        <v>0</v>
      </c>
      <c r="AI373" s="297">
        <f t="shared" si="173"/>
        <v>0</v>
      </c>
      <c r="AJ373" s="297">
        <f t="shared" si="173"/>
        <v>0</v>
      </c>
      <c r="AK373" s="297">
        <f t="shared" si="173"/>
        <v>0</v>
      </c>
      <c r="AL373" s="297">
        <f t="shared" si="173"/>
        <v>0</v>
      </c>
    </row>
    <row r="374" spans="1:38" x14ac:dyDescent="0.25">
      <c r="A374" s="277"/>
      <c r="B374" s="298" t="s">
        <v>1158</v>
      </c>
      <c r="C374" s="297">
        <f t="shared" si="173"/>
        <v>0</v>
      </c>
      <c r="D374" s="297">
        <f t="shared" si="173"/>
        <v>0</v>
      </c>
      <c r="E374" s="297">
        <f t="shared" si="173"/>
        <v>0</v>
      </c>
      <c r="F374" s="297">
        <f t="shared" si="173"/>
        <v>0</v>
      </c>
      <c r="G374" s="297">
        <f t="shared" si="173"/>
        <v>0</v>
      </c>
      <c r="H374" s="297">
        <f t="shared" si="173"/>
        <v>0</v>
      </c>
      <c r="I374" s="297">
        <f t="shared" si="173"/>
        <v>0</v>
      </c>
      <c r="J374" s="297">
        <f t="shared" si="173"/>
        <v>0</v>
      </c>
      <c r="K374" s="297">
        <f t="shared" si="173"/>
        <v>0</v>
      </c>
      <c r="L374" s="297">
        <f t="shared" si="173"/>
        <v>0</v>
      </c>
      <c r="M374" s="297">
        <f t="shared" si="173"/>
        <v>0</v>
      </c>
      <c r="N374" s="297">
        <f t="shared" si="173"/>
        <v>0</v>
      </c>
      <c r="O374" s="297">
        <f t="shared" si="173"/>
        <v>0</v>
      </c>
      <c r="P374" s="297">
        <f t="shared" si="173"/>
        <v>0</v>
      </c>
      <c r="Q374" s="297">
        <f t="shared" si="173"/>
        <v>0</v>
      </c>
      <c r="R374" s="297">
        <f t="shared" si="173"/>
        <v>0</v>
      </c>
      <c r="S374" s="297">
        <f t="shared" si="173"/>
        <v>0</v>
      </c>
      <c r="T374" s="297">
        <f t="shared" si="173"/>
        <v>0</v>
      </c>
      <c r="U374" s="297">
        <f t="shared" si="173"/>
        <v>0</v>
      </c>
      <c r="V374" s="297">
        <f t="shared" si="173"/>
        <v>0</v>
      </c>
      <c r="W374" s="297">
        <f t="shared" si="173"/>
        <v>0</v>
      </c>
      <c r="X374" s="297">
        <f t="shared" si="173"/>
        <v>0</v>
      </c>
      <c r="Y374" s="297">
        <f t="shared" si="173"/>
        <v>0</v>
      </c>
      <c r="Z374" s="297">
        <f t="shared" si="173"/>
        <v>0</v>
      </c>
      <c r="AA374" s="297">
        <f t="shared" si="173"/>
        <v>0</v>
      </c>
      <c r="AB374" s="297">
        <f t="shared" si="173"/>
        <v>0</v>
      </c>
      <c r="AC374" s="297">
        <f t="shared" si="173"/>
        <v>0</v>
      </c>
      <c r="AD374" s="297">
        <f t="shared" si="173"/>
        <v>0</v>
      </c>
      <c r="AE374" s="297">
        <f t="shared" si="173"/>
        <v>0</v>
      </c>
      <c r="AF374" s="297">
        <f t="shared" si="173"/>
        <v>0</v>
      </c>
      <c r="AG374" s="297">
        <f t="shared" si="173"/>
        <v>0</v>
      </c>
      <c r="AH374" s="297">
        <f t="shared" si="173"/>
        <v>0</v>
      </c>
      <c r="AI374" s="297">
        <f t="shared" si="173"/>
        <v>0</v>
      </c>
      <c r="AJ374" s="297">
        <f t="shared" si="173"/>
        <v>0</v>
      </c>
      <c r="AK374" s="297">
        <f t="shared" si="173"/>
        <v>0</v>
      </c>
      <c r="AL374" s="297">
        <f t="shared" si="173"/>
        <v>0</v>
      </c>
    </row>
    <row r="375" spans="1:38" x14ac:dyDescent="0.25">
      <c r="A375" s="277"/>
      <c r="B375" s="298" t="s">
        <v>1160</v>
      </c>
      <c r="C375" s="297">
        <f t="shared" si="173"/>
        <v>0</v>
      </c>
      <c r="D375" s="297">
        <f t="shared" si="173"/>
        <v>0</v>
      </c>
      <c r="E375" s="297">
        <f t="shared" si="173"/>
        <v>0</v>
      </c>
      <c r="F375" s="297">
        <f t="shared" si="173"/>
        <v>0</v>
      </c>
      <c r="G375" s="297">
        <f t="shared" si="173"/>
        <v>0</v>
      </c>
      <c r="H375" s="297">
        <f t="shared" si="173"/>
        <v>0</v>
      </c>
      <c r="I375" s="297">
        <f t="shared" si="173"/>
        <v>0</v>
      </c>
      <c r="J375" s="297">
        <f t="shared" si="173"/>
        <v>0</v>
      </c>
      <c r="K375" s="297">
        <f t="shared" si="173"/>
        <v>0</v>
      </c>
      <c r="L375" s="297">
        <f t="shared" si="173"/>
        <v>0</v>
      </c>
      <c r="M375" s="297">
        <f t="shared" si="173"/>
        <v>0</v>
      </c>
      <c r="N375" s="297">
        <f t="shared" si="173"/>
        <v>0</v>
      </c>
      <c r="O375" s="297">
        <f t="shared" si="173"/>
        <v>0</v>
      </c>
      <c r="P375" s="297">
        <f t="shared" si="173"/>
        <v>0</v>
      </c>
      <c r="Q375" s="297">
        <f t="shared" si="173"/>
        <v>0</v>
      </c>
      <c r="R375" s="297">
        <f t="shared" si="173"/>
        <v>0</v>
      </c>
      <c r="S375" s="297">
        <f t="shared" si="173"/>
        <v>0</v>
      </c>
      <c r="T375" s="297">
        <f t="shared" si="173"/>
        <v>0</v>
      </c>
      <c r="U375" s="297">
        <f t="shared" si="173"/>
        <v>0</v>
      </c>
      <c r="V375" s="297">
        <f t="shared" si="173"/>
        <v>0</v>
      </c>
      <c r="W375" s="297">
        <f t="shared" si="173"/>
        <v>0</v>
      </c>
      <c r="X375" s="297">
        <f t="shared" si="173"/>
        <v>0</v>
      </c>
      <c r="Y375" s="297">
        <f t="shared" si="173"/>
        <v>0</v>
      </c>
      <c r="Z375" s="297">
        <f t="shared" si="173"/>
        <v>0</v>
      </c>
      <c r="AA375" s="297">
        <f t="shared" si="173"/>
        <v>0</v>
      </c>
      <c r="AB375" s="297">
        <f t="shared" si="173"/>
        <v>0</v>
      </c>
      <c r="AC375" s="297">
        <f t="shared" si="173"/>
        <v>0</v>
      </c>
      <c r="AD375" s="297">
        <f t="shared" si="173"/>
        <v>0</v>
      </c>
      <c r="AE375" s="297">
        <f t="shared" si="173"/>
        <v>0</v>
      </c>
      <c r="AF375" s="297">
        <f t="shared" si="173"/>
        <v>0</v>
      </c>
      <c r="AG375" s="297">
        <f t="shared" si="173"/>
        <v>0</v>
      </c>
      <c r="AH375" s="297">
        <f t="shared" si="173"/>
        <v>0</v>
      </c>
      <c r="AI375" s="297">
        <f t="shared" si="173"/>
        <v>0</v>
      </c>
      <c r="AJ375" s="297">
        <f t="shared" si="173"/>
        <v>0</v>
      </c>
      <c r="AK375" s="297">
        <f t="shared" si="173"/>
        <v>0</v>
      </c>
      <c r="AL375" s="297">
        <f t="shared" si="173"/>
        <v>0</v>
      </c>
    </row>
    <row r="376" spans="1:38" x14ac:dyDescent="0.25">
      <c r="A376" s="277">
        <v>240000</v>
      </c>
      <c r="B376" s="285" t="s">
        <v>5012</v>
      </c>
      <c r="C376" s="297">
        <f t="shared" ref="C376:AL376" si="174">SUM(C377:C378)</f>
        <v>0</v>
      </c>
      <c r="D376" s="297">
        <f t="shared" si="174"/>
        <v>0</v>
      </c>
      <c r="E376" s="297">
        <f>SUM(E377:E378)</f>
        <v>0</v>
      </c>
      <c r="F376" s="297">
        <f t="shared" si="174"/>
        <v>0</v>
      </c>
      <c r="G376" s="297">
        <f t="shared" si="174"/>
        <v>0</v>
      </c>
      <c r="H376" s="297">
        <f t="shared" si="174"/>
        <v>0</v>
      </c>
      <c r="I376" s="297">
        <f t="shared" si="174"/>
        <v>0</v>
      </c>
      <c r="J376" s="297">
        <f t="shared" si="174"/>
        <v>0</v>
      </c>
      <c r="K376" s="297">
        <f t="shared" si="174"/>
        <v>0</v>
      </c>
      <c r="L376" s="297">
        <f t="shared" si="174"/>
        <v>0</v>
      </c>
      <c r="M376" s="297">
        <f t="shared" si="174"/>
        <v>0</v>
      </c>
      <c r="N376" s="297">
        <f t="shared" si="174"/>
        <v>0</v>
      </c>
      <c r="O376" s="297">
        <f t="shared" si="174"/>
        <v>0</v>
      </c>
      <c r="P376" s="297">
        <f t="shared" si="174"/>
        <v>0</v>
      </c>
      <c r="Q376" s="297">
        <f t="shared" si="174"/>
        <v>0</v>
      </c>
      <c r="R376" s="297">
        <f t="shared" si="174"/>
        <v>0</v>
      </c>
      <c r="S376" s="297">
        <f t="shared" si="174"/>
        <v>0</v>
      </c>
      <c r="T376" s="297">
        <f t="shared" si="174"/>
        <v>0</v>
      </c>
      <c r="U376" s="297">
        <f t="shared" si="174"/>
        <v>0</v>
      </c>
      <c r="V376" s="297">
        <f t="shared" si="174"/>
        <v>0</v>
      </c>
      <c r="W376" s="297">
        <f t="shared" si="174"/>
        <v>0</v>
      </c>
      <c r="X376" s="297">
        <f t="shared" si="174"/>
        <v>0</v>
      </c>
      <c r="Y376" s="297">
        <f t="shared" si="174"/>
        <v>0</v>
      </c>
      <c r="Z376" s="297">
        <f t="shared" si="174"/>
        <v>0</v>
      </c>
      <c r="AA376" s="297">
        <f t="shared" si="174"/>
        <v>0</v>
      </c>
      <c r="AB376" s="297">
        <f t="shared" si="174"/>
        <v>0</v>
      </c>
      <c r="AC376" s="297">
        <f t="shared" si="174"/>
        <v>0</v>
      </c>
      <c r="AD376" s="297">
        <f t="shared" si="174"/>
        <v>0</v>
      </c>
      <c r="AE376" s="297">
        <f t="shared" si="174"/>
        <v>0</v>
      </c>
      <c r="AF376" s="297">
        <f t="shared" si="174"/>
        <v>0</v>
      </c>
      <c r="AG376" s="297">
        <f t="shared" si="174"/>
        <v>0</v>
      </c>
      <c r="AH376" s="297">
        <f t="shared" si="174"/>
        <v>0</v>
      </c>
      <c r="AI376" s="297">
        <f t="shared" si="174"/>
        <v>0</v>
      </c>
      <c r="AJ376" s="297">
        <f t="shared" si="174"/>
        <v>0</v>
      </c>
      <c r="AK376" s="297">
        <f t="shared" si="174"/>
        <v>0</v>
      </c>
      <c r="AL376" s="297">
        <f t="shared" si="174"/>
        <v>0</v>
      </c>
    </row>
    <row r="377" spans="1:38" x14ac:dyDescent="0.25">
      <c r="A377" s="277">
        <v>241000</v>
      </c>
      <c r="B377" s="348" t="s">
        <v>4873</v>
      </c>
      <c r="C377" s="297">
        <f t="shared" ref="C377:AL377" si="175">C679</f>
        <v>0</v>
      </c>
      <c r="D377" s="297">
        <f t="shared" si="175"/>
        <v>0</v>
      </c>
      <c r="E377" s="297">
        <f t="shared" si="175"/>
        <v>0</v>
      </c>
      <c r="F377" s="297">
        <f t="shared" si="175"/>
        <v>0</v>
      </c>
      <c r="G377" s="297">
        <f t="shared" si="175"/>
        <v>0</v>
      </c>
      <c r="H377" s="297">
        <f t="shared" si="175"/>
        <v>0</v>
      </c>
      <c r="I377" s="297">
        <f t="shared" si="175"/>
        <v>0</v>
      </c>
      <c r="J377" s="297">
        <f t="shared" si="175"/>
        <v>0</v>
      </c>
      <c r="K377" s="297">
        <f t="shared" si="175"/>
        <v>0</v>
      </c>
      <c r="L377" s="297">
        <f t="shared" si="175"/>
        <v>0</v>
      </c>
      <c r="M377" s="297">
        <f t="shared" si="175"/>
        <v>0</v>
      </c>
      <c r="N377" s="297">
        <f t="shared" si="175"/>
        <v>0</v>
      </c>
      <c r="O377" s="297">
        <f t="shared" si="175"/>
        <v>0</v>
      </c>
      <c r="P377" s="297">
        <f t="shared" si="175"/>
        <v>0</v>
      </c>
      <c r="Q377" s="297">
        <f t="shared" si="175"/>
        <v>0</v>
      </c>
      <c r="R377" s="297">
        <f t="shared" si="175"/>
        <v>0</v>
      </c>
      <c r="S377" s="297">
        <f t="shared" si="175"/>
        <v>0</v>
      </c>
      <c r="T377" s="297">
        <f t="shared" si="175"/>
        <v>0</v>
      </c>
      <c r="U377" s="297">
        <f t="shared" si="175"/>
        <v>0</v>
      </c>
      <c r="V377" s="297">
        <f t="shared" si="175"/>
        <v>0</v>
      </c>
      <c r="W377" s="297">
        <f t="shared" si="175"/>
        <v>0</v>
      </c>
      <c r="X377" s="297">
        <f t="shared" si="175"/>
        <v>0</v>
      </c>
      <c r="Y377" s="297">
        <f t="shared" si="175"/>
        <v>0</v>
      </c>
      <c r="Z377" s="297">
        <f t="shared" si="175"/>
        <v>0</v>
      </c>
      <c r="AA377" s="297">
        <f t="shared" si="175"/>
        <v>0</v>
      </c>
      <c r="AB377" s="297">
        <f t="shared" si="175"/>
        <v>0</v>
      </c>
      <c r="AC377" s="297">
        <f t="shared" si="175"/>
        <v>0</v>
      </c>
      <c r="AD377" s="297">
        <f t="shared" si="175"/>
        <v>0</v>
      </c>
      <c r="AE377" s="297">
        <f t="shared" si="175"/>
        <v>0</v>
      </c>
      <c r="AF377" s="297">
        <f t="shared" si="175"/>
        <v>0</v>
      </c>
      <c r="AG377" s="297">
        <f t="shared" si="175"/>
        <v>0</v>
      </c>
      <c r="AH377" s="297">
        <f t="shared" si="175"/>
        <v>0</v>
      </c>
      <c r="AI377" s="297">
        <f t="shared" si="175"/>
        <v>0</v>
      </c>
      <c r="AJ377" s="297">
        <f t="shared" si="175"/>
        <v>0</v>
      </c>
      <c r="AK377" s="297">
        <f t="shared" si="175"/>
        <v>0</v>
      </c>
      <c r="AL377" s="297">
        <f t="shared" si="175"/>
        <v>0</v>
      </c>
    </row>
    <row r="378" spans="1:38" x14ac:dyDescent="0.25">
      <c r="A378" s="277">
        <v>242000</v>
      </c>
      <c r="B378" s="348" t="s">
        <v>4874</v>
      </c>
      <c r="C378" s="297">
        <f t="shared" ref="C378:AL378" si="176">C379+C387+C395+C399+C406</f>
        <v>0</v>
      </c>
      <c r="D378" s="297">
        <f>D379+D387+D395+D399+D406</f>
        <v>0</v>
      </c>
      <c r="E378" s="297">
        <f>E379+E387+E395+E399+E406</f>
        <v>0</v>
      </c>
      <c r="F378" s="297">
        <f t="shared" si="176"/>
        <v>0</v>
      </c>
      <c r="G378" s="297">
        <f t="shared" si="176"/>
        <v>0</v>
      </c>
      <c r="H378" s="297">
        <f t="shared" si="176"/>
        <v>0</v>
      </c>
      <c r="I378" s="297">
        <f t="shared" si="176"/>
        <v>0</v>
      </c>
      <c r="J378" s="297">
        <f t="shared" si="176"/>
        <v>0</v>
      </c>
      <c r="K378" s="297">
        <f t="shared" si="176"/>
        <v>0</v>
      </c>
      <c r="L378" s="297">
        <f t="shared" si="176"/>
        <v>0</v>
      </c>
      <c r="M378" s="297">
        <f t="shared" si="176"/>
        <v>0</v>
      </c>
      <c r="N378" s="297">
        <f t="shared" si="176"/>
        <v>0</v>
      </c>
      <c r="O378" s="297">
        <f t="shared" si="176"/>
        <v>0</v>
      </c>
      <c r="P378" s="297">
        <f t="shared" si="176"/>
        <v>0</v>
      </c>
      <c r="Q378" s="297">
        <f t="shared" si="176"/>
        <v>0</v>
      </c>
      <c r="R378" s="297">
        <f t="shared" si="176"/>
        <v>0</v>
      </c>
      <c r="S378" s="297">
        <f t="shared" si="176"/>
        <v>0</v>
      </c>
      <c r="T378" s="297">
        <f t="shared" si="176"/>
        <v>0</v>
      </c>
      <c r="U378" s="297">
        <f t="shared" si="176"/>
        <v>0</v>
      </c>
      <c r="V378" s="297">
        <f t="shared" si="176"/>
        <v>0</v>
      </c>
      <c r="W378" s="297">
        <f t="shared" si="176"/>
        <v>0</v>
      </c>
      <c r="X378" s="297">
        <f t="shared" si="176"/>
        <v>0</v>
      </c>
      <c r="Y378" s="297">
        <f t="shared" si="176"/>
        <v>0</v>
      </c>
      <c r="Z378" s="297">
        <f t="shared" si="176"/>
        <v>0</v>
      </c>
      <c r="AA378" s="297">
        <f t="shared" si="176"/>
        <v>0</v>
      </c>
      <c r="AB378" s="297">
        <f t="shared" si="176"/>
        <v>0</v>
      </c>
      <c r="AC378" s="297">
        <f t="shared" si="176"/>
        <v>0</v>
      </c>
      <c r="AD378" s="297">
        <f t="shared" si="176"/>
        <v>0</v>
      </c>
      <c r="AE378" s="297">
        <f t="shared" si="176"/>
        <v>0</v>
      </c>
      <c r="AF378" s="297">
        <f t="shared" si="176"/>
        <v>0</v>
      </c>
      <c r="AG378" s="297">
        <f t="shared" si="176"/>
        <v>0</v>
      </c>
      <c r="AH378" s="297">
        <f t="shared" si="176"/>
        <v>0</v>
      </c>
      <c r="AI378" s="297">
        <f t="shared" si="176"/>
        <v>0</v>
      </c>
      <c r="AJ378" s="297">
        <f t="shared" si="176"/>
        <v>0</v>
      </c>
      <c r="AK378" s="297">
        <f t="shared" si="176"/>
        <v>0</v>
      </c>
      <c r="AL378" s="297">
        <f t="shared" si="176"/>
        <v>0</v>
      </c>
    </row>
    <row r="379" spans="1:38" x14ac:dyDescent="0.25">
      <c r="A379" s="277">
        <v>242100</v>
      </c>
      <c r="B379" s="302" t="s">
        <v>950</v>
      </c>
      <c r="C379" s="297">
        <f t="shared" ref="C379:T379" si="177">SUM(C380:C386)</f>
        <v>0</v>
      </c>
      <c r="D379" s="297">
        <f t="shared" si="177"/>
        <v>0</v>
      </c>
      <c r="E379" s="297">
        <f t="shared" si="177"/>
        <v>0</v>
      </c>
      <c r="F379" s="297">
        <f t="shared" si="177"/>
        <v>0</v>
      </c>
      <c r="G379" s="297">
        <f t="shared" si="177"/>
        <v>0</v>
      </c>
      <c r="H379" s="297">
        <f t="shared" si="177"/>
        <v>0</v>
      </c>
      <c r="I379" s="297">
        <f t="shared" si="177"/>
        <v>0</v>
      </c>
      <c r="J379" s="297">
        <f t="shared" si="177"/>
        <v>0</v>
      </c>
      <c r="K379" s="297">
        <f t="shared" si="177"/>
        <v>0</v>
      </c>
      <c r="L379" s="297">
        <f t="shared" si="177"/>
        <v>0</v>
      </c>
      <c r="M379" s="297">
        <f t="shared" si="177"/>
        <v>0</v>
      </c>
      <c r="N379" s="297">
        <f t="shared" si="177"/>
        <v>0</v>
      </c>
      <c r="O379" s="297">
        <f t="shared" si="177"/>
        <v>0</v>
      </c>
      <c r="P379" s="297">
        <f t="shared" si="177"/>
        <v>0</v>
      </c>
      <c r="Q379" s="297">
        <f t="shared" si="177"/>
        <v>0</v>
      </c>
      <c r="R379" s="297">
        <f t="shared" si="177"/>
        <v>0</v>
      </c>
      <c r="S379" s="297">
        <f t="shared" si="177"/>
        <v>0</v>
      </c>
      <c r="T379" s="297">
        <f t="shared" si="177"/>
        <v>0</v>
      </c>
      <c r="U379" s="297">
        <f t="shared" ref="U379:AL379" si="178">SUM(U380:U386)</f>
        <v>0</v>
      </c>
      <c r="V379" s="297">
        <f t="shared" si="178"/>
        <v>0</v>
      </c>
      <c r="W379" s="297">
        <f t="shared" si="178"/>
        <v>0</v>
      </c>
      <c r="X379" s="297">
        <f t="shared" si="178"/>
        <v>0</v>
      </c>
      <c r="Y379" s="297">
        <f t="shared" si="178"/>
        <v>0</v>
      </c>
      <c r="Z379" s="297">
        <f t="shared" si="178"/>
        <v>0</v>
      </c>
      <c r="AA379" s="297">
        <f t="shared" si="178"/>
        <v>0</v>
      </c>
      <c r="AB379" s="297">
        <f t="shared" si="178"/>
        <v>0</v>
      </c>
      <c r="AC379" s="297">
        <f t="shared" si="178"/>
        <v>0</v>
      </c>
      <c r="AD379" s="297">
        <f t="shared" si="178"/>
        <v>0</v>
      </c>
      <c r="AE379" s="297">
        <f t="shared" si="178"/>
        <v>0</v>
      </c>
      <c r="AF379" s="297">
        <f t="shared" si="178"/>
        <v>0</v>
      </c>
      <c r="AG379" s="297">
        <f t="shared" si="178"/>
        <v>0</v>
      </c>
      <c r="AH379" s="297">
        <f t="shared" si="178"/>
        <v>0</v>
      </c>
      <c r="AI379" s="297">
        <f t="shared" si="178"/>
        <v>0</v>
      </c>
      <c r="AJ379" s="297">
        <f t="shared" si="178"/>
        <v>0</v>
      </c>
      <c r="AK379" s="297">
        <f t="shared" si="178"/>
        <v>0</v>
      </c>
      <c r="AL379" s="297">
        <f t="shared" si="178"/>
        <v>0</v>
      </c>
    </row>
    <row r="380" spans="1:38" x14ac:dyDescent="0.25">
      <c r="A380" s="277">
        <v>242110</v>
      </c>
      <c r="B380" s="310" t="s">
        <v>951</v>
      </c>
      <c r="C380" s="297">
        <f t="shared" ref="C380:AL386" si="179">C680</f>
        <v>0</v>
      </c>
      <c r="D380" s="297">
        <f t="shared" si="179"/>
        <v>0</v>
      </c>
      <c r="E380" s="297">
        <f t="shared" si="179"/>
        <v>0</v>
      </c>
      <c r="F380" s="297">
        <f t="shared" si="179"/>
        <v>0</v>
      </c>
      <c r="G380" s="297">
        <f t="shared" si="179"/>
        <v>0</v>
      </c>
      <c r="H380" s="297">
        <f t="shared" si="179"/>
        <v>0</v>
      </c>
      <c r="I380" s="297">
        <f t="shared" si="179"/>
        <v>0</v>
      </c>
      <c r="J380" s="297">
        <f t="shared" si="179"/>
        <v>0</v>
      </c>
      <c r="K380" s="297">
        <f t="shared" si="179"/>
        <v>0</v>
      </c>
      <c r="L380" s="297">
        <f t="shared" si="179"/>
        <v>0</v>
      </c>
      <c r="M380" s="297">
        <f t="shared" si="179"/>
        <v>0</v>
      </c>
      <c r="N380" s="297">
        <f t="shared" si="179"/>
        <v>0</v>
      </c>
      <c r="O380" s="297">
        <f t="shared" si="179"/>
        <v>0</v>
      </c>
      <c r="P380" s="297">
        <f t="shared" si="179"/>
        <v>0</v>
      </c>
      <c r="Q380" s="297">
        <f t="shared" si="179"/>
        <v>0</v>
      </c>
      <c r="R380" s="297">
        <f t="shared" si="179"/>
        <v>0</v>
      </c>
      <c r="S380" s="297">
        <f t="shared" si="179"/>
        <v>0</v>
      </c>
      <c r="T380" s="297">
        <f t="shared" si="179"/>
        <v>0</v>
      </c>
      <c r="U380" s="297">
        <f t="shared" si="179"/>
        <v>0</v>
      </c>
      <c r="V380" s="297">
        <f t="shared" si="179"/>
        <v>0</v>
      </c>
      <c r="W380" s="297">
        <f t="shared" si="179"/>
        <v>0</v>
      </c>
      <c r="X380" s="297">
        <f t="shared" si="179"/>
        <v>0</v>
      </c>
      <c r="Y380" s="297">
        <f t="shared" si="179"/>
        <v>0</v>
      </c>
      <c r="Z380" s="297">
        <f t="shared" si="179"/>
        <v>0</v>
      </c>
      <c r="AA380" s="297">
        <f t="shared" si="179"/>
        <v>0</v>
      </c>
      <c r="AB380" s="297">
        <f t="shared" si="179"/>
        <v>0</v>
      </c>
      <c r="AC380" s="297">
        <f t="shared" si="179"/>
        <v>0</v>
      </c>
      <c r="AD380" s="297">
        <f t="shared" si="179"/>
        <v>0</v>
      </c>
      <c r="AE380" s="297">
        <f t="shared" si="179"/>
        <v>0</v>
      </c>
      <c r="AF380" s="297">
        <f t="shared" si="179"/>
        <v>0</v>
      </c>
      <c r="AG380" s="297">
        <f t="shared" si="179"/>
        <v>0</v>
      </c>
      <c r="AH380" s="297">
        <f t="shared" si="179"/>
        <v>0</v>
      </c>
      <c r="AI380" s="297">
        <f t="shared" si="179"/>
        <v>0</v>
      </c>
      <c r="AJ380" s="297">
        <f t="shared" si="179"/>
        <v>0</v>
      </c>
      <c r="AK380" s="297">
        <f t="shared" si="179"/>
        <v>0</v>
      </c>
      <c r="AL380" s="297">
        <f t="shared" si="179"/>
        <v>0</v>
      </c>
    </row>
    <row r="381" spans="1:38" x14ac:dyDescent="0.25">
      <c r="A381" s="277">
        <v>242120</v>
      </c>
      <c r="B381" s="310" t="s">
        <v>4963</v>
      </c>
      <c r="C381" s="297">
        <f t="shared" si="179"/>
        <v>0</v>
      </c>
      <c r="D381" s="297">
        <f t="shared" si="179"/>
        <v>0</v>
      </c>
      <c r="E381" s="297">
        <f t="shared" si="179"/>
        <v>0</v>
      </c>
      <c r="F381" s="297">
        <f t="shared" si="179"/>
        <v>0</v>
      </c>
      <c r="G381" s="297">
        <f t="shared" si="179"/>
        <v>0</v>
      </c>
      <c r="H381" s="297">
        <f t="shared" si="179"/>
        <v>0</v>
      </c>
      <c r="I381" s="297">
        <f t="shared" si="179"/>
        <v>0</v>
      </c>
      <c r="J381" s="297">
        <f t="shared" si="179"/>
        <v>0</v>
      </c>
      <c r="K381" s="297">
        <f t="shared" si="179"/>
        <v>0</v>
      </c>
      <c r="L381" s="297">
        <f t="shared" si="179"/>
        <v>0</v>
      </c>
      <c r="M381" s="297">
        <f t="shared" si="179"/>
        <v>0</v>
      </c>
      <c r="N381" s="297">
        <f t="shared" si="179"/>
        <v>0</v>
      </c>
      <c r="O381" s="297">
        <f t="shared" si="179"/>
        <v>0</v>
      </c>
      <c r="P381" s="297">
        <f t="shared" si="179"/>
        <v>0</v>
      </c>
      <c r="Q381" s="297">
        <f t="shared" si="179"/>
        <v>0</v>
      </c>
      <c r="R381" s="297">
        <f t="shared" si="179"/>
        <v>0</v>
      </c>
      <c r="S381" s="297">
        <f t="shared" si="179"/>
        <v>0</v>
      </c>
      <c r="T381" s="297">
        <f t="shared" si="179"/>
        <v>0</v>
      </c>
      <c r="U381" s="297">
        <f t="shared" si="179"/>
        <v>0</v>
      </c>
      <c r="V381" s="297">
        <f t="shared" si="179"/>
        <v>0</v>
      </c>
      <c r="W381" s="297">
        <f t="shared" si="179"/>
        <v>0</v>
      </c>
      <c r="X381" s="297">
        <f t="shared" si="179"/>
        <v>0</v>
      </c>
      <c r="Y381" s="297">
        <f t="shared" si="179"/>
        <v>0</v>
      </c>
      <c r="Z381" s="297">
        <f t="shared" si="179"/>
        <v>0</v>
      </c>
      <c r="AA381" s="297">
        <f t="shared" si="179"/>
        <v>0</v>
      </c>
      <c r="AB381" s="297">
        <f t="shared" si="179"/>
        <v>0</v>
      </c>
      <c r="AC381" s="297">
        <f t="shared" si="179"/>
        <v>0</v>
      </c>
      <c r="AD381" s="297">
        <f t="shared" si="179"/>
        <v>0</v>
      </c>
      <c r="AE381" s="297">
        <f t="shared" si="179"/>
        <v>0</v>
      </c>
      <c r="AF381" s="297">
        <f t="shared" si="179"/>
        <v>0</v>
      </c>
      <c r="AG381" s="297">
        <f t="shared" si="179"/>
        <v>0</v>
      </c>
      <c r="AH381" s="297">
        <f t="shared" si="179"/>
        <v>0</v>
      </c>
      <c r="AI381" s="297">
        <f t="shared" si="179"/>
        <v>0</v>
      </c>
      <c r="AJ381" s="297">
        <f t="shared" si="179"/>
        <v>0</v>
      </c>
      <c r="AK381" s="297">
        <f t="shared" si="179"/>
        <v>0</v>
      </c>
      <c r="AL381" s="297">
        <f t="shared" si="179"/>
        <v>0</v>
      </c>
    </row>
    <row r="382" spans="1:38" x14ac:dyDescent="0.25">
      <c r="A382" s="277">
        <v>242130</v>
      </c>
      <c r="B382" s="310" t="s">
        <v>953</v>
      </c>
      <c r="C382" s="297">
        <f t="shared" si="179"/>
        <v>0</v>
      </c>
      <c r="D382" s="297">
        <f t="shared" si="179"/>
        <v>0</v>
      </c>
      <c r="E382" s="297">
        <f t="shared" si="179"/>
        <v>0</v>
      </c>
      <c r="F382" s="297">
        <f t="shared" si="179"/>
        <v>0</v>
      </c>
      <c r="G382" s="297">
        <f t="shared" si="179"/>
        <v>0</v>
      </c>
      <c r="H382" s="297">
        <f t="shared" si="179"/>
        <v>0</v>
      </c>
      <c r="I382" s="297">
        <f t="shared" si="179"/>
        <v>0</v>
      </c>
      <c r="J382" s="297">
        <f t="shared" si="179"/>
        <v>0</v>
      </c>
      <c r="K382" s="297">
        <f t="shared" si="179"/>
        <v>0</v>
      </c>
      <c r="L382" s="297">
        <f t="shared" si="179"/>
        <v>0</v>
      </c>
      <c r="M382" s="297">
        <f t="shared" si="179"/>
        <v>0</v>
      </c>
      <c r="N382" s="297">
        <f t="shared" si="179"/>
        <v>0</v>
      </c>
      <c r="O382" s="297">
        <f t="shared" si="179"/>
        <v>0</v>
      </c>
      <c r="P382" s="297">
        <f t="shared" si="179"/>
        <v>0</v>
      </c>
      <c r="Q382" s="297">
        <f t="shared" si="179"/>
        <v>0</v>
      </c>
      <c r="R382" s="297">
        <f t="shared" si="179"/>
        <v>0</v>
      </c>
      <c r="S382" s="297">
        <f t="shared" si="179"/>
        <v>0</v>
      </c>
      <c r="T382" s="297">
        <f t="shared" si="179"/>
        <v>0</v>
      </c>
      <c r="U382" s="297">
        <f t="shared" si="179"/>
        <v>0</v>
      </c>
      <c r="V382" s="297">
        <f t="shared" si="179"/>
        <v>0</v>
      </c>
      <c r="W382" s="297">
        <f t="shared" si="179"/>
        <v>0</v>
      </c>
      <c r="X382" s="297">
        <f t="shared" si="179"/>
        <v>0</v>
      </c>
      <c r="Y382" s="297">
        <f t="shared" si="179"/>
        <v>0</v>
      </c>
      <c r="Z382" s="297">
        <f t="shared" si="179"/>
        <v>0</v>
      </c>
      <c r="AA382" s="297">
        <f t="shared" si="179"/>
        <v>0</v>
      </c>
      <c r="AB382" s="297">
        <f t="shared" si="179"/>
        <v>0</v>
      </c>
      <c r="AC382" s="297">
        <f t="shared" si="179"/>
        <v>0</v>
      </c>
      <c r="AD382" s="297">
        <f t="shared" si="179"/>
        <v>0</v>
      </c>
      <c r="AE382" s="297">
        <f t="shared" si="179"/>
        <v>0</v>
      </c>
      <c r="AF382" s="297">
        <f t="shared" si="179"/>
        <v>0</v>
      </c>
      <c r="AG382" s="297">
        <f t="shared" si="179"/>
        <v>0</v>
      </c>
      <c r="AH382" s="297">
        <f t="shared" si="179"/>
        <v>0</v>
      </c>
      <c r="AI382" s="297">
        <f t="shared" si="179"/>
        <v>0</v>
      </c>
      <c r="AJ382" s="297">
        <f t="shared" si="179"/>
        <v>0</v>
      </c>
      <c r="AK382" s="297">
        <f t="shared" si="179"/>
        <v>0</v>
      </c>
      <c r="AL382" s="297">
        <f t="shared" si="179"/>
        <v>0</v>
      </c>
    </row>
    <row r="383" spans="1:38" x14ac:dyDescent="0.25">
      <c r="A383" s="277">
        <v>242140</v>
      </c>
      <c r="B383" s="310" t="s">
        <v>954</v>
      </c>
      <c r="C383" s="297">
        <f t="shared" si="179"/>
        <v>0</v>
      </c>
      <c r="D383" s="297">
        <f t="shared" si="179"/>
        <v>0</v>
      </c>
      <c r="E383" s="297">
        <f t="shared" si="179"/>
        <v>0</v>
      </c>
      <c r="F383" s="297">
        <f t="shared" si="179"/>
        <v>0</v>
      </c>
      <c r="G383" s="297">
        <f t="shared" si="179"/>
        <v>0</v>
      </c>
      <c r="H383" s="297">
        <f t="shared" si="179"/>
        <v>0</v>
      </c>
      <c r="I383" s="297">
        <f t="shared" si="179"/>
        <v>0</v>
      </c>
      <c r="J383" s="297">
        <f t="shared" si="179"/>
        <v>0</v>
      </c>
      <c r="K383" s="297">
        <f t="shared" si="179"/>
        <v>0</v>
      </c>
      <c r="L383" s="297">
        <f t="shared" si="179"/>
        <v>0</v>
      </c>
      <c r="M383" s="297">
        <f t="shared" si="179"/>
        <v>0</v>
      </c>
      <c r="N383" s="297">
        <f t="shared" si="179"/>
        <v>0</v>
      </c>
      <c r="O383" s="297">
        <f t="shared" si="179"/>
        <v>0</v>
      </c>
      <c r="P383" s="297">
        <f t="shared" si="179"/>
        <v>0</v>
      </c>
      <c r="Q383" s="297">
        <f t="shared" si="179"/>
        <v>0</v>
      </c>
      <c r="R383" s="297">
        <f t="shared" si="179"/>
        <v>0</v>
      </c>
      <c r="S383" s="297">
        <f t="shared" si="179"/>
        <v>0</v>
      </c>
      <c r="T383" s="297">
        <f t="shared" si="179"/>
        <v>0</v>
      </c>
      <c r="U383" s="297">
        <f t="shared" si="179"/>
        <v>0</v>
      </c>
      <c r="V383" s="297">
        <f t="shared" si="179"/>
        <v>0</v>
      </c>
      <c r="W383" s="297">
        <f t="shared" si="179"/>
        <v>0</v>
      </c>
      <c r="X383" s="297">
        <f t="shared" si="179"/>
        <v>0</v>
      </c>
      <c r="Y383" s="297">
        <f t="shared" si="179"/>
        <v>0</v>
      </c>
      <c r="Z383" s="297">
        <f t="shared" si="179"/>
        <v>0</v>
      </c>
      <c r="AA383" s="297">
        <f t="shared" si="179"/>
        <v>0</v>
      </c>
      <c r="AB383" s="297">
        <f t="shared" si="179"/>
        <v>0</v>
      </c>
      <c r="AC383" s="297">
        <f t="shared" si="179"/>
        <v>0</v>
      </c>
      <c r="AD383" s="297">
        <f t="shared" si="179"/>
        <v>0</v>
      </c>
      <c r="AE383" s="297">
        <f t="shared" si="179"/>
        <v>0</v>
      </c>
      <c r="AF383" s="297">
        <f t="shared" si="179"/>
        <v>0</v>
      </c>
      <c r="AG383" s="297">
        <f t="shared" si="179"/>
        <v>0</v>
      </c>
      <c r="AH383" s="297">
        <f t="shared" si="179"/>
        <v>0</v>
      </c>
      <c r="AI383" s="297">
        <f t="shared" si="179"/>
        <v>0</v>
      </c>
      <c r="AJ383" s="297">
        <f t="shared" si="179"/>
        <v>0</v>
      </c>
      <c r="AK383" s="297">
        <f t="shared" si="179"/>
        <v>0</v>
      </c>
      <c r="AL383" s="297">
        <f t="shared" si="179"/>
        <v>0</v>
      </c>
    </row>
    <row r="384" spans="1:38" x14ac:dyDescent="0.25">
      <c r="A384" s="277">
        <v>242150</v>
      </c>
      <c r="B384" s="310" t="s">
        <v>955</v>
      </c>
      <c r="C384" s="297">
        <f t="shared" si="179"/>
        <v>0</v>
      </c>
      <c r="D384" s="297">
        <f t="shared" si="179"/>
        <v>0</v>
      </c>
      <c r="E384" s="297">
        <f t="shared" si="179"/>
        <v>0</v>
      </c>
      <c r="F384" s="297">
        <f t="shared" si="179"/>
        <v>0</v>
      </c>
      <c r="G384" s="297">
        <f t="shared" si="179"/>
        <v>0</v>
      </c>
      <c r="H384" s="297">
        <f t="shared" si="179"/>
        <v>0</v>
      </c>
      <c r="I384" s="297">
        <f t="shared" si="179"/>
        <v>0</v>
      </c>
      <c r="J384" s="297">
        <f t="shared" si="179"/>
        <v>0</v>
      </c>
      <c r="K384" s="297">
        <f t="shared" si="179"/>
        <v>0</v>
      </c>
      <c r="L384" s="297">
        <f t="shared" si="179"/>
        <v>0</v>
      </c>
      <c r="M384" s="297">
        <f t="shared" si="179"/>
        <v>0</v>
      </c>
      <c r="N384" s="297">
        <f t="shared" si="179"/>
        <v>0</v>
      </c>
      <c r="O384" s="297">
        <f t="shared" si="179"/>
        <v>0</v>
      </c>
      <c r="P384" s="297">
        <f t="shared" si="179"/>
        <v>0</v>
      </c>
      <c r="Q384" s="297">
        <f t="shared" si="179"/>
        <v>0</v>
      </c>
      <c r="R384" s="297">
        <f t="shared" si="179"/>
        <v>0</v>
      </c>
      <c r="S384" s="297">
        <f t="shared" si="179"/>
        <v>0</v>
      </c>
      <c r="T384" s="297">
        <f t="shared" si="179"/>
        <v>0</v>
      </c>
      <c r="U384" s="297">
        <f t="shared" si="179"/>
        <v>0</v>
      </c>
      <c r="V384" s="297">
        <f t="shared" si="179"/>
        <v>0</v>
      </c>
      <c r="W384" s="297">
        <f t="shared" si="179"/>
        <v>0</v>
      </c>
      <c r="X384" s="297">
        <f t="shared" si="179"/>
        <v>0</v>
      </c>
      <c r="Y384" s="297">
        <f t="shared" si="179"/>
        <v>0</v>
      </c>
      <c r="Z384" s="297">
        <f t="shared" si="179"/>
        <v>0</v>
      </c>
      <c r="AA384" s="297">
        <f t="shared" si="179"/>
        <v>0</v>
      </c>
      <c r="AB384" s="297">
        <f t="shared" si="179"/>
        <v>0</v>
      </c>
      <c r="AC384" s="297">
        <f t="shared" si="179"/>
        <v>0</v>
      </c>
      <c r="AD384" s="297">
        <f t="shared" si="179"/>
        <v>0</v>
      </c>
      <c r="AE384" s="297">
        <f t="shared" si="179"/>
        <v>0</v>
      </c>
      <c r="AF384" s="297">
        <f t="shared" si="179"/>
        <v>0</v>
      </c>
      <c r="AG384" s="297">
        <f t="shared" si="179"/>
        <v>0</v>
      </c>
      <c r="AH384" s="297">
        <f t="shared" si="179"/>
        <v>0</v>
      </c>
      <c r="AI384" s="297">
        <f t="shared" si="179"/>
        <v>0</v>
      </c>
      <c r="AJ384" s="297">
        <f t="shared" si="179"/>
        <v>0</v>
      </c>
      <c r="AK384" s="297">
        <f t="shared" si="179"/>
        <v>0</v>
      </c>
      <c r="AL384" s="297">
        <f t="shared" si="179"/>
        <v>0</v>
      </c>
    </row>
    <row r="385" spans="1:38" x14ac:dyDescent="0.25">
      <c r="A385" s="277">
        <v>242160</v>
      </c>
      <c r="B385" s="310" t="s">
        <v>4964</v>
      </c>
      <c r="C385" s="297">
        <f t="shared" si="179"/>
        <v>0</v>
      </c>
      <c r="D385" s="297">
        <f t="shared" si="179"/>
        <v>0</v>
      </c>
      <c r="E385" s="297">
        <f t="shared" si="179"/>
        <v>0</v>
      </c>
      <c r="F385" s="297">
        <f t="shared" si="179"/>
        <v>0</v>
      </c>
      <c r="G385" s="297">
        <f t="shared" si="179"/>
        <v>0</v>
      </c>
      <c r="H385" s="297">
        <f t="shared" si="179"/>
        <v>0</v>
      </c>
      <c r="I385" s="297">
        <f t="shared" si="179"/>
        <v>0</v>
      </c>
      <c r="J385" s="297">
        <f t="shared" si="179"/>
        <v>0</v>
      </c>
      <c r="K385" s="297">
        <f t="shared" si="179"/>
        <v>0</v>
      </c>
      <c r="L385" s="297">
        <f t="shared" si="179"/>
        <v>0</v>
      </c>
      <c r="M385" s="297">
        <f t="shared" si="179"/>
        <v>0</v>
      </c>
      <c r="N385" s="297">
        <f t="shared" si="179"/>
        <v>0</v>
      </c>
      <c r="O385" s="297">
        <f t="shared" si="179"/>
        <v>0</v>
      </c>
      <c r="P385" s="297">
        <f t="shared" si="179"/>
        <v>0</v>
      </c>
      <c r="Q385" s="297">
        <f t="shared" si="179"/>
        <v>0</v>
      </c>
      <c r="R385" s="297">
        <f t="shared" si="179"/>
        <v>0</v>
      </c>
      <c r="S385" s="297">
        <f t="shared" si="179"/>
        <v>0</v>
      </c>
      <c r="T385" s="297">
        <f t="shared" si="179"/>
        <v>0</v>
      </c>
      <c r="U385" s="297">
        <f t="shared" si="179"/>
        <v>0</v>
      </c>
      <c r="V385" s="297">
        <f t="shared" si="179"/>
        <v>0</v>
      </c>
      <c r="W385" s="297">
        <f t="shared" si="179"/>
        <v>0</v>
      </c>
      <c r="X385" s="297">
        <f t="shared" si="179"/>
        <v>0</v>
      </c>
      <c r="Y385" s="297">
        <f t="shared" si="179"/>
        <v>0</v>
      </c>
      <c r="Z385" s="297">
        <f t="shared" si="179"/>
        <v>0</v>
      </c>
      <c r="AA385" s="297">
        <f t="shared" si="179"/>
        <v>0</v>
      </c>
      <c r="AB385" s="297">
        <f t="shared" si="179"/>
        <v>0</v>
      </c>
      <c r="AC385" s="297">
        <f t="shared" si="179"/>
        <v>0</v>
      </c>
      <c r="AD385" s="297">
        <f t="shared" si="179"/>
        <v>0</v>
      </c>
      <c r="AE385" s="297">
        <f t="shared" si="179"/>
        <v>0</v>
      </c>
      <c r="AF385" s="297">
        <f t="shared" si="179"/>
        <v>0</v>
      </c>
      <c r="AG385" s="297">
        <f t="shared" si="179"/>
        <v>0</v>
      </c>
      <c r="AH385" s="297">
        <f t="shared" si="179"/>
        <v>0</v>
      </c>
      <c r="AI385" s="297">
        <f t="shared" si="179"/>
        <v>0</v>
      </c>
      <c r="AJ385" s="297">
        <f t="shared" si="179"/>
        <v>0</v>
      </c>
      <c r="AK385" s="297">
        <f t="shared" si="179"/>
        <v>0</v>
      </c>
      <c r="AL385" s="297">
        <f t="shared" si="179"/>
        <v>0</v>
      </c>
    </row>
    <row r="386" spans="1:38" x14ac:dyDescent="0.25">
      <c r="A386" s="277">
        <v>242170</v>
      </c>
      <c r="B386" s="310" t="s">
        <v>945</v>
      </c>
      <c r="C386" s="297">
        <f t="shared" si="179"/>
        <v>0</v>
      </c>
      <c r="D386" s="297">
        <f t="shared" si="179"/>
        <v>0</v>
      </c>
      <c r="E386" s="297">
        <f t="shared" si="179"/>
        <v>0</v>
      </c>
      <c r="F386" s="297">
        <f t="shared" si="179"/>
        <v>0</v>
      </c>
      <c r="G386" s="297">
        <f t="shared" si="179"/>
        <v>0</v>
      </c>
      <c r="H386" s="297">
        <f t="shared" si="179"/>
        <v>0</v>
      </c>
      <c r="I386" s="297">
        <f t="shared" si="179"/>
        <v>0</v>
      </c>
      <c r="J386" s="297">
        <f t="shared" si="179"/>
        <v>0</v>
      </c>
      <c r="K386" s="297">
        <f t="shared" si="179"/>
        <v>0</v>
      </c>
      <c r="L386" s="297">
        <f t="shared" si="179"/>
        <v>0</v>
      </c>
      <c r="M386" s="297">
        <f t="shared" si="179"/>
        <v>0</v>
      </c>
      <c r="N386" s="297">
        <f t="shared" si="179"/>
        <v>0</v>
      </c>
      <c r="O386" s="297">
        <f t="shared" si="179"/>
        <v>0</v>
      </c>
      <c r="P386" s="297">
        <f t="shared" si="179"/>
        <v>0</v>
      </c>
      <c r="Q386" s="297">
        <f t="shared" si="179"/>
        <v>0</v>
      </c>
      <c r="R386" s="297">
        <f t="shared" si="179"/>
        <v>0</v>
      </c>
      <c r="S386" s="297">
        <f t="shared" si="179"/>
        <v>0</v>
      </c>
      <c r="T386" s="297">
        <f t="shared" si="179"/>
        <v>0</v>
      </c>
      <c r="U386" s="297">
        <f t="shared" si="179"/>
        <v>0</v>
      </c>
      <c r="V386" s="297">
        <f t="shared" si="179"/>
        <v>0</v>
      </c>
      <c r="W386" s="297">
        <f t="shared" si="179"/>
        <v>0</v>
      </c>
      <c r="X386" s="297">
        <f t="shared" si="179"/>
        <v>0</v>
      </c>
      <c r="Y386" s="297">
        <f t="shared" si="179"/>
        <v>0</v>
      </c>
      <c r="Z386" s="297">
        <f t="shared" si="179"/>
        <v>0</v>
      </c>
      <c r="AA386" s="297">
        <f t="shared" si="179"/>
        <v>0</v>
      </c>
      <c r="AB386" s="297">
        <f t="shared" si="179"/>
        <v>0</v>
      </c>
      <c r="AC386" s="297">
        <f t="shared" si="179"/>
        <v>0</v>
      </c>
      <c r="AD386" s="297">
        <f t="shared" si="179"/>
        <v>0</v>
      </c>
      <c r="AE386" s="297">
        <f t="shared" si="179"/>
        <v>0</v>
      </c>
      <c r="AF386" s="297">
        <f t="shared" si="179"/>
        <v>0</v>
      </c>
      <c r="AG386" s="297">
        <f t="shared" si="179"/>
        <v>0</v>
      </c>
      <c r="AH386" s="297">
        <f t="shared" si="179"/>
        <v>0</v>
      </c>
      <c r="AI386" s="297">
        <f t="shared" si="179"/>
        <v>0</v>
      </c>
      <c r="AJ386" s="297">
        <f t="shared" si="179"/>
        <v>0</v>
      </c>
      <c r="AK386" s="297">
        <f t="shared" si="179"/>
        <v>0</v>
      </c>
      <c r="AL386" s="297">
        <f t="shared" si="179"/>
        <v>0</v>
      </c>
    </row>
    <row r="387" spans="1:38" x14ac:dyDescent="0.25">
      <c r="A387" s="277">
        <v>242200</v>
      </c>
      <c r="B387" s="302" t="s">
        <v>1490</v>
      </c>
      <c r="C387" s="297">
        <f t="shared" ref="C387:AL387" si="180">SUM(C388:C394)</f>
        <v>0</v>
      </c>
      <c r="D387" s="297">
        <f t="shared" si="180"/>
        <v>0</v>
      </c>
      <c r="E387" s="297">
        <f t="shared" si="180"/>
        <v>0</v>
      </c>
      <c r="F387" s="297">
        <f t="shared" si="180"/>
        <v>0</v>
      </c>
      <c r="G387" s="297">
        <f t="shared" si="180"/>
        <v>0</v>
      </c>
      <c r="H387" s="297">
        <f t="shared" si="180"/>
        <v>0</v>
      </c>
      <c r="I387" s="297">
        <f t="shared" si="180"/>
        <v>0</v>
      </c>
      <c r="J387" s="297">
        <f t="shared" si="180"/>
        <v>0</v>
      </c>
      <c r="K387" s="297">
        <f t="shared" si="180"/>
        <v>0</v>
      </c>
      <c r="L387" s="297">
        <f t="shared" si="180"/>
        <v>0</v>
      </c>
      <c r="M387" s="297">
        <f t="shared" si="180"/>
        <v>0</v>
      </c>
      <c r="N387" s="297">
        <f t="shared" si="180"/>
        <v>0</v>
      </c>
      <c r="O387" s="297">
        <f t="shared" si="180"/>
        <v>0</v>
      </c>
      <c r="P387" s="297">
        <f t="shared" si="180"/>
        <v>0</v>
      </c>
      <c r="Q387" s="297">
        <f t="shared" si="180"/>
        <v>0</v>
      </c>
      <c r="R387" s="297">
        <f t="shared" si="180"/>
        <v>0</v>
      </c>
      <c r="S387" s="297">
        <f t="shared" si="180"/>
        <v>0</v>
      </c>
      <c r="T387" s="297">
        <f t="shared" si="180"/>
        <v>0</v>
      </c>
      <c r="U387" s="297">
        <f t="shared" si="180"/>
        <v>0</v>
      </c>
      <c r="V387" s="297">
        <f t="shared" si="180"/>
        <v>0</v>
      </c>
      <c r="W387" s="297">
        <f t="shared" si="180"/>
        <v>0</v>
      </c>
      <c r="X387" s="297">
        <f t="shared" si="180"/>
        <v>0</v>
      </c>
      <c r="Y387" s="297">
        <f t="shared" si="180"/>
        <v>0</v>
      </c>
      <c r="Z387" s="297">
        <f t="shared" si="180"/>
        <v>0</v>
      </c>
      <c r="AA387" s="297">
        <f t="shared" si="180"/>
        <v>0</v>
      </c>
      <c r="AB387" s="297">
        <f t="shared" si="180"/>
        <v>0</v>
      </c>
      <c r="AC387" s="297">
        <f t="shared" si="180"/>
        <v>0</v>
      </c>
      <c r="AD387" s="297">
        <f t="shared" si="180"/>
        <v>0</v>
      </c>
      <c r="AE387" s="297">
        <f t="shared" si="180"/>
        <v>0</v>
      </c>
      <c r="AF387" s="297">
        <f t="shared" si="180"/>
        <v>0</v>
      </c>
      <c r="AG387" s="297">
        <f t="shared" si="180"/>
        <v>0</v>
      </c>
      <c r="AH387" s="297">
        <f t="shared" si="180"/>
        <v>0</v>
      </c>
      <c r="AI387" s="297">
        <f t="shared" si="180"/>
        <v>0</v>
      </c>
      <c r="AJ387" s="297">
        <f t="shared" si="180"/>
        <v>0</v>
      </c>
      <c r="AK387" s="297">
        <f t="shared" si="180"/>
        <v>0</v>
      </c>
      <c r="AL387" s="297">
        <f t="shared" si="180"/>
        <v>0</v>
      </c>
    </row>
    <row r="388" spans="1:38" x14ac:dyDescent="0.25">
      <c r="A388" s="277">
        <v>242210</v>
      </c>
      <c r="B388" s="310" t="s">
        <v>951</v>
      </c>
      <c r="C388" s="297">
        <f t="shared" ref="C388:AL394" si="181">C687</f>
        <v>0</v>
      </c>
      <c r="D388" s="297">
        <f t="shared" si="181"/>
        <v>0</v>
      </c>
      <c r="E388" s="297">
        <f t="shared" si="181"/>
        <v>0</v>
      </c>
      <c r="F388" s="297">
        <f t="shared" si="181"/>
        <v>0</v>
      </c>
      <c r="G388" s="297">
        <f t="shared" si="181"/>
        <v>0</v>
      </c>
      <c r="H388" s="297">
        <f t="shared" si="181"/>
        <v>0</v>
      </c>
      <c r="I388" s="297">
        <f t="shared" si="181"/>
        <v>0</v>
      </c>
      <c r="J388" s="297">
        <f t="shared" si="181"/>
        <v>0</v>
      </c>
      <c r="K388" s="297">
        <f t="shared" si="181"/>
        <v>0</v>
      </c>
      <c r="L388" s="297">
        <f t="shared" si="181"/>
        <v>0</v>
      </c>
      <c r="M388" s="297">
        <f t="shared" si="181"/>
        <v>0</v>
      </c>
      <c r="N388" s="297">
        <f t="shared" si="181"/>
        <v>0</v>
      </c>
      <c r="O388" s="297">
        <f t="shared" si="181"/>
        <v>0</v>
      </c>
      <c r="P388" s="297">
        <f t="shared" si="181"/>
        <v>0</v>
      </c>
      <c r="Q388" s="297">
        <f t="shared" si="181"/>
        <v>0</v>
      </c>
      <c r="R388" s="297">
        <f t="shared" si="181"/>
        <v>0</v>
      </c>
      <c r="S388" s="297">
        <f t="shared" si="181"/>
        <v>0</v>
      </c>
      <c r="T388" s="297">
        <f t="shared" si="181"/>
        <v>0</v>
      </c>
      <c r="U388" s="297">
        <f t="shared" si="181"/>
        <v>0</v>
      </c>
      <c r="V388" s="297">
        <f t="shared" si="181"/>
        <v>0</v>
      </c>
      <c r="W388" s="297">
        <f t="shared" si="181"/>
        <v>0</v>
      </c>
      <c r="X388" s="297">
        <f t="shared" si="181"/>
        <v>0</v>
      </c>
      <c r="Y388" s="297">
        <f t="shared" si="181"/>
        <v>0</v>
      </c>
      <c r="Z388" s="297">
        <f t="shared" si="181"/>
        <v>0</v>
      </c>
      <c r="AA388" s="297">
        <f t="shared" si="181"/>
        <v>0</v>
      </c>
      <c r="AB388" s="297">
        <f t="shared" si="181"/>
        <v>0</v>
      </c>
      <c r="AC388" s="297">
        <f t="shared" si="181"/>
        <v>0</v>
      </c>
      <c r="AD388" s="297">
        <f t="shared" si="181"/>
        <v>0</v>
      </c>
      <c r="AE388" s="297">
        <f t="shared" si="181"/>
        <v>0</v>
      </c>
      <c r="AF388" s="297">
        <f t="shared" si="181"/>
        <v>0</v>
      </c>
      <c r="AG388" s="297">
        <f t="shared" si="181"/>
        <v>0</v>
      </c>
      <c r="AH388" s="297">
        <f t="shared" si="181"/>
        <v>0</v>
      </c>
      <c r="AI388" s="297">
        <f t="shared" si="181"/>
        <v>0</v>
      </c>
      <c r="AJ388" s="297">
        <f t="shared" si="181"/>
        <v>0</v>
      </c>
      <c r="AK388" s="297">
        <f t="shared" si="181"/>
        <v>0</v>
      </c>
      <c r="AL388" s="297">
        <f t="shared" si="181"/>
        <v>0</v>
      </c>
    </row>
    <row r="389" spans="1:38" x14ac:dyDescent="0.25">
      <c r="A389" s="277">
        <v>242220</v>
      </c>
      <c r="B389" s="310" t="s">
        <v>4963</v>
      </c>
      <c r="C389" s="297">
        <f t="shared" si="181"/>
        <v>0</v>
      </c>
      <c r="D389" s="297">
        <f t="shared" si="181"/>
        <v>0</v>
      </c>
      <c r="E389" s="297">
        <f t="shared" si="181"/>
        <v>0</v>
      </c>
      <c r="F389" s="297">
        <f t="shared" si="181"/>
        <v>0</v>
      </c>
      <c r="G389" s="297">
        <f t="shared" si="181"/>
        <v>0</v>
      </c>
      <c r="H389" s="297">
        <f t="shared" si="181"/>
        <v>0</v>
      </c>
      <c r="I389" s="297">
        <f t="shared" si="181"/>
        <v>0</v>
      </c>
      <c r="J389" s="297">
        <f t="shared" si="181"/>
        <v>0</v>
      </c>
      <c r="K389" s="297">
        <f t="shared" si="181"/>
        <v>0</v>
      </c>
      <c r="L389" s="297">
        <f t="shared" si="181"/>
        <v>0</v>
      </c>
      <c r="M389" s="297">
        <f t="shared" si="181"/>
        <v>0</v>
      </c>
      <c r="N389" s="297">
        <f t="shared" si="181"/>
        <v>0</v>
      </c>
      <c r="O389" s="297">
        <f t="shared" si="181"/>
        <v>0</v>
      </c>
      <c r="P389" s="297">
        <f t="shared" si="181"/>
        <v>0</v>
      </c>
      <c r="Q389" s="297">
        <f t="shared" si="181"/>
        <v>0</v>
      </c>
      <c r="R389" s="297">
        <f t="shared" si="181"/>
        <v>0</v>
      </c>
      <c r="S389" s="297">
        <f t="shared" si="181"/>
        <v>0</v>
      </c>
      <c r="T389" s="297">
        <f t="shared" si="181"/>
        <v>0</v>
      </c>
      <c r="U389" s="297">
        <f t="shared" si="181"/>
        <v>0</v>
      </c>
      <c r="V389" s="297">
        <f t="shared" si="181"/>
        <v>0</v>
      </c>
      <c r="W389" s="297">
        <f t="shared" si="181"/>
        <v>0</v>
      </c>
      <c r="X389" s="297">
        <f t="shared" si="181"/>
        <v>0</v>
      </c>
      <c r="Y389" s="297">
        <f t="shared" si="181"/>
        <v>0</v>
      </c>
      <c r="Z389" s="297">
        <f t="shared" si="181"/>
        <v>0</v>
      </c>
      <c r="AA389" s="297">
        <f t="shared" si="181"/>
        <v>0</v>
      </c>
      <c r="AB389" s="297">
        <f t="shared" si="181"/>
        <v>0</v>
      </c>
      <c r="AC389" s="297">
        <f t="shared" si="181"/>
        <v>0</v>
      </c>
      <c r="AD389" s="297">
        <f t="shared" si="181"/>
        <v>0</v>
      </c>
      <c r="AE389" s="297">
        <f t="shared" si="181"/>
        <v>0</v>
      </c>
      <c r="AF389" s="297">
        <f t="shared" si="181"/>
        <v>0</v>
      </c>
      <c r="AG389" s="297">
        <f t="shared" si="181"/>
        <v>0</v>
      </c>
      <c r="AH389" s="297">
        <f t="shared" si="181"/>
        <v>0</v>
      </c>
      <c r="AI389" s="297">
        <f t="shared" si="181"/>
        <v>0</v>
      </c>
      <c r="AJ389" s="297">
        <f t="shared" si="181"/>
        <v>0</v>
      </c>
      <c r="AK389" s="297">
        <f t="shared" si="181"/>
        <v>0</v>
      </c>
      <c r="AL389" s="297">
        <f t="shared" si="181"/>
        <v>0</v>
      </c>
    </row>
    <row r="390" spans="1:38" x14ac:dyDescent="0.25">
      <c r="A390" s="277">
        <v>242230</v>
      </c>
      <c r="B390" s="310" t="s">
        <v>953</v>
      </c>
      <c r="C390" s="297">
        <f t="shared" si="181"/>
        <v>0</v>
      </c>
      <c r="D390" s="297">
        <f t="shared" si="181"/>
        <v>0</v>
      </c>
      <c r="E390" s="297">
        <f t="shared" si="181"/>
        <v>0</v>
      </c>
      <c r="F390" s="297">
        <f t="shared" si="181"/>
        <v>0</v>
      </c>
      <c r="G390" s="297">
        <f t="shared" si="181"/>
        <v>0</v>
      </c>
      <c r="H390" s="297">
        <f t="shared" si="181"/>
        <v>0</v>
      </c>
      <c r="I390" s="297">
        <f t="shared" si="181"/>
        <v>0</v>
      </c>
      <c r="J390" s="297">
        <f t="shared" si="181"/>
        <v>0</v>
      </c>
      <c r="K390" s="297">
        <f t="shared" si="181"/>
        <v>0</v>
      </c>
      <c r="L390" s="297">
        <f t="shared" si="181"/>
        <v>0</v>
      </c>
      <c r="M390" s="297">
        <f t="shared" si="181"/>
        <v>0</v>
      </c>
      <c r="N390" s="297">
        <f t="shared" si="181"/>
        <v>0</v>
      </c>
      <c r="O390" s="297">
        <f t="shared" si="181"/>
        <v>0</v>
      </c>
      <c r="P390" s="297">
        <f t="shared" si="181"/>
        <v>0</v>
      </c>
      <c r="Q390" s="297">
        <f t="shared" si="181"/>
        <v>0</v>
      </c>
      <c r="R390" s="297">
        <f t="shared" si="181"/>
        <v>0</v>
      </c>
      <c r="S390" s="297">
        <f t="shared" si="181"/>
        <v>0</v>
      </c>
      <c r="T390" s="297">
        <f t="shared" si="181"/>
        <v>0</v>
      </c>
      <c r="U390" s="297">
        <f t="shared" si="181"/>
        <v>0</v>
      </c>
      <c r="V390" s="297">
        <f t="shared" si="181"/>
        <v>0</v>
      </c>
      <c r="W390" s="297">
        <f t="shared" si="181"/>
        <v>0</v>
      </c>
      <c r="X390" s="297">
        <f t="shared" si="181"/>
        <v>0</v>
      </c>
      <c r="Y390" s="297">
        <f t="shared" si="181"/>
        <v>0</v>
      </c>
      <c r="Z390" s="297">
        <f t="shared" si="181"/>
        <v>0</v>
      </c>
      <c r="AA390" s="297">
        <f t="shared" si="181"/>
        <v>0</v>
      </c>
      <c r="AB390" s="297">
        <f t="shared" si="181"/>
        <v>0</v>
      </c>
      <c r="AC390" s="297">
        <f t="shared" si="181"/>
        <v>0</v>
      </c>
      <c r="AD390" s="297">
        <f t="shared" si="181"/>
        <v>0</v>
      </c>
      <c r="AE390" s="297">
        <f t="shared" si="181"/>
        <v>0</v>
      </c>
      <c r="AF390" s="297">
        <f t="shared" si="181"/>
        <v>0</v>
      </c>
      <c r="AG390" s="297">
        <f t="shared" si="181"/>
        <v>0</v>
      </c>
      <c r="AH390" s="297">
        <f t="shared" si="181"/>
        <v>0</v>
      </c>
      <c r="AI390" s="297">
        <f t="shared" si="181"/>
        <v>0</v>
      </c>
      <c r="AJ390" s="297">
        <f t="shared" si="181"/>
        <v>0</v>
      </c>
      <c r="AK390" s="297">
        <f t="shared" si="181"/>
        <v>0</v>
      </c>
      <c r="AL390" s="297">
        <f t="shared" si="181"/>
        <v>0</v>
      </c>
    </row>
    <row r="391" spans="1:38" x14ac:dyDescent="0.25">
      <c r="A391" s="277">
        <v>242240</v>
      </c>
      <c r="B391" s="310" t="s">
        <v>954</v>
      </c>
      <c r="C391" s="297">
        <f t="shared" si="181"/>
        <v>0</v>
      </c>
      <c r="D391" s="297">
        <f t="shared" si="181"/>
        <v>0</v>
      </c>
      <c r="E391" s="297">
        <f t="shared" si="181"/>
        <v>0</v>
      </c>
      <c r="F391" s="297">
        <f t="shared" si="181"/>
        <v>0</v>
      </c>
      <c r="G391" s="297">
        <f t="shared" si="181"/>
        <v>0</v>
      </c>
      <c r="H391" s="297">
        <f t="shared" si="181"/>
        <v>0</v>
      </c>
      <c r="I391" s="297">
        <f t="shared" si="181"/>
        <v>0</v>
      </c>
      <c r="J391" s="297">
        <f t="shared" si="181"/>
        <v>0</v>
      </c>
      <c r="K391" s="297">
        <f t="shared" si="181"/>
        <v>0</v>
      </c>
      <c r="L391" s="297">
        <f t="shared" si="181"/>
        <v>0</v>
      </c>
      <c r="M391" s="297">
        <f t="shared" si="181"/>
        <v>0</v>
      </c>
      <c r="N391" s="297">
        <f t="shared" si="181"/>
        <v>0</v>
      </c>
      <c r="O391" s="297">
        <f t="shared" si="181"/>
        <v>0</v>
      </c>
      <c r="P391" s="297">
        <f t="shared" si="181"/>
        <v>0</v>
      </c>
      <c r="Q391" s="297">
        <f t="shared" si="181"/>
        <v>0</v>
      </c>
      <c r="R391" s="297">
        <f t="shared" si="181"/>
        <v>0</v>
      </c>
      <c r="S391" s="297">
        <f t="shared" si="181"/>
        <v>0</v>
      </c>
      <c r="T391" s="297">
        <f t="shared" si="181"/>
        <v>0</v>
      </c>
      <c r="U391" s="297">
        <f t="shared" si="181"/>
        <v>0</v>
      </c>
      <c r="V391" s="297">
        <f t="shared" si="181"/>
        <v>0</v>
      </c>
      <c r="W391" s="297">
        <f t="shared" si="181"/>
        <v>0</v>
      </c>
      <c r="X391" s="297">
        <f t="shared" si="181"/>
        <v>0</v>
      </c>
      <c r="Y391" s="297">
        <f t="shared" si="181"/>
        <v>0</v>
      </c>
      <c r="Z391" s="297">
        <f t="shared" si="181"/>
        <v>0</v>
      </c>
      <c r="AA391" s="297">
        <f t="shared" si="181"/>
        <v>0</v>
      </c>
      <c r="AB391" s="297">
        <f t="shared" si="181"/>
        <v>0</v>
      </c>
      <c r="AC391" s="297">
        <f t="shared" si="181"/>
        <v>0</v>
      </c>
      <c r="AD391" s="297">
        <f t="shared" si="181"/>
        <v>0</v>
      </c>
      <c r="AE391" s="297">
        <f t="shared" si="181"/>
        <v>0</v>
      </c>
      <c r="AF391" s="297">
        <f t="shared" si="181"/>
        <v>0</v>
      </c>
      <c r="AG391" s="297">
        <f t="shared" si="181"/>
        <v>0</v>
      </c>
      <c r="AH391" s="297">
        <f t="shared" si="181"/>
        <v>0</v>
      </c>
      <c r="AI391" s="297">
        <f t="shared" si="181"/>
        <v>0</v>
      </c>
      <c r="AJ391" s="297">
        <f t="shared" si="181"/>
        <v>0</v>
      </c>
      <c r="AK391" s="297">
        <f t="shared" si="181"/>
        <v>0</v>
      </c>
      <c r="AL391" s="297">
        <f t="shared" si="181"/>
        <v>0</v>
      </c>
    </row>
    <row r="392" spans="1:38" x14ac:dyDescent="0.25">
      <c r="A392" s="277">
        <v>242250</v>
      </c>
      <c r="B392" s="310" t="s">
        <v>955</v>
      </c>
      <c r="C392" s="297">
        <f t="shared" si="181"/>
        <v>0</v>
      </c>
      <c r="D392" s="297">
        <f t="shared" si="181"/>
        <v>0</v>
      </c>
      <c r="E392" s="297">
        <f t="shared" si="181"/>
        <v>0</v>
      </c>
      <c r="F392" s="297">
        <f t="shared" si="181"/>
        <v>0</v>
      </c>
      <c r="G392" s="297">
        <f t="shared" si="181"/>
        <v>0</v>
      </c>
      <c r="H392" s="297">
        <f t="shared" si="181"/>
        <v>0</v>
      </c>
      <c r="I392" s="297">
        <f t="shared" si="181"/>
        <v>0</v>
      </c>
      <c r="J392" s="297">
        <f t="shared" si="181"/>
        <v>0</v>
      </c>
      <c r="K392" s="297">
        <f t="shared" si="181"/>
        <v>0</v>
      </c>
      <c r="L392" s="297">
        <f t="shared" si="181"/>
        <v>0</v>
      </c>
      <c r="M392" s="297">
        <f t="shared" si="181"/>
        <v>0</v>
      </c>
      <c r="N392" s="297">
        <f t="shared" si="181"/>
        <v>0</v>
      </c>
      <c r="O392" s="297">
        <f t="shared" si="181"/>
        <v>0</v>
      </c>
      <c r="P392" s="297">
        <f t="shared" si="181"/>
        <v>0</v>
      </c>
      <c r="Q392" s="297">
        <f t="shared" si="181"/>
        <v>0</v>
      </c>
      <c r="R392" s="297">
        <f t="shared" si="181"/>
        <v>0</v>
      </c>
      <c r="S392" s="297">
        <f t="shared" si="181"/>
        <v>0</v>
      </c>
      <c r="T392" s="297">
        <f t="shared" si="181"/>
        <v>0</v>
      </c>
      <c r="U392" s="297">
        <f t="shared" si="181"/>
        <v>0</v>
      </c>
      <c r="V392" s="297">
        <f t="shared" si="181"/>
        <v>0</v>
      </c>
      <c r="W392" s="297">
        <f t="shared" si="181"/>
        <v>0</v>
      </c>
      <c r="X392" s="297">
        <f t="shared" si="181"/>
        <v>0</v>
      </c>
      <c r="Y392" s="297">
        <f t="shared" si="181"/>
        <v>0</v>
      </c>
      <c r="Z392" s="297">
        <f t="shared" si="181"/>
        <v>0</v>
      </c>
      <c r="AA392" s="297">
        <f t="shared" si="181"/>
        <v>0</v>
      </c>
      <c r="AB392" s="297">
        <f t="shared" si="181"/>
        <v>0</v>
      </c>
      <c r="AC392" s="297">
        <f t="shared" si="181"/>
        <v>0</v>
      </c>
      <c r="AD392" s="297">
        <f t="shared" si="181"/>
        <v>0</v>
      </c>
      <c r="AE392" s="297">
        <f t="shared" si="181"/>
        <v>0</v>
      </c>
      <c r="AF392" s="297">
        <f t="shared" si="181"/>
        <v>0</v>
      </c>
      <c r="AG392" s="297">
        <f t="shared" si="181"/>
        <v>0</v>
      </c>
      <c r="AH392" s="297">
        <f t="shared" si="181"/>
        <v>0</v>
      </c>
      <c r="AI392" s="297">
        <f t="shared" si="181"/>
        <v>0</v>
      </c>
      <c r="AJ392" s="297">
        <f t="shared" si="181"/>
        <v>0</v>
      </c>
      <c r="AK392" s="297">
        <f t="shared" si="181"/>
        <v>0</v>
      </c>
      <c r="AL392" s="297">
        <f t="shared" si="181"/>
        <v>0</v>
      </c>
    </row>
    <row r="393" spans="1:38" x14ac:dyDescent="0.25">
      <c r="A393" s="277">
        <v>242260</v>
      </c>
      <c r="B393" s="310" t="s">
        <v>4964</v>
      </c>
      <c r="C393" s="297">
        <f t="shared" si="181"/>
        <v>0</v>
      </c>
      <c r="D393" s="297">
        <f t="shared" si="181"/>
        <v>0</v>
      </c>
      <c r="E393" s="297">
        <f t="shared" si="181"/>
        <v>0</v>
      </c>
      <c r="F393" s="297">
        <f t="shared" si="181"/>
        <v>0</v>
      </c>
      <c r="G393" s="297">
        <f t="shared" si="181"/>
        <v>0</v>
      </c>
      <c r="H393" s="297">
        <f t="shared" si="181"/>
        <v>0</v>
      </c>
      <c r="I393" s="297">
        <f t="shared" si="181"/>
        <v>0</v>
      </c>
      <c r="J393" s="297">
        <f t="shared" si="181"/>
        <v>0</v>
      </c>
      <c r="K393" s="297">
        <f t="shared" si="181"/>
        <v>0</v>
      </c>
      <c r="L393" s="297">
        <f t="shared" si="181"/>
        <v>0</v>
      </c>
      <c r="M393" s="297">
        <f t="shared" si="181"/>
        <v>0</v>
      </c>
      <c r="N393" s="297">
        <f t="shared" si="181"/>
        <v>0</v>
      </c>
      <c r="O393" s="297">
        <f t="shared" si="181"/>
        <v>0</v>
      </c>
      <c r="P393" s="297">
        <f t="shared" si="181"/>
        <v>0</v>
      </c>
      <c r="Q393" s="297">
        <f t="shared" si="181"/>
        <v>0</v>
      </c>
      <c r="R393" s="297">
        <f t="shared" si="181"/>
        <v>0</v>
      </c>
      <c r="S393" s="297">
        <f t="shared" si="181"/>
        <v>0</v>
      </c>
      <c r="T393" s="297">
        <f t="shared" si="181"/>
        <v>0</v>
      </c>
      <c r="U393" s="297">
        <f t="shared" si="181"/>
        <v>0</v>
      </c>
      <c r="V393" s="297">
        <f t="shared" si="181"/>
        <v>0</v>
      </c>
      <c r="W393" s="297">
        <f t="shared" si="181"/>
        <v>0</v>
      </c>
      <c r="X393" s="297">
        <f t="shared" si="181"/>
        <v>0</v>
      </c>
      <c r="Y393" s="297">
        <f t="shared" si="181"/>
        <v>0</v>
      </c>
      <c r="Z393" s="297">
        <f t="shared" si="181"/>
        <v>0</v>
      </c>
      <c r="AA393" s="297">
        <f t="shared" si="181"/>
        <v>0</v>
      </c>
      <c r="AB393" s="297">
        <f t="shared" si="181"/>
        <v>0</v>
      </c>
      <c r="AC393" s="297">
        <f t="shared" si="181"/>
        <v>0</v>
      </c>
      <c r="AD393" s="297">
        <f t="shared" si="181"/>
        <v>0</v>
      </c>
      <c r="AE393" s="297">
        <f t="shared" si="181"/>
        <v>0</v>
      </c>
      <c r="AF393" s="297">
        <f t="shared" si="181"/>
        <v>0</v>
      </c>
      <c r="AG393" s="297">
        <f t="shared" si="181"/>
        <v>0</v>
      </c>
      <c r="AH393" s="297">
        <f t="shared" si="181"/>
        <v>0</v>
      </c>
      <c r="AI393" s="297">
        <f t="shared" si="181"/>
        <v>0</v>
      </c>
      <c r="AJ393" s="297">
        <f t="shared" si="181"/>
        <v>0</v>
      </c>
      <c r="AK393" s="297">
        <f t="shared" si="181"/>
        <v>0</v>
      </c>
      <c r="AL393" s="297">
        <f t="shared" si="181"/>
        <v>0</v>
      </c>
    </row>
    <row r="394" spans="1:38" x14ac:dyDescent="0.25">
      <c r="A394" s="277">
        <v>242270</v>
      </c>
      <c r="B394" s="310" t="s">
        <v>945</v>
      </c>
      <c r="C394" s="297">
        <f t="shared" si="181"/>
        <v>0</v>
      </c>
      <c r="D394" s="297">
        <f t="shared" si="181"/>
        <v>0</v>
      </c>
      <c r="E394" s="297">
        <f t="shared" si="181"/>
        <v>0</v>
      </c>
      <c r="F394" s="297">
        <f t="shared" si="181"/>
        <v>0</v>
      </c>
      <c r="G394" s="297">
        <f t="shared" si="181"/>
        <v>0</v>
      </c>
      <c r="H394" s="297">
        <f t="shared" si="181"/>
        <v>0</v>
      </c>
      <c r="I394" s="297">
        <f t="shared" si="181"/>
        <v>0</v>
      </c>
      <c r="J394" s="297">
        <f t="shared" si="181"/>
        <v>0</v>
      </c>
      <c r="K394" s="297">
        <f t="shared" si="181"/>
        <v>0</v>
      </c>
      <c r="L394" s="297">
        <f t="shared" si="181"/>
        <v>0</v>
      </c>
      <c r="M394" s="297">
        <f t="shared" si="181"/>
        <v>0</v>
      </c>
      <c r="N394" s="297">
        <f t="shared" si="181"/>
        <v>0</v>
      </c>
      <c r="O394" s="297">
        <f t="shared" si="181"/>
        <v>0</v>
      </c>
      <c r="P394" s="297">
        <f t="shared" si="181"/>
        <v>0</v>
      </c>
      <c r="Q394" s="297">
        <f t="shared" si="181"/>
        <v>0</v>
      </c>
      <c r="R394" s="297">
        <f t="shared" si="181"/>
        <v>0</v>
      </c>
      <c r="S394" s="297">
        <f t="shared" si="181"/>
        <v>0</v>
      </c>
      <c r="T394" s="297">
        <f t="shared" si="181"/>
        <v>0</v>
      </c>
      <c r="U394" s="297">
        <f t="shared" si="181"/>
        <v>0</v>
      </c>
      <c r="V394" s="297">
        <f t="shared" si="181"/>
        <v>0</v>
      </c>
      <c r="W394" s="297">
        <f t="shared" si="181"/>
        <v>0</v>
      </c>
      <c r="X394" s="297">
        <f t="shared" si="181"/>
        <v>0</v>
      </c>
      <c r="Y394" s="297">
        <f t="shared" si="181"/>
        <v>0</v>
      </c>
      <c r="Z394" s="297">
        <f t="shared" si="181"/>
        <v>0</v>
      </c>
      <c r="AA394" s="297">
        <f t="shared" si="181"/>
        <v>0</v>
      </c>
      <c r="AB394" s="297">
        <f t="shared" si="181"/>
        <v>0</v>
      </c>
      <c r="AC394" s="297">
        <f t="shared" si="181"/>
        <v>0</v>
      </c>
      <c r="AD394" s="297">
        <f t="shared" si="181"/>
        <v>0</v>
      </c>
      <c r="AE394" s="297">
        <f t="shared" si="181"/>
        <v>0</v>
      </c>
      <c r="AF394" s="297">
        <f t="shared" si="181"/>
        <v>0</v>
      </c>
      <c r="AG394" s="297">
        <f t="shared" si="181"/>
        <v>0</v>
      </c>
      <c r="AH394" s="297">
        <f t="shared" si="181"/>
        <v>0</v>
      </c>
      <c r="AI394" s="297">
        <f t="shared" si="181"/>
        <v>0</v>
      </c>
      <c r="AJ394" s="297">
        <f t="shared" si="181"/>
        <v>0</v>
      </c>
      <c r="AK394" s="297">
        <f t="shared" si="181"/>
        <v>0</v>
      </c>
      <c r="AL394" s="297">
        <f t="shared" si="181"/>
        <v>0</v>
      </c>
    </row>
    <row r="395" spans="1:38" x14ac:dyDescent="0.25">
      <c r="A395" s="277">
        <v>242300</v>
      </c>
      <c r="B395" s="302" t="s">
        <v>1491</v>
      </c>
      <c r="C395" s="297">
        <f t="shared" ref="C395:AL395" si="182">SUM(C396:C398)</f>
        <v>0</v>
      </c>
      <c r="D395" s="297">
        <f t="shared" si="182"/>
        <v>0</v>
      </c>
      <c r="E395" s="297">
        <f t="shared" si="182"/>
        <v>0</v>
      </c>
      <c r="F395" s="297">
        <f t="shared" si="182"/>
        <v>0</v>
      </c>
      <c r="G395" s="297">
        <f t="shared" si="182"/>
        <v>0</v>
      </c>
      <c r="H395" s="297">
        <f t="shared" si="182"/>
        <v>0</v>
      </c>
      <c r="I395" s="297">
        <f t="shared" si="182"/>
        <v>0</v>
      </c>
      <c r="J395" s="297">
        <f t="shared" si="182"/>
        <v>0</v>
      </c>
      <c r="K395" s="297">
        <f t="shared" si="182"/>
        <v>0</v>
      </c>
      <c r="L395" s="297">
        <f t="shared" si="182"/>
        <v>0</v>
      </c>
      <c r="M395" s="297">
        <f t="shared" si="182"/>
        <v>0</v>
      </c>
      <c r="N395" s="297">
        <f t="shared" si="182"/>
        <v>0</v>
      </c>
      <c r="O395" s="297">
        <f t="shared" si="182"/>
        <v>0</v>
      </c>
      <c r="P395" s="297">
        <f t="shared" si="182"/>
        <v>0</v>
      </c>
      <c r="Q395" s="297">
        <f t="shared" si="182"/>
        <v>0</v>
      </c>
      <c r="R395" s="297">
        <f t="shared" si="182"/>
        <v>0</v>
      </c>
      <c r="S395" s="297">
        <f t="shared" si="182"/>
        <v>0</v>
      </c>
      <c r="T395" s="297">
        <f t="shared" si="182"/>
        <v>0</v>
      </c>
      <c r="U395" s="297">
        <f t="shared" si="182"/>
        <v>0</v>
      </c>
      <c r="V395" s="297">
        <f t="shared" si="182"/>
        <v>0</v>
      </c>
      <c r="W395" s="297">
        <f t="shared" si="182"/>
        <v>0</v>
      </c>
      <c r="X395" s="297">
        <f t="shared" si="182"/>
        <v>0</v>
      </c>
      <c r="Y395" s="297">
        <f t="shared" si="182"/>
        <v>0</v>
      </c>
      <c r="Z395" s="297">
        <f t="shared" si="182"/>
        <v>0</v>
      </c>
      <c r="AA395" s="297">
        <f t="shared" si="182"/>
        <v>0</v>
      </c>
      <c r="AB395" s="297">
        <f t="shared" si="182"/>
        <v>0</v>
      </c>
      <c r="AC395" s="297">
        <f t="shared" si="182"/>
        <v>0</v>
      </c>
      <c r="AD395" s="297">
        <f t="shared" si="182"/>
        <v>0</v>
      </c>
      <c r="AE395" s="297">
        <f t="shared" si="182"/>
        <v>0</v>
      </c>
      <c r="AF395" s="297">
        <f t="shared" si="182"/>
        <v>0</v>
      </c>
      <c r="AG395" s="297">
        <f t="shared" si="182"/>
        <v>0</v>
      </c>
      <c r="AH395" s="297">
        <f t="shared" si="182"/>
        <v>0</v>
      </c>
      <c r="AI395" s="297">
        <f t="shared" si="182"/>
        <v>0</v>
      </c>
      <c r="AJ395" s="297">
        <f t="shared" si="182"/>
        <v>0</v>
      </c>
      <c r="AK395" s="297">
        <f t="shared" si="182"/>
        <v>0</v>
      </c>
      <c r="AL395" s="297">
        <f t="shared" si="182"/>
        <v>0</v>
      </c>
    </row>
    <row r="396" spans="1:38" x14ac:dyDescent="0.25">
      <c r="A396" s="277">
        <v>242310</v>
      </c>
      <c r="B396" s="310" t="s">
        <v>951</v>
      </c>
      <c r="C396" s="297">
        <f t="shared" ref="C396:AL398" si="183">C694</f>
        <v>0</v>
      </c>
      <c r="D396" s="297">
        <f t="shared" si="183"/>
        <v>0</v>
      </c>
      <c r="E396" s="297">
        <f t="shared" si="183"/>
        <v>0</v>
      </c>
      <c r="F396" s="297">
        <f t="shared" si="183"/>
        <v>0</v>
      </c>
      <c r="G396" s="297">
        <f t="shared" si="183"/>
        <v>0</v>
      </c>
      <c r="H396" s="297">
        <f t="shared" si="183"/>
        <v>0</v>
      </c>
      <c r="I396" s="297">
        <f t="shared" si="183"/>
        <v>0</v>
      </c>
      <c r="J396" s="297">
        <f t="shared" si="183"/>
        <v>0</v>
      </c>
      <c r="K396" s="297">
        <f t="shared" si="183"/>
        <v>0</v>
      </c>
      <c r="L396" s="297">
        <f t="shared" si="183"/>
        <v>0</v>
      </c>
      <c r="M396" s="297">
        <f t="shared" si="183"/>
        <v>0</v>
      </c>
      <c r="N396" s="297">
        <f t="shared" si="183"/>
        <v>0</v>
      </c>
      <c r="O396" s="297">
        <f t="shared" si="183"/>
        <v>0</v>
      </c>
      <c r="P396" s="297">
        <f t="shared" si="183"/>
        <v>0</v>
      </c>
      <c r="Q396" s="297">
        <f t="shared" si="183"/>
        <v>0</v>
      </c>
      <c r="R396" s="297">
        <f t="shared" si="183"/>
        <v>0</v>
      </c>
      <c r="S396" s="297">
        <f t="shared" si="183"/>
        <v>0</v>
      </c>
      <c r="T396" s="297">
        <f t="shared" si="183"/>
        <v>0</v>
      </c>
      <c r="U396" s="297">
        <f t="shared" si="183"/>
        <v>0</v>
      </c>
      <c r="V396" s="297">
        <f t="shared" si="183"/>
        <v>0</v>
      </c>
      <c r="W396" s="297">
        <f t="shared" si="183"/>
        <v>0</v>
      </c>
      <c r="X396" s="297">
        <f t="shared" si="183"/>
        <v>0</v>
      </c>
      <c r="Y396" s="297">
        <f t="shared" si="183"/>
        <v>0</v>
      </c>
      <c r="Z396" s="297">
        <f t="shared" si="183"/>
        <v>0</v>
      </c>
      <c r="AA396" s="297">
        <f t="shared" si="183"/>
        <v>0</v>
      </c>
      <c r="AB396" s="297">
        <f t="shared" si="183"/>
        <v>0</v>
      </c>
      <c r="AC396" s="297">
        <f t="shared" si="183"/>
        <v>0</v>
      </c>
      <c r="AD396" s="297">
        <f t="shared" si="183"/>
        <v>0</v>
      </c>
      <c r="AE396" s="297">
        <f t="shared" si="183"/>
        <v>0</v>
      </c>
      <c r="AF396" s="297">
        <f t="shared" si="183"/>
        <v>0</v>
      </c>
      <c r="AG396" s="297">
        <f t="shared" si="183"/>
        <v>0</v>
      </c>
      <c r="AH396" s="297">
        <f t="shared" si="183"/>
        <v>0</v>
      </c>
      <c r="AI396" s="297">
        <f t="shared" si="183"/>
        <v>0</v>
      </c>
      <c r="AJ396" s="297">
        <f t="shared" si="183"/>
        <v>0</v>
      </c>
      <c r="AK396" s="297">
        <f t="shared" si="183"/>
        <v>0</v>
      </c>
      <c r="AL396" s="297">
        <f t="shared" si="183"/>
        <v>0</v>
      </c>
    </row>
    <row r="397" spans="1:38" x14ac:dyDescent="0.25">
      <c r="A397" s="277">
        <v>242320</v>
      </c>
      <c r="B397" s="310" t="s">
        <v>4963</v>
      </c>
      <c r="C397" s="297">
        <f t="shared" si="183"/>
        <v>0</v>
      </c>
      <c r="D397" s="297">
        <f t="shared" si="183"/>
        <v>0</v>
      </c>
      <c r="E397" s="297">
        <f t="shared" si="183"/>
        <v>0</v>
      </c>
      <c r="F397" s="297">
        <f t="shared" si="183"/>
        <v>0</v>
      </c>
      <c r="G397" s="297">
        <f t="shared" si="183"/>
        <v>0</v>
      </c>
      <c r="H397" s="297">
        <f t="shared" si="183"/>
        <v>0</v>
      </c>
      <c r="I397" s="297">
        <f t="shared" si="183"/>
        <v>0</v>
      </c>
      <c r="J397" s="297">
        <f t="shared" si="183"/>
        <v>0</v>
      </c>
      <c r="K397" s="297">
        <f t="shared" si="183"/>
        <v>0</v>
      </c>
      <c r="L397" s="297">
        <f t="shared" si="183"/>
        <v>0</v>
      </c>
      <c r="M397" s="297">
        <f t="shared" si="183"/>
        <v>0</v>
      </c>
      <c r="N397" s="297">
        <f t="shared" si="183"/>
        <v>0</v>
      </c>
      <c r="O397" s="297">
        <f t="shared" si="183"/>
        <v>0</v>
      </c>
      <c r="P397" s="297">
        <f t="shared" si="183"/>
        <v>0</v>
      </c>
      <c r="Q397" s="297">
        <f t="shared" si="183"/>
        <v>0</v>
      </c>
      <c r="R397" s="297">
        <f t="shared" si="183"/>
        <v>0</v>
      </c>
      <c r="S397" s="297">
        <f t="shared" si="183"/>
        <v>0</v>
      </c>
      <c r="T397" s="297">
        <f t="shared" si="183"/>
        <v>0</v>
      </c>
      <c r="U397" s="297">
        <f t="shared" si="183"/>
        <v>0</v>
      </c>
      <c r="V397" s="297">
        <f t="shared" si="183"/>
        <v>0</v>
      </c>
      <c r="W397" s="297">
        <f t="shared" si="183"/>
        <v>0</v>
      </c>
      <c r="X397" s="297">
        <f t="shared" si="183"/>
        <v>0</v>
      </c>
      <c r="Y397" s="297">
        <f t="shared" si="183"/>
        <v>0</v>
      </c>
      <c r="Z397" s="297">
        <f t="shared" si="183"/>
        <v>0</v>
      </c>
      <c r="AA397" s="297">
        <f t="shared" si="183"/>
        <v>0</v>
      </c>
      <c r="AB397" s="297">
        <f t="shared" si="183"/>
        <v>0</v>
      </c>
      <c r="AC397" s="297">
        <f t="shared" si="183"/>
        <v>0</v>
      </c>
      <c r="AD397" s="297">
        <f t="shared" si="183"/>
        <v>0</v>
      </c>
      <c r="AE397" s="297">
        <f t="shared" si="183"/>
        <v>0</v>
      </c>
      <c r="AF397" s="297">
        <f t="shared" si="183"/>
        <v>0</v>
      </c>
      <c r="AG397" s="297">
        <f t="shared" si="183"/>
        <v>0</v>
      </c>
      <c r="AH397" s="297">
        <f t="shared" si="183"/>
        <v>0</v>
      </c>
      <c r="AI397" s="297">
        <f t="shared" si="183"/>
        <v>0</v>
      </c>
      <c r="AJ397" s="297">
        <f t="shared" si="183"/>
        <v>0</v>
      </c>
      <c r="AK397" s="297">
        <f t="shared" si="183"/>
        <v>0</v>
      </c>
      <c r="AL397" s="297">
        <f t="shared" si="183"/>
        <v>0</v>
      </c>
    </row>
    <row r="398" spans="1:38" x14ac:dyDescent="0.25">
      <c r="A398" s="277">
        <v>242330</v>
      </c>
      <c r="B398" s="310" t="s">
        <v>945</v>
      </c>
      <c r="C398" s="297">
        <f t="shared" si="183"/>
        <v>0</v>
      </c>
      <c r="D398" s="297">
        <f t="shared" si="183"/>
        <v>0</v>
      </c>
      <c r="E398" s="297">
        <f t="shared" si="183"/>
        <v>0</v>
      </c>
      <c r="F398" s="297">
        <f t="shared" si="183"/>
        <v>0</v>
      </c>
      <c r="G398" s="297">
        <f t="shared" si="183"/>
        <v>0</v>
      </c>
      <c r="H398" s="297">
        <f t="shared" si="183"/>
        <v>0</v>
      </c>
      <c r="I398" s="297">
        <f t="shared" si="183"/>
        <v>0</v>
      </c>
      <c r="J398" s="297">
        <f t="shared" si="183"/>
        <v>0</v>
      </c>
      <c r="K398" s="297">
        <f t="shared" si="183"/>
        <v>0</v>
      </c>
      <c r="L398" s="297">
        <f t="shared" si="183"/>
        <v>0</v>
      </c>
      <c r="M398" s="297">
        <f t="shared" si="183"/>
        <v>0</v>
      </c>
      <c r="N398" s="297">
        <f t="shared" si="183"/>
        <v>0</v>
      </c>
      <c r="O398" s="297">
        <f t="shared" si="183"/>
        <v>0</v>
      </c>
      <c r="P398" s="297">
        <f t="shared" si="183"/>
        <v>0</v>
      </c>
      <c r="Q398" s="297">
        <f t="shared" si="183"/>
        <v>0</v>
      </c>
      <c r="R398" s="297">
        <f t="shared" si="183"/>
        <v>0</v>
      </c>
      <c r="S398" s="297">
        <f t="shared" si="183"/>
        <v>0</v>
      </c>
      <c r="T398" s="297">
        <f t="shared" si="183"/>
        <v>0</v>
      </c>
      <c r="U398" s="297">
        <f t="shared" si="183"/>
        <v>0</v>
      </c>
      <c r="V398" s="297">
        <f t="shared" si="183"/>
        <v>0</v>
      </c>
      <c r="W398" s="297">
        <f t="shared" si="183"/>
        <v>0</v>
      </c>
      <c r="X398" s="297">
        <f t="shared" si="183"/>
        <v>0</v>
      </c>
      <c r="Y398" s="297">
        <f t="shared" si="183"/>
        <v>0</v>
      </c>
      <c r="Z398" s="297">
        <f t="shared" si="183"/>
        <v>0</v>
      </c>
      <c r="AA398" s="297">
        <f t="shared" si="183"/>
        <v>0</v>
      </c>
      <c r="AB398" s="297">
        <f t="shared" si="183"/>
        <v>0</v>
      </c>
      <c r="AC398" s="297">
        <f t="shared" si="183"/>
        <v>0</v>
      </c>
      <c r="AD398" s="297">
        <f t="shared" si="183"/>
        <v>0</v>
      </c>
      <c r="AE398" s="297">
        <f t="shared" si="183"/>
        <v>0</v>
      </c>
      <c r="AF398" s="297">
        <f t="shared" si="183"/>
        <v>0</v>
      </c>
      <c r="AG398" s="297">
        <f t="shared" si="183"/>
        <v>0</v>
      </c>
      <c r="AH398" s="297">
        <f t="shared" si="183"/>
        <v>0</v>
      </c>
      <c r="AI398" s="297">
        <f t="shared" si="183"/>
        <v>0</v>
      </c>
      <c r="AJ398" s="297">
        <f t="shared" si="183"/>
        <v>0</v>
      </c>
      <c r="AK398" s="297">
        <f t="shared" si="183"/>
        <v>0</v>
      </c>
      <c r="AL398" s="297">
        <f t="shared" si="183"/>
        <v>0</v>
      </c>
    </row>
    <row r="399" spans="1:38" x14ac:dyDescent="0.25">
      <c r="A399" s="277">
        <v>242400</v>
      </c>
      <c r="B399" s="302" t="s">
        <v>958</v>
      </c>
      <c r="C399" s="297">
        <f t="shared" ref="C399:AL399" si="184">SUM(C400:C405)</f>
        <v>0</v>
      </c>
      <c r="D399" s="297">
        <f t="shared" si="184"/>
        <v>0</v>
      </c>
      <c r="E399" s="297">
        <f t="shared" si="184"/>
        <v>0</v>
      </c>
      <c r="F399" s="297">
        <f t="shared" si="184"/>
        <v>0</v>
      </c>
      <c r="G399" s="297">
        <f t="shared" si="184"/>
        <v>0</v>
      </c>
      <c r="H399" s="297">
        <f t="shared" si="184"/>
        <v>0</v>
      </c>
      <c r="I399" s="297">
        <f t="shared" si="184"/>
        <v>0</v>
      </c>
      <c r="J399" s="297">
        <f t="shared" si="184"/>
        <v>0</v>
      </c>
      <c r="K399" s="297">
        <f t="shared" si="184"/>
        <v>0</v>
      </c>
      <c r="L399" s="297">
        <f t="shared" si="184"/>
        <v>0</v>
      </c>
      <c r="M399" s="297">
        <f t="shared" si="184"/>
        <v>0</v>
      </c>
      <c r="N399" s="297">
        <f t="shared" si="184"/>
        <v>0</v>
      </c>
      <c r="O399" s="297">
        <f t="shared" si="184"/>
        <v>0</v>
      </c>
      <c r="P399" s="297">
        <f t="shared" si="184"/>
        <v>0</v>
      </c>
      <c r="Q399" s="297">
        <f t="shared" si="184"/>
        <v>0</v>
      </c>
      <c r="R399" s="297">
        <f t="shared" si="184"/>
        <v>0</v>
      </c>
      <c r="S399" s="297">
        <f t="shared" si="184"/>
        <v>0</v>
      </c>
      <c r="T399" s="297">
        <f t="shared" si="184"/>
        <v>0</v>
      </c>
      <c r="U399" s="297">
        <f t="shared" si="184"/>
        <v>0</v>
      </c>
      <c r="V399" s="297">
        <f t="shared" si="184"/>
        <v>0</v>
      </c>
      <c r="W399" s="297">
        <f t="shared" si="184"/>
        <v>0</v>
      </c>
      <c r="X399" s="297">
        <f t="shared" si="184"/>
        <v>0</v>
      </c>
      <c r="Y399" s="297">
        <f t="shared" si="184"/>
        <v>0</v>
      </c>
      <c r="Z399" s="297">
        <f t="shared" si="184"/>
        <v>0</v>
      </c>
      <c r="AA399" s="297">
        <f t="shared" si="184"/>
        <v>0</v>
      </c>
      <c r="AB399" s="297">
        <f t="shared" si="184"/>
        <v>0</v>
      </c>
      <c r="AC399" s="297">
        <f t="shared" si="184"/>
        <v>0</v>
      </c>
      <c r="AD399" s="297">
        <f t="shared" si="184"/>
        <v>0</v>
      </c>
      <c r="AE399" s="297">
        <f t="shared" si="184"/>
        <v>0</v>
      </c>
      <c r="AF399" s="297">
        <f t="shared" si="184"/>
        <v>0</v>
      </c>
      <c r="AG399" s="297">
        <f t="shared" si="184"/>
        <v>0</v>
      </c>
      <c r="AH399" s="297">
        <f t="shared" si="184"/>
        <v>0</v>
      </c>
      <c r="AI399" s="297">
        <f t="shared" si="184"/>
        <v>0</v>
      </c>
      <c r="AJ399" s="297">
        <f t="shared" si="184"/>
        <v>0</v>
      </c>
      <c r="AK399" s="297">
        <f t="shared" si="184"/>
        <v>0</v>
      </c>
      <c r="AL399" s="297">
        <f t="shared" si="184"/>
        <v>0</v>
      </c>
    </row>
    <row r="400" spans="1:38" x14ac:dyDescent="0.25">
      <c r="A400" s="277">
        <v>242410</v>
      </c>
      <c r="B400" s="310" t="s">
        <v>951</v>
      </c>
      <c r="C400" s="297">
        <f t="shared" ref="C400:AL405" si="185">C697</f>
        <v>0</v>
      </c>
      <c r="D400" s="297">
        <f t="shared" si="185"/>
        <v>0</v>
      </c>
      <c r="E400" s="297">
        <f t="shared" si="185"/>
        <v>0</v>
      </c>
      <c r="F400" s="297">
        <f t="shared" si="185"/>
        <v>0</v>
      </c>
      <c r="G400" s="297">
        <f t="shared" si="185"/>
        <v>0</v>
      </c>
      <c r="H400" s="297">
        <f t="shared" si="185"/>
        <v>0</v>
      </c>
      <c r="I400" s="297">
        <f t="shared" si="185"/>
        <v>0</v>
      </c>
      <c r="J400" s="297">
        <f t="shared" si="185"/>
        <v>0</v>
      </c>
      <c r="K400" s="297">
        <f t="shared" si="185"/>
        <v>0</v>
      </c>
      <c r="L400" s="297">
        <f t="shared" si="185"/>
        <v>0</v>
      </c>
      <c r="M400" s="297">
        <f t="shared" si="185"/>
        <v>0</v>
      </c>
      <c r="N400" s="297">
        <f t="shared" si="185"/>
        <v>0</v>
      </c>
      <c r="O400" s="297">
        <f t="shared" si="185"/>
        <v>0</v>
      </c>
      <c r="P400" s="297">
        <f t="shared" si="185"/>
        <v>0</v>
      </c>
      <c r="Q400" s="297">
        <f t="shared" si="185"/>
        <v>0</v>
      </c>
      <c r="R400" s="297">
        <f t="shared" si="185"/>
        <v>0</v>
      </c>
      <c r="S400" s="297">
        <f t="shared" si="185"/>
        <v>0</v>
      </c>
      <c r="T400" s="297">
        <f t="shared" si="185"/>
        <v>0</v>
      </c>
      <c r="U400" s="297">
        <f t="shared" si="185"/>
        <v>0</v>
      </c>
      <c r="V400" s="297">
        <f t="shared" si="185"/>
        <v>0</v>
      </c>
      <c r="W400" s="297">
        <f t="shared" si="185"/>
        <v>0</v>
      </c>
      <c r="X400" s="297">
        <f t="shared" si="185"/>
        <v>0</v>
      </c>
      <c r="Y400" s="297">
        <f t="shared" si="185"/>
        <v>0</v>
      </c>
      <c r="Z400" s="297">
        <f t="shared" si="185"/>
        <v>0</v>
      </c>
      <c r="AA400" s="297">
        <f t="shared" si="185"/>
        <v>0</v>
      </c>
      <c r="AB400" s="297">
        <f t="shared" si="185"/>
        <v>0</v>
      </c>
      <c r="AC400" s="297">
        <f t="shared" si="185"/>
        <v>0</v>
      </c>
      <c r="AD400" s="297">
        <f t="shared" si="185"/>
        <v>0</v>
      </c>
      <c r="AE400" s="297">
        <f t="shared" si="185"/>
        <v>0</v>
      </c>
      <c r="AF400" s="297">
        <f t="shared" si="185"/>
        <v>0</v>
      </c>
      <c r="AG400" s="297">
        <f t="shared" si="185"/>
        <v>0</v>
      </c>
      <c r="AH400" s="297">
        <f t="shared" si="185"/>
        <v>0</v>
      </c>
      <c r="AI400" s="297">
        <f t="shared" si="185"/>
        <v>0</v>
      </c>
      <c r="AJ400" s="297">
        <f t="shared" si="185"/>
        <v>0</v>
      </c>
      <c r="AK400" s="297">
        <f t="shared" si="185"/>
        <v>0</v>
      </c>
      <c r="AL400" s="297">
        <f t="shared" si="185"/>
        <v>0</v>
      </c>
    </row>
    <row r="401" spans="1:38" x14ac:dyDescent="0.25">
      <c r="A401" s="277">
        <v>242420</v>
      </c>
      <c r="B401" s="310" t="s">
        <v>4963</v>
      </c>
      <c r="C401" s="297">
        <f t="shared" si="185"/>
        <v>0</v>
      </c>
      <c r="D401" s="297">
        <f t="shared" si="185"/>
        <v>0</v>
      </c>
      <c r="E401" s="297">
        <f t="shared" si="185"/>
        <v>0</v>
      </c>
      <c r="F401" s="297">
        <f t="shared" si="185"/>
        <v>0</v>
      </c>
      <c r="G401" s="297">
        <f t="shared" si="185"/>
        <v>0</v>
      </c>
      <c r="H401" s="297">
        <f t="shared" si="185"/>
        <v>0</v>
      </c>
      <c r="I401" s="297">
        <f t="shared" si="185"/>
        <v>0</v>
      </c>
      <c r="J401" s="297">
        <f t="shared" si="185"/>
        <v>0</v>
      </c>
      <c r="K401" s="297">
        <f t="shared" si="185"/>
        <v>0</v>
      </c>
      <c r="L401" s="297">
        <f t="shared" si="185"/>
        <v>0</v>
      </c>
      <c r="M401" s="297">
        <f t="shared" si="185"/>
        <v>0</v>
      </c>
      <c r="N401" s="297">
        <f t="shared" si="185"/>
        <v>0</v>
      </c>
      <c r="O401" s="297">
        <f t="shared" si="185"/>
        <v>0</v>
      </c>
      <c r="P401" s="297">
        <f t="shared" si="185"/>
        <v>0</v>
      </c>
      <c r="Q401" s="297">
        <f t="shared" si="185"/>
        <v>0</v>
      </c>
      <c r="R401" s="297">
        <f t="shared" si="185"/>
        <v>0</v>
      </c>
      <c r="S401" s="297">
        <f t="shared" si="185"/>
        <v>0</v>
      </c>
      <c r="T401" s="297">
        <f t="shared" si="185"/>
        <v>0</v>
      </c>
      <c r="U401" s="297">
        <f t="shared" si="185"/>
        <v>0</v>
      </c>
      <c r="V401" s="297">
        <f t="shared" si="185"/>
        <v>0</v>
      </c>
      <c r="W401" s="297">
        <f t="shared" si="185"/>
        <v>0</v>
      </c>
      <c r="X401" s="297">
        <f t="shared" si="185"/>
        <v>0</v>
      </c>
      <c r="Y401" s="297">
        <f t="shared" si="185"/>
        <v>0</v>
      </c>
      <c r="Z401" s="297">
        <f t="shared" si="185"/>
        <v>0</v>
      </c>
      <c r="AA401" s="297">
        <f t="shared" si="185"/>
        <v>0</v>
      </c>
      <c r="AB401" s="297">
        <f t="shared" si="185"/>
        <v>0</v>
      </c>
      <c r="AC401" s="297">
        <f t="shared" si="185"/>
        <v>0</v>
      </c>
      <c r="AD401" s="297">
        <f t="shared" si="185"/>
        <v>0</v>
      </c>
      <c r="AE401" s="297">
        <f t="shared" si="185"/>
        <v>0</v>
      </c>
      <c r="AF401" s="297">
        <f t="shared" si="185"/>
        <v>0</v>
      </c>
      <c r="AG401" s="297">
        <f t="shared" si="185"/>
        <v>0</v>
      </c>
      <c r="AH401" s="297">
        <f t="shared" si="185"/>
        <v>0</v>
      </c>
      <c r="AI401" s="297">
        <f t="shared" si="185"/>
        <v>0</v>
      </c>
      <c r="AJ401" s="297">
        <f t="shared" si="185"/>
        <v>0</v>
      </c>
      <c r="AK401" s="297">
        <f t="shared" si="185"/>
        <v>0</v>
      </c>
      <c r="AL401" s="297">
        <f t="shared" si="185"/>
        <v>0</v>
      </c>
    </row>
    <row r="402" spans="1:38" x14ac:dyDescent="0.25">
      <c r="A402" s="277">
        <v>242430</v>
      </c>
      <c r="B402" s="310" t="s">
        <v>953</v>
      </c>
      <c r="C402" s="297">
        <f t="shared" si="185"/>
        <v>0</v>
      </c>
      <c r="D402" s="297">
        <f t="shared" si="185"/>
        <v>0</v>
      </c>
      <c r="E402" s="297">
        <f t="shared" si="185"/>
        <v>0</v>
      </c>
      <c r="F402" s="297">
        <f t="shared" si="185"/>
        <v>0</v>
      </c>
      <c r="G402" s="297">
        <f t="shared" si="185"/>
        <v>0</v>
      </c>
      <c r="H402" s="297">
        <f t="shared" si="185"/>
        <v>0</v>
      </c>
      <c r="I402" s="297">
        <f t="shared" si="185"/>
        <v>0</v>
      </c>
      <c r="J402" s="297">
        <f t="shared" si="185"/>
        <v>0</v>
      </c>
      <c r="K402" s="297">
        <f t="shared" si="185"/>
        <v>0</v>
      </c>
      <c r="L402" s="297">
        <f t="shared" si="185"/>
        <v>0</v>
      </c>
      <c r="M402" s="297">
        <f t="shared" si="185"/>
        <v>0</v>
      </c>
      <c r="N402" s="297">
        <f t="shared" si="185"/>
        <v>0</v>
      </c>
      <c r="O402" s="297">
        <f t="shared" si="185"/>
        <v>0</v>
      </c>
      <c r="P402" s="297">
        <f t="shared" si="185"/>
        <v>0</v>
      </c>
      <c r="Q402" s="297">
        <f t="shared" si="185"/>
        <v>0</v>
      </c>
      <c r="R402" s="297">
        <f t="shared" si="185"/>
        <v>0</v>
      </c>
      <c r="S402" s="297">
        <f t="shared" si="185"/>
        <v>0</v>
      </c>
      <c r="T402" s="297">
        <f t="shared" si="185"/>
        <v>0</v>
      </c>
      <c r="U402" s="297">
        <f t="shared" si="185"/>
        <v>0</v>
      </c>
      <c r="V402" s="297">
        <f t="shared" si="185"/>
        <v>0</v>
      </c>
      <c r="W402" s="297">
        <f t="shared" si="185"/>
        <v>0</v>
      </c>
      <c r="X402" s="297">
        <f t="shared" si="185"/>
        <v>0</v>
      </c>
      <c r="Y402" s="297">
        <f t="shared" si="185"/>
        <v>0</v>
      </c>
      <c r="Z402" s="297">
        <f t="shared" si="185"/>
        <v>0</v>
      </c>
      <c r="AA402" s="297">
        <f t="shared" si="185"/>
        <v>0</v>
      </c>
      <c r="AB402" s="297">
        <f t="shared" si="185"/>
        <v>0</v>
      </c>
      <c r="AC402" s="297">
        <f t="shared" si="185"/>
        <v>0</v>
      </c>
      <c r="AD402" s="297">
        <f t="shared" si="185"/>
        <v>0</v>
      </c>
      <c r="AE402" s="297">
        <f t="shared" si="185"/>
        <v>0</v>
      </c>
      <c r="AF402" s="297">
        <f t="shared" si="185"/>
        <v>0</v>
      </c>
      <c r="AG402" s="297">
        <f t="shared" si="185"/>
        <v>0</v>
      </c>
      <c r="AH402" s="297">
        <f t="shared" si="185"/>
        <v>0</v>
      </c>
      <c r="AI402" s="297">
        <f t="shared" si="185"/>
        <v>0</v>
      </c>
      <c r="AJ402" s="297">
        <f t="shared" si="185"/>
        <v>0</v>
      </c>
      <c r="AK402" s="297">
        <f t="shared" si="185"/>
        <v>0</v>
      </c>
      <c r="AL402" s="297">
        <f t="shared" si="185"/>
        <v>0</v>
      </c>
    </row>
    <row r="403" spans="1:38" x14ac:dyDescent="0.25">
      <c r="A403" s="277">
        <v>242440</v>
      </c>
      <c r="B403" s="310" t="s">
        <v>955</v>
      </c>
      <c r="C403" s="297">
        <f t="shared" si="185"/>
        <v>0</v>
      </c>
      <c r="D403" s="297">
        <f t="shared" si="185"/>
        <v>0</v>
      </c>
      <c r="E403" s="297">
        <f t="shared" si="185"/>
        <v>0</v>
      </c>
      <c r="F403" s="297">
        <f t="shared" si="185"/>
        <v>0</v>
      </c>
      <c r="G403" s="297">
        <f t="shared" si="185"/>
        <v>0</v>
      </c>
      <c r="H403" s="297">
        <f t="shared" si="185"/>
        <v>0</v>
      </c>
      <c r="I403" s="297">
        <f t="shared" si="185"/>
        <v>0</v>
      </c>
      <c r="J403" s="297">
        <f t="shared" si="185"/>
        <v>0</v>
      </c>
      <c r="K403" s="297">
        <f t="shared" si="185"/>
        <v>0</v>
      </c>
      <c r="L403" s="297">
        <f t="shared" si="185"/>
        <v>0</v>
      </c>
      <c r="M403" s="297">
        <f t="shared" si="185"/>
        <v>0</v>
      </c>
      <c r="N403" s="297">
        <f t="shared" si="185"/>
        <v>0</v>
      </c>
      <c r="O403" s="297">
        <f t="shared" si="185"/>
        <v>0</v>
      </c>
      <c r="P403" s="297">
        <f t="shared" si="185"/>
        <v>0</v>
      </c>
      <c r="Q403" s="297">
        <f t="shared" si="185"/>
        <v>0</v>
      </c>
      <c r="R403" s="297">
        <f t="shared" si="185"/>
        <v>0</v>
      </c>
      <c r="S403" s="297">
        <f t="shared" si="185"/>
        <v>0</v>
      </c>
      <c r="T403" s="297">
        <f t="shared" si="185"/>
        <v>0</v>
      </c>
      <c r="U403" s="297">
        <f t="shared" si="185"/>
        <v>0</v>
      </c>
      <c r="V403" s="297">
        <f t="shared" si="185"/>
        <v>0</v>
      </c>
      <c r="W403" s="297">
        <f t="shared" si="185"/>
        <v>0</v>
      </c>
      <c r="X403" s="297">
        <f t="shared" si="185"/>
        <v>0</v>
      </c>
      <c r="Y403" s="297">
        <f t="shared" si="185"/>
        <v>0</v>
      </c>
      <c r="Z403" s="297">
        <f t="shared" si="185"/>
        <v>0</v>
      </c>
      <c r="AA403" s="297">
        <f t="shared" si="185"/>
        <v>0</v>
      </c>
      <c r="AB403" s="297">
        <f t="shared" si="185"/>
        <v>0</v>
      </c>
      <c r="AC403" s="297">
        <f t="shared" si="185"/>
        <v>0</v>
      </c>
      <c r="AD403" s="297">
        <f t="shared" si="185"/>
        <v>0</v>
      </c>
      <c r="AE403" s="297">
        <f t="shared" si="185"/>
        <v>0</v>
      </c>
      <c r="AF403" s="297">
        <f t="shared" si="185"/>
        <v>0</v>
      </c>
      <c r="AG403" s="297">
        <f t="shared" si="185"/>
        <v>0</v>
      </c>
      <c r="AH403" s="297">
        <f t="shared" si="185"/>
        <v>0</v>
      </c>
      <c r="AI403" s="297">
        <f t="shared" si="185"/>
        <v>0</v>
      </c>
      <c r="AJ403" s="297">
        <f t="shared" si="185"/>
        <v>0</v>
      </c>
      <c r="AK403" s="297">
        <f t="shared" si="185"/>
        <v>0</v>
      </c>
      <c r="AL403" s="297">
        <f t="shared" si="185"/>
        <v>0</v>
      </c>
    </row>
    <row r="404" spans="1:38" x14ac:dyDescent="0.25">
      <c r="A404" s="277">
        <v>242450</v>
      </c>
      <c r="B404" s="310" t="s">
        <v>4964</v>
      </c>
      <c r="C404" s="297">
        <f t="shared" si="185"/>
        <v>0</v>
      </c>
      <c r="D404" s="297">
        <f t="shared" si="185"/>
        <v>0</v>
      </c>
      <c r="E404" s="297">
        <f t="shared" si="185"/>
        <v>0</v>
      </c>
      <c r="F404" s="297">
        <f t="shared" si="185"/>
        <v>0</v>
      </c>
      <c r="G404" s="297">
        <f t="shared" si="185"/>
        <v>0</v>
      </c>
      <c r="H404" s="297">
        <f t="shared" si="185"/>
        <v>0</v>
      </c>
      <c r="I404" s="297">
        <f t="shared" si="185"/>
        <v>0</v>
      </c>
      <c r="J404" s="297">
        <f t="shared" si="185"/>
        <v>0</v>
      </c>
      <c r="K404" s="297">
        <f t="shared" si="185"/>
        <v>0</v>
      </c>
      <c r="L404" s="297">
        <f t="shared" si="185"/>
        <v>0</v>
      </c>
      <c r="M404" s="297">
        <f t="shared" si="185"/>
        <v>0</v>
      </c>
      <c r="N404" s="297">
        <f t="shared" si="185"/>
        <v>0</v>
      </c>
      <c r="O404" s="297">
        <f t="shared" si="185"/>
        <v>0</v>
      </c>
      <c r="P404" s="297">
        <f t="shared" si="185"/>
        <v>0</v>
      </c>
      <c r="Q404" s="297">
        <f t="shared" si="185"/>
        <v>0</v>
      </c>
      <c r="R404" s="297">
        <f t="shared" si="185"/>
        <v>0</v>
      </c>
      <c r="S404" s="297">
        <f t="shared" si="185"/>
        <v>0</v>
      </c>
      <c r="T404" s="297">
        <f t="shared" si="185"/>
        <v>0</v>
      </c>
      <c r="U404" s="297">
        <f t="shared" si="185"/>
        <v>0</v>
      </c>
      <c r="V404" s="297">
        <f t="shared" si="185"/>
        <v>0</v>
      </c>
      <c r="W404" s="297">
        <f t="shared" si="185"/>
        <v>0</v>
      </c>
      <c r="X404" s="297">
        <f t="shared" si="185"/>
        <v>0</v>
      </c>
      <c r="Y404" s="297">
        <f t="shared" si="185"/>
        <v>0</v>
      </c>
      <c r="Z404" s="297">
        <f t="shared" si="185"/>
        <v>0</v>
      </c>
      <c r="AA404" s="297">
        <f t="shared" si="185"/>
        <v>0</v>
      </c>
      <c r="AB404" s="297">
        <f t="shared" si="185"/>
        <v>0</v>
      </c>
      <c r="AC404" s="297">
        <f t="shared" si="185"/>
        <v>0</v>
      </c>
      <c r="AD404" s="297">
        <f t="shared" si="185"/>
        <v>0</v>
      </c>
      <c r="AE404" s="297">
        <f t="shared" si="185"/>
        <v>0</v>
      </c>
      <c r="AF404" s="297">
        <f t="shared" si="185"/>
        <v>0</v>
      </c>
      <c r="AG404" s="297">
        <f t="shared" si="185"/>
        <v>0</v>
      </c>
      <c r="AH404" s="297">
        <f t="shared" si="185"/>
        <v>0</v>
      </c>
      <c r="AI404" s="297">
        <f t="shared" si="185"/>
        <v>0</v>
      </c>
      <c r="AJ404" s="297">
        <f t="shared" si="185"/>
        <v>0</v>
      </c>
      <c r="AK404" s="297">
        <f t="shared" si="185"/>
        <v>0</v>
      </c>
      <c r="AL404" s="297">
        <f t="shared" si="185"/>
        <v>0</v>
      </c>
    </row>
    <row r="405" spans="1:38" x14ac:dyDescent="0.25">
      <c r="A405" s="277">
        <v>242460</v>
      </c>
      <c r="B405" s="310" t="s">
        <v>945</v>
      </c>
      <c r="C405" s="297">
        <f t="shared" si="185"/>
        <v>0</v>
      </c>
      <c r="D405" s="297">
        <f t="shared" si="185"/>
        <v>0</v>
      </c>
      <c r="E405" s="297">
        <f t="shared" si="185"/>
        <v>0</v>
      </c>
      <c r="F405" s="297">
        <f t="shared" si="185"/>
        <v>0</v>
      </c>
      <c r="G405" s="297">
        <f t="shared" si="185"/>
        <v>0</v>
      </c>
      <c r="H405" s="297">
        <f t="shared" si="185"/>
        <v>0</v>
      </c>
      <c r="I405" s="297">
        <f t="shared" si="185"/>
        <v>0</v>
      </c>
      <c r="J405" s="297">
        <f t="shared" si="185"/>
        <v>0</v>
      </c>
      <c r="K405" s="297">
        <f t="shared" si="185"/>
        <v>0</v>
      </c>
      <c r="L405" s="297">
        <f t="shared" si="185"/>
        <v>0</v>
      </c>
      <c r="M405" s="297">
        <f t="shared" si="185"/>
        <v>0</v>
      </c>
      <c r="N405" s="297">
        <f t="shared" si="185"/>
        <v>0</v>
      </c>
      <c r="O405" s="297">
        <f t="shared" si="185"/>
        <v>0</v>
      </c>
      <c r="P405" s="297">
        <f t="shared" si="185"/>
        <v>0</v>
      </c>
      <c r="Q405" s="297">
        <f t="shared" si="185"/>
        <v>0</v>
      </c>
      <c r="R405" s="297">
        <f t="shared" si="185"/>
        <v>0</v>
      </c>
      <c r="S405" s="297">
        <f t="shared" si="185"/>
        <v>0</v>
      </c>
      <c r="T405" s="297">
        <f t="shared" si="185"/>
        <v>0</v>
      </c>
      <c r="U405" s="297">
        <f t="shared" si="185"/>
        <v>0</v>
      </c>
      <c r="V405" s="297">
        <f t="shared" si="185"/>
        <v>0</v>
      </c>
      <c r="W405" s="297">
        <f t="shared" si="185"/>
        <v>0</v>
      </c>
      <c r="X405" s="297">
        <f t="shared" si="185"/>
        <v>0</v>
      </c>
      <c r="Y405" s="297">
        <f t="shared" si="185"/>
        <v>0</v>
      </c>
      <c r="Z405" s="297">
        <f t="shared" si="185"/>
        <v>0</v>
      </c>
      <c r="AA405" s="297">
        <f t="shared" si="185"/>
        <v>0</v>
      </c>
      <c r="AB405" s="297">
        <f t="shared" si="185"/>
        <v>0</v>
      </c>
      <c r="AC405" s="297">
        <f t="shared" si="185"/>
        <v>0</v>
      </c>
      <c r="AD405" s="297">
        <f t="shared" si="185"/>
        <v>0</v>
      </c>
      <c r="AE405" s="297">
        <f t="shared" si="185"/>
        <v>0</v>
      </c>
      <c r="AF405" s="297">
        <f t="shared" si="185"/>
        <v>0</v>
      </c>
      <c r="AG405" s="297">
        <f t="shared" si="185"/>
        <v>0</v>
      </c>
      <c r="AH405" s="297">
        <f t="shared" si="185"/>
        <v>0</v>
      </c>
      <c r="AI405" s="297">
        <f t="shared" si="185"/>
        <v>0</v>
      </c>
      <c r="AJ405" s="297">
        <f t="shared" si="185"/>
        <v>0</v>
      </c>
      <c r="AK405" s="297">
        <f t="shared" si="185"/>
        <v>0</v>
      </c>
      <c r="AL405" s="297">
        <f t="shared" si="185"/>
        <v>0</v>
      </c>
    </row>
    <row r="406" spans="1:38" x14ac:dyDescent="0.25">
      <c r="A406" s="277">
        <v>242500</v>
      </c>
      <c r="B406" s="302" t="s">
        <v>4965</v>
      </c>
      <c r="C406" s="297">
        <f t="shared" ref="C406:AL406" si="186">SUM(C407:C409)</f>
        <v>0</v>
      </c>
      <c r="D406" s="297">
        <f t="shared" si="186"/>
        <v>0</v>
      </c>
      <c r="E406" s="297">
        <f t="shared" si="186"/>
        <v>0</v>
      </c>
      <c r="F406" s="297">
        <f t="shared" si="186"/>
        <v>0</v>
      </c>
      <c r="G406" s="297">
        <f t="shared" si="186"/>
        <v>0</v>
      </c>
      <c r="H406" s="297">
        <f t="shared" si="186"/>
        <v>0</v>
      </c>
      <c r="I406" s="297">
        <f t="shared" si="186"/>
        <v>0</v>
      </c>
      <c r="J406" s="297">
        <f t="shared" si="186"/>
        <v>0</v>
      </c>
      <c r="K406" s="297">
        <f t="shared" si="186"/>
        <v>0</v>
      </c>
      <c r="L406" s="297">
        <f t="shared" si="186"/>
        <v>0</v>
      </c>
      <c r="M406" s="297">
        <f t="shared" si="186"/>
        <v>0</v>
      </c>
      <c r="N406" s="297">
        <f t="shared" si="186"/>
        <v>0</v>
      </c>
      <c r="O406" s="297">
        <f t="shared" si="186"/>
        <v>0</v>
      </c>
      <c r="P406" s="297">
        <f t="shared" si="186"/>
        <v>0</v>
      </c>
      <c r="Q406" s="297">
        <f t="shared" si="186"/>
        <v>0</v>
      </c>
      <c r="R406" s="297">
        <f t="shared" si="186"/>
        <v>0</v>
      </c>
      <c r="S406" s="297">
        <f t="shared" si="186"/>
        <v>0</v>
      </c>
      <c r="T406" s="297">
        <f t="shared" si="186"/>
        <v>0</v>
      </c>
      <c r="U406" s="297">
        <f t="shared" si="186"/>
        <v>0</v>
      </c>
      <c r="V406" s="297">
        <f t="shared" si="186"/>
        <v>0</v>
      </c>
      <c r="W406" s="297">
        <f t="shared" si="186"/>
        <v>0</v>
      </c>
      <c r="X406" s="297">
        <f t="shared" si="186"/>
        <v>0</v>
      </c>
      <c r="Y406" s="297">
        <f t="shared" si="186"/>
        <v>0</v>
      </c>
      <c r="Z406" s="297">
        <f t="shared" si="186"/>
        <v>0</v>
      </c>
      <c r="AA406" s="297">
        <f t="shared" si="186"/>
        <v>0</v>
      </c>
      <c r="AB406" s="297">
        <f t="shared" si="186"/>
        <v>0</v>
      </c>
      <c r="AC406" s="297">
        <f t="shared" si="186"/>
        <v>0</v>
      </c>
      <c r="AD406" s="297">
        <f t="shared" si="186"/>
        <v>0</v>
      </c>
      <c r="AE406" s="297">
        <f t="shared" si="186"/>
        <v>0</v>
      </c>
      <c r="AF406" s="297">
        <f t="shared" si="186"/>
        <v>0</v>
      </c>
      <c r="AG406" s="297">
        <f t="shared" si="186"/>
        <v>0</v>
      </c>
      <c r="AH406" s="297">
        <f t="shared" si="186"/>
        <v>0</v>
      </c>
      <c r="AI406" s="297">
        <f t="shared" si="186"/>
        <v>0</v>
      </c>
      <c r="AJ406" s="297">
        <f t="shared" si="186"/>
        <v>0</v>
      </c>
      <c r="AK406" s="297">
        <f t="shared" si="186"/>
        <v>0</v>
      </c>
      <c r="AL406" s="297">
        <f t="shared" si="186"/>
        <v>0</v>
      </c>
    </row>
    <row r="407" spans="1:38" x14ac:dyDescent="0.25">
      <c r="A407" s="277">
        <v>242510</v>
      </c>
      <c r="B407" s="310" t="s">
        <v>960</v>
      </c>
      <c r="C407" s="297">
        <f t="shared" ref="C407:AL409" si="187">C703</f>
        <v>0</v>
      </c>
      <c r="D407" s="297">
        <f t="shared" si="187"/>
        <v>0</v>
      </c>
      <c r="E407" s="297">
        <f t="shared" si="187"/>
        <v>0</v>
      </c>
      <c r="F407" s="297">
        <f t="shared" si="187"/>
        <v>0</v>
      </c>
      <c r="G407" s="297">
        <f t="shared" si="187"/>
        <v>0</v>
      </c>
      <c r="H407" s="297">
        <f t="shared" si="187"/>
        <v>0</v>
      </c>
      <c r="I407" s="297">
        <f t="shared" si="187"/>
        <v>0</v>
      </c>
      <c r="J407" s="297">
        <f t="shared" si="187"/>
        <v>0</v>
      </c>
      <c r="K407" s="297">
        <f t="shared" si="187"/>
        <v>0</v>
      </c>
      <c r="L407" s="297">
        <f t="shared" si="187"/>
        <v>0</v>
      </c>
      <c r="M407" s="297">
        <f t="shared" si="187"/>
        <v>0</v>
      </c>
      <c r="N407" s="297">
        <f t="shared" si="187"/>
        <v>0</v>
      </c>
      <c r="O407" s="297">
        <f t="shared" si="187"/>
        <v>0</v>
      </c>
      <c r="P407" s="297">
        <f t="shared" si="187"/>
        <v>0</v>
      </c>
      <c r="Q407" s="297">
        <f t="shared" si="187"/>
        <v>0</v>
      </c>
      <c r="R407" s="297">
        <f t="shared" si="187"/>
        <v>0</v>
      </c>
      <c r="S407" s="297">
        <f t="shared" si="187"/>
        <v>0</v>
      </c>
      <c r="T407" s="297">
        <f t="shared" si="187"/>
        <v>0</v>
      </c>
      <c r="U407" s="297">
        <f t="shared" si="187"/>
        <v>0</v>
      </c>
      <c r="V407" s="297">
        <f t="shared" si="187"/>
        <v>0</v>
      </c>
      <c r="W407" s="297">
        <f t="shared" si="187"/>
        <v>0</v>
      </c>
      <c r="X407" s="297">
        <f t="shared" si="187"/>
        <v>0</v>
      </c>
      <c r="Y407" s="297">
        <f t="shared" si="187"/>
        <v>0</v>
      </c>
      <c r="Z407" s="297">
        <f t="shared" si="187"/>
        <v>0</v>
      </c>
      <c r="AA407" s="297">
        <f t="shared" si="187"/>
        <v>0</v>
      </c>
      <c r="AB407" s="297">
        <f t="shared" si="187"/>
        <v>0</v>
      </c>
      <c r="AC407" s="297">
        <f t="shared" si="187"/>
        <v>0</v>
      </c>
      <c r="AD407" s="297">
        <f t="shared" si="187"/>
        <v>0</v>
      </c>
      <c r="AE407" s="297">
        <f t="shared" si="187"/>
        <v>0</v>
      </c>
      <c r="AF407" s="297">
        <f t="shared" si="187"/>
        <v>0</v>
      </c>
      <c r="AG407" s="297">
        <f t="shared" si="187"/>
        <v>0</v>
      </c>
      <c r="AH407" s="297">
        <f t="shared" si="187"/>
        <v>0</v>
      </c>
      <c r="AI407" s="297">
        <f t="shared" si="187"/>
        <v>0</v>
      </c>
      <c r="AJ407" s="297">
        <f t="shared" si="187"/>
        <v>0</v>
      </c>
      <c r="AK407" s="297">
        <f t="shared" si="187"/>
        <v>0</v>
      </c>
      <c r="AL407" s="297">
        <f t="shared" si="187"/>
        <v>0</v>
      </c>
    </row>
    <row r="408" spans="1:38" x14ac:dyDescent="0.25">
      <c r="A408" s="277">
        <v>242520</v>
      </c>
      <c r="B408" s="310" t="s">
        <v>1089</v>
      </c>
      <c r="C408" s="297">
        <f t="shared" si="187"/>
        <v>0</v>
      </c>
      <c r="D408" s="297">
        <f t="shared" si="187"/>
        <v>0</v>
      </c>
      <c r="E408" s="297">
        <f t="shared" si="187"/>
        <v>0</v>
      </c>
      <c r="F408" s="297">
        <f t="shared" si="187"/>
        <v>0</v>
      </c>
      <c r="G408" s="297">
        <f t="shared" si="187"/>
        <v>0</v>
      </c>
      <c r="H408" s="297">
        <f t="shared" si="187"/>
        <v>0</v>
      </c>
      <c r="I408" s="297">
        <f t="shared" si="187"/>
        <v>0</v>
      </c>
      <c r="J408" s="297">
        <f t="shared" si="187"/>
        <v>0</v>
      </c>
      <c r="K408" s="297">
        <f t="shared" si="187"/>
        <v>0</v>
      </c>
      <c r="L408" s="297">
        <f t="shared" si="187"/>
        <v>0</v>
      </c>
      <c r="M408" s="297">
        <f t="shared" si="187"/>
        <v>0</v>
      </c>
      <c r="N408" s="297">
        <f t="shared" si="187"/>
        <v>0</v>
      </c>
      <c r="O408" s="297">
        <f t="shared" si="187"/>
        <v>0</v>
      </c>
      <c r="P408" s="297">
        <f t="shared" si="187"/>
        <v>0</v>
      </c>
      <c r="Q408" s="297">
        <f t="shared" si="187"/>
        <v>0</v>
      </c>
      <c r="R408" s="297">
        <f t="shared" si="187"/>
        <v>0</v>
      </c>
      <c r="S408" s="297">
        <f t="shared" si="187"/>
        <v>0</v>
      </c>
      <c r="T408" s="297">
        <f t="shared" si="187"/>
        <v>0</v>
      </c>
      <c r="U408" s="297">
        <f t="shared" si="187"/>
        <v>0</v>
      </c>
      <c r="V408" s="297">
        <f t="shared" si="187"/>
        <v>0</v>
      </c>
      <c r="W408" s="297">
        <f t="shared" si="187"/>
        <v>0</v>
      </c>
      <c r="X408" s="297">
        <f t="shared" si="187"/>
        <v>0</v>
      </c>
      <c r="Y408" s="297">
        <f t="shared" si="187"/>
        <v>0</v>
      </c>
      <c r="Z408" s="297">
        <f t="shared" si="187"/>
        <v>0</v>
      </c>
      <c r="AA408" s="297">
        <f t="shared" si="187"/>
        <v>0</v>
      </c>
      <c r="AB408" s="297">
        <f t="shared" si="187"/>
        <v>0</v>
      </c>
      <c r="AC408" s="297">
        <f t="shared" si="187"/>
        <v>0</v>
      </c>
      <c r="AD408" s="297">
        <f t="shared" si="187"/>
        <v>0</v>
      </c>
      <c r="AE408" s="297">
        <f t="shared" si="187"/>
        <v>0</v>
      </c>
      <c r="AF408" s="297">
        <f t="shared" si="187"/>
        <v>0</v>
      </c>
      <c r="AG408" s="297">
        <f t="shared" si="187"/>
        <v>0</v>
      </c>
      <c r="AH408" s="297">
        <f t="shared" si="187"/>
        <v>0</v>
      </c>
      <c r="AI408" s="297">
        <f t="shared" si="187"/>
        <v>0</v>
      </c>
      <c r="AJ408" s="297">
        <f t="shared" si="187"/>
        <v>0</v>
      </c>
      <c r="AK408" s="297">
        <f t="shared" si="187"/>
        <v>0</v>
      </c>
      <c r="AL408" s="297">
        <f t="shared" si="187"/>
        <v>0</v>
      </c>
    </row>
    <row r="409" spans="1:38" x14ac:dyDescent="0.25">
      <c r="A409" s="277">
        <v>242530</v>
      </c>
      <c r="B409" s="310" t="s">
        <v>945</v>
      </c>
      <c r="C409" s="297">
        <f t="shared" si="187"/>
        <v>0</v>
      </c>
      <c r="D409" s="297">
        <f t="shared" si="187"/>
        <v>0</v>
      </c>
      <c r="E409" s="297">
        <f t="shared" si="187"/>
        <v>0</v>
      </c>
      <c r="F409" s="297">
        <f t="shared" si="187"/>
        <v>0</v>
      </c>
      <c r="G409" s="297">
        <f t="shared" si="187"/>
        <v>0</v>
      </c>
      <c r="H409" s="297">
        <f t="shared" si="187"/>
        <v>0</v>
      </c>
      <c r="I409" s="297">
        <f t="shared" si="187"/>
        <v>0</v>
      </c>
      <c r="J409" s="297">
        <f t="shared" si="187"/>
        <v>0</v>
      </c>
      <c r="K409" s="297">
        <f t="shared" si="187"/>
        <v>0</v>
      </c>
      <c r="L409" s="297">
        <f t="shared" si="187"/>
        <v>0</v>
      </c>
      <c r="M409" s="297">
        <f t="shared" si="187"/>
        <v>0</v>
      </c>
      <c r="N409" s="297">
        <f t="shared" si="187"/>
        <v>0</v>
      </c>
      <c r="O409" s="297">
        <f t="shared" si="187"/>
        <v>0</v>
      </c>
      <c r="P409" s="297">
        <f t="shared" si="187"/>
        <v>0</v>
      </c>
      <c r="Q409" s="297">
        <f t="shared" si="187"/>
        <v>0</v>
      </c>
      <c r="R409" s="297">
        <f t="shared" si="187"/>
        <v>0</v>
      </c>
      <c r="S409" s="297">
        <f t="shared" si="187"/>
        <v>0</v>
      </c>
      <c r="T409" s="297">
        <f t="shared" si="187"/>
        <v>0</v>
      </c>
      <c r="U409" s="297">
        <f t="shared" si="187"/>
        <v>0</v>
      </c>
      <c r="V409" s="297">
        <f t="shared" si="187"/>
        <v>0</v>
      </c>
      <c r="W409" s="297">
        <f t="shared" si="187"/>
        <v>0</v>
      </c>
      <c r="X409" s="297">
        <f t="shared" si="187"/>
        <v>0</v>
      </c>
      <c r="Y409" s="297">
        <f t="shared" si="187"/>
        <v>0</v>
      </c>
      <c r="Z409" s="297">
        <f t="shared" si="187"/>
        <v>0</v>
      </c>
      <c r="AA409" s="297">
        <f t="shared" si="187"/>
        <v>0</v>
      </c>
      <c r="AB409" s="297">
        <f t="shared" si="187"/>
        <v>0</v>
      </c>
      <c r="AC409" s="297">
        <f t="shared" si="187"/>
        <v>0</v>
      </c>
      <c r="AD409" s="297">
        <f t="shared" si="187"/>
        <v>0</v>
      </c>
      <c r="AE409" s="297">
        <f t="shared" si="187"/>
        <v>0</v>
      </c>
      <c r="AF409" s="297">
        <f t="shared" si="187"/>
        <v>0</v>
      </c>
      <c r="AG409" s="297">
        <f t="shared" si="187"/>
        <v>0</v>
      </c>
      <c r="AH409" s="297">
        <f t="shared" si="187"/>
        <v>0</v>
      </c>
      <c r="AI409" s="297">
        <f t="shared" si="187"/>
        <v>0</v>
      </c>
      <c r="AJ409" s="297">
        <f t="shared" si="187"/>
        <v>0</v>
      </c>
      <c r="AK409" s="297">
        <f t="shared" si="187"/>
        <v>0</v>
      </c>
      <c r="AL409" s="297">
        <f t="shared" si="187"/>
        <v>0</v>
      </c>
    </row>
    <row r="410" spans="1:38" x14ac:dyDescent="0.25">
      <c r="A410" s="349">
        <v>30000</v>
      </c>
      <c r="B410" s="285" t="s">
        <v>5013</v>
      </c>
      <c r="C410" s="333">
        <f t="shared" ref="C410:AL410" si="188">C411+C416+C417+C418+C429+C430+C431+C432+C436+C437</f>
        <v>9404309.8299999982</v>
      </c>
      <c r="D410" s="333">
        <f t="shared" si="188"/>
        <v>171179276.97</v>
      </c>
      <c r="E410" s="333">
        <f t="shared" si="188"/>
        <v>180583586.80000001</v>
      </c>
      <c r="F410" s="333">
        <f t="shared" si="188"/>
        <v>9236982.6799999997</v>
      </c>
      <c r="G410" s="333">
        <f t="shared" si="188"/>
        <v>171366128.52000001</v>
      </c>
      <c r="H410" s="333">
        <f t="shared" si="188"/>
        <v>180603111.20000002</v>
      </c>
      <c r="I410" s="333">
        <f t="shared" si="188"/>
        <v>7935847.5</v>
      </c>
      <c r="J410" s="333">
        <f t="shared" si="188"/>
        <v>160919258.25999999</v>
      </c>
      <c r="K410" s="333">
        <f t="shared" si="188"/>
        <v>168855105.76000002</v>
      </c>
      <c r="L410" s="333">
        <f t="shared" si="188"/>
        <v>7855910.1299999999</v>
      </c>
      <c r="M410" s="333">
        <f t="shared" si="188"/>
        <v>165119942.83999997</v>
      </c>
      <c r="N410" s="333">
        <f t="shared" si="188"/>
        <v>172975852.97000003</v>
      </c>
      <c r="O410" s="333">
        <f t="shared" si="188"/>
        <v>7858052.7500000028</v>
      </c>
      <c r="P410" s="333">
        <f t="shared" si="188"/>
        <v>168781058.82999998</v>
      </c>
      <c r="Q410" s="333">
        <f t="shared" si="188"/>
        <v>176639111.57999998</v>
      </c>
      <c r="R410" s="333">
        <f t="shared" si="188"/>
        <v>8005023.1900000032</v>
      </c>
      <c r="S410" s="333">
        <f t="shared" si="188"/>
        <v>170994755.50999999</v>
      </c>
      <c r="T410" s="333">
        <f t="shared" si="188"/>
        <v>178999778.69999999</v>
      </c>
      <c r="U410" s="333">
        <f t="shared" si="188"/>
        <v>8249565.1400000015</v>
      </c>
      <c r="V410" s="333">
        <f t="shared" si="188"/>
        <v>173326678.76999998</v>
      </c>
      <c r="W410" s="333">
        <f t="shared" si="188"/>
        <v>181576243.91</v>
      </c>
      <c r="X410" s="333">
        <f t="shared" si="188"/>
        <v>8313011.7600000026</v>
      </c>
      <c r="Y410" s="333">
        <f t="shared" si="188"/>
        <v>174681125.47</v>
      </c>
      <c r="Z410" s="333">
        <f t="shared" si="188"/>
        <v>182994137.22999996</v>
      </c>
      <c r="AA410" s="333">
        <f t="shared" si="188"/>
        <v>9515333.3200000003</v>
      </c>
      <c r="AB410" s="333">
        <f t="shared" si="188"/>
        <v>174374792.30000001</v>
      </c>
      <c r="AC410" s="333">
        <f t="shared" si="188"/>
        <v>183890125.62</v>
      </c>
      <c r="AD410" s="333">
        <f t="shared" si="188"/>
        <v>9911731.5899999999</v>
      </c>
      <c r="AE410" s="333">
        <f t="shared" si="188"/>
        <v>175241468.55999997</v>
      </c>
      <c r="AF410" s="333">
        <f t="shared" si="188"/>
        <v>185153200.15000001</v>
      </c>
      <c r="AG410" s="333">
        <f t="shared" si="188"/>
        <v>10193088.32</v>
      </c>
      <c r="AH410" s="333">
        <f t="shared" si="188"/>
        <v>177034475.5</v>
      </c>
      <c r="AI410" s="333">
        <f t="shared" si="188"/>
        <v>187227563.81999996</v>
      </c>
      <c r="AJ410" s="333">
        <f t="shared" si="188"/>
        <v>10224377.250000002</v>
      </c>
      <c r="AK410" s="333">
        <f t="shared" si="188"/>
        <v>178258345.38999999</v>
      </c>
      <c r="AL410" s="333">
        <f t="shared" si="188"/>
        <v>188482722.64000002</v>
      </c>
    </row>
    <row r="411" spans="1:38" x14ac:dyDescent="0.25">
      <c r="A411" s="315">
        <v>310000</v>
      </c>
      <c r="B411" s="339" t="s">
        <v>1173</v>
      </c>
      <c r="C411" s="297">
        <f t="shared" ref="C411:T411" si="189">SUM(C412:C415)</f>
        <v>0</v>
      </c>
      <c r="D411" s="297">
        <f t="shared" si="189"/>
        <v>19100000</v>
      </c>
      <c r="E411" s="297">
        <f t="shared" si="189"/>
        <v>19100000</v>
      </c>
      <c r="F411" s="297">
        <f t="shared" si="189"/>
        <v>0</v>
      </c>
      <c r="G411" s="297">
        <f t="shared" si="189"/>
        <v>19100000</v>
      </c>
      <c r="H411" s="297">
        <f t="shared" si="189"/>
        <v>19100000</v>
      </c>
      <c r="I411" s="297">
        <f t="shared" si="189"/>
        <v>0</v>
      </c>
      <c r="J411" s="297">
        <f t="shared" si="189"/>
        <v>19100000</v>
      </c>
      <c r="K411" s="297">
        <f t="shared" si="189"/>
        <v>19100000</v>
      </c>
      <c r="L411" s="297">
        <f t="shared" si="189"/>
        <v>0</v>
      </c>
      <c r="M411" s="297">
        <f t="shared" si="189"/>
        <v>19100000</v>
      </c>
      <c r="N411" s="297">
        <f t="shared" si="189"/>
        <v>19100000</v>
      </c>
      <c r="O411" s="297">
        <f t="shared" si="189"/>
        <v>0</v>
      </c>
      <c r="P411" s="297">
        <f t="shared" si="189"/>
        <v>19100000</v>
      </c>
      <c r="Q411" s="297">
        <f t="shared" si="189"/>
        <v>19100000</v>
      </c>
      <c r="R411" s="297">
        <f t="shared" si="189"/>
        <v>0</v>
      </c>
      <c r="S411" s="297">
        <f t="shared" si="189"/>
        <v>19100000</v>
      </c>
      <c r="T411" s="297">
        <f t="shared" si="189"/>
        <v>19100000</v>
      </c>
      <c r="U411" s="297">
        <f t="shared" ref="U411:AL411" si="190">SUM(U412:U415)</f>
        <v>0</v>
      </c>
      <c r="V411" s="297">
        <f t="shared" si="190"/>
        <v>19100000</v>
      </c>
      <c r="W411" s="297">
        <f t="shared" si="190"/>
        <v>19100000</v>
      </c>
      <c r="X411" s="297">
        <f t="shared" si="190"/>
        <v>0</v>
      </c>
      <c r="Y411" s="297">
        <f t="shared" si="190"/>
        <v>19100000</v>
      </c>
      <c r="Z411" s="297">
        <f t="shared" si="190"/>
        <v>19100000</v>
      </c>
      <c r="AA411" s="297">
        <f t="shared" si="190"/>
        <v>0</v>
      </c>
      <c r="AB411" s="297">
        <f t="shared" si="190"/>
        <v>19100000</v>
      </c>
      <c r="AC411" s="297">
        <f t="shared" si="190"/>
        <v>19100000</v>
      </c>
      <c r="AD411" s="297">
        <f t="shared" si="190"/>
        <v>0</v>
      </c>
      <c r="AE411" s="297">
        <f t="shared" si="190"/>
        <v>19100000</v>
      </c>
      <c r="AF411" s="297">
        <f t="shared" si="190"/>
        <v>19100000</v>
      </c>
      <c r="AG411" s="297">
        <f t="shared" si="190"/>
        <v>0</v>
      </c>
      <c r="AH411" s="297">
        <f t="shared" si="190"/>
        <v>19100000</v>
      </c>
      <c r="AI411" s="297">
        <f t="shared" si="190"/>
        <v>19100000</v>
      </c>
      <c r="AJ411" s="297">
        <f t="shared" si="190"/>
        <v>0</v>
      </c>
      <c r="AK411" s="297">
        <f t="shared" si="190"/>
        <v>19100000</v>
      </c>
      <c r="AL411" s="297">
        <f t="shared" si="190"/>
        <v>19100000</v>
      </c>
    </row>
    <row r="412" spans="1:38" x14ac:dyDescent="0.25">
      <c r="A412" s="315">
        <v>310100</v>
      </c>
      <c r="B412" s="298" t="s">
        <v>5014</v>
      </c>
      <c r="C412" s="297">
        <f t="shared" ref="C412:AL417" si="191">C706</f>
        <v>0</v>
      </c>
      <c r="D412" s="297">
        <f t="shared" si="191"/>
        <v>19100000</v>
      </c>
      <c r="E412" s="297">
        <f t="shared" si="191"/>
        <v>19100000</v>
      </c>
      <c r="F412" s="297">
        <f t="shared" si="191"/>
        <v>0</v>
      </c>
      <c r="G412" s="297">
        <f t="shared" si="191"/>
        <v>19100000</v>
      </c>
      <c r="H412" s="297">
        <f t="shared" si="191"/>
        <v>19100000</v>
      </c>
      <c r="I412" s="297">
        <f t="shared" si="191"/>
        <v>0</v>
      </c>
      <c r="J412" s="297">
        <f t="shared" si="191"/>
        <v>19100000</v>
      </c>
      <c r="K412" s="297">
        <f t="shared" si="191"/>
        <v>19100000</v>
      </c>
      <c r="L412" s="297">
        <f t="shared" si="191"/>
        <v>0</v>
      </c>
      <c r="M412" s="297">
        <f t="shared" si="191"/>
        <v>19100000</v>
      </c>
      <c r="N412" s="297">
        <f t="shared" si="191"/>
        <v>19100000</v>
      </c>
      <c r="O412" s="297">
        <f t="shared" si="191"/>
        <v>0</v>
      </c>
      <c r="P412" s="297">
        <f t="shared" si="191"/>
        <v>19100000</v>
      </c>
      <c r="Q412" s="297">
        <f t="shared" si="191"/>
        <v>19100000</v>
      </c>
      <c r="R412" s="297">
        <f t="shared" si="191"/>
        <v>0</v>
      </c>
      <c r="S412" s="297">
        <f t="shared" si="191"/>
        <v>19100000</v>
      </c>
      <c r="T412" s="297">
        <f t="shared" si="191"/>
        <v>19100000</v>
      </c>
      <c r="U412" s="297">
        <f t="shared" si="191"/>
        <v>0</v>
      </c>
      <c r="V412" s="297">
        <f t="shared" si="191"/>
        <v>19100000</v>
      </c>
      <c r="W412" s="297">
        <f t="shared" si="191"/>
        <v>19100000</v>
      </c>
      <c r="X412" s="297">
        <f t="shared" si="191"/>
        <v>0</v>
      </c>
      <c r="Y412" s="297">
        <f t="shared" si="191"/>
        <v>19100000</v>
      </c>
      <c r="Z412" s="297">
        <f t="shared" si="191"/>
        <v>19100000</v>
      </c>
      <c r="AA412" s="297">
        <f t="shared" si="191"/>
        <v>0</v>
      </c>
      <c r="AB412" s="297">
        <f t="shared" si="191"/>
        <v>19100000</v>
      </c>
      <c r="AC412" s="297">
        <f t="shared" si="191"/>
        <v>19100000</v>
      </c>
      <c r="AD412" s="297">
        <f t="shared" si="191"/>
        <v>0</v>
      </c>
      <c r="AE412" s="297">
        <f t="shared" si="191"/>
        <v>19100000</v>
      </c>
      <c r="AF412" s="297">
        <f t="shared" si="191"/>
        <v>19100000</v>
      </c>
      <c r="AG412" s="297">
        <f t="shared" si="191"/>
        <v>0</v>
      </c>
      <c r="AH412" s="297">
        <f t="shared" si="191"/>
        <v>19100000</v>
      </c>
      <c r="AI412" s="297">
        <f t="shared" si="191"/>
        <v>19100000</v>
      </c>
      <c r="AJ412" s="297">
        <f t="shared" si="191"/>
        <v>0</v>
      </c>
      <c r="AK412" s="297">
        <f t="shared" si="191"/>
        <v>19100000</v>
      </c>
      <c r="AL412" s="297">
        <f t="shared" si="191"/>
        <v>19100000</v>
      </c>
    </row>
    <row r="413" spans="1:38" x14ac:dyDescent="0.25">
      <c r="A413" s="315">
        <v>310200</v>
      </c>
      <c r="B413" s="298" t="s">
        <v>1175</v>
      </c>
      <c r="C413" s="297">
        <f t="shared" si="191"/>
        <v>0</v>
      </c>
      <c r="D413" s="297">
        <f t="shared" si="191"/>
        <v>0</v>
      </c>
      <c r="E413" s="297">
        <f t="shared" si="191"/>
        <v>0</v>
      </c>
      <c r="F413" s="297">
        <f t="shared" si="191"/>
        <v>0</v>
      </c>
      <c r="G413" s="297">
        <f t="shared" si="191"/>
        <v>0</v>
      </c>
      <c r="H413" s="297">
        <f t="shared" si="191"/>
        <v>0</v>
      </c>
      <c r="I413" s="297">
        <f t="shared" si="191"/>
        <v>0</v>
      </c>
      <c r="J413" s="297">
        <f t="shared" si="191"/>
        <v>0</v>
      </c>
      <c r="K413" s="297">
        <f t="shared" si="191"/>
        <v>0</v>
      </c>
      <c r="L413" s="297">
        <f t="shared" si="191"/>
        <v>0</v>
      </c>
      <c r="M413" s="297">
        <f t="shared" si="191"/>
        <v>0</v>
      </c>
      <c r="N413" s="297">
        <f t="shared" si="191"/>
        <v>0</v>
      </c>
      <c r="O413" s="297">
        <f t="shared" si="191"/>
        <v>0</v>
      </c>
      <c r="P413" s="297">
        <f t="shared" si="191"/>
        <v>0</v>
      </c>
      <c r="Q413" s="297">
        <f t="shared" si="191"/>
        <v>0</v>
      </c>
      <c r="R413" s="297">
        <f t="shared" si="191"/>
        <v>0</v>
      </c>
      <c r="S413" s="297">
        <f t="shared" si="191"/>
        <v>0</v>
      </c>
      <c r="T413" s="297">
        <f t="shared" si="191"/>
        <v>0</v>
      </c>
      <c r="U413" s="297">
        <f t="shared" si="191"/>
        <v>0</v>
      </c>
      <c r="V413" s="297">
        <f t="shared" si="191"/>
        <v>0</v>
      </c>
      <c r="W413" s="297">
        <f t="shared" si="191"/>
        <v>0</v>
      </c>
      <c r="X413" s="297">
        <f t="shared" si="191"/>
        <v>0</v>
      </c>
      <c r="Y413" s="297">
        <f t="shared" si="191"/>
        <v>0</v>
      </c>
      <c r="Z413" s="297">
        <f t="shared" si="191"/>
        <v>0</v>
      </c>
      <c r="AA413" s="297">
        <f t="shared" si="191"/>
        <v>0</v>
      </c>
      <c r="AB413" s="297">
        <f t="shared" si="191"/>
        <v>0</v>
      </c>
      <c r="AC413" s="297">
        <f t="shared" si="191"/>
        <v>0</v>
      </c>
      <c r="AD413" s="297">
        <f t="shared" si="191"/>
        <v>0</v>
      </c>
      <c r="AE413" s="297">
        <f t="shared" si="191"/>
        <v>0</v>
      </c>
      <c r="AF413" s="297">
        <f t="shared" si="191"/>
        <v>0</v>
      </c>
      <c r="AG413" s="297">
        <f t="shared" si="191"/>
        <v>0</v>
      </c>
      <c r="AH413" s="297">
        <f t="shared" si="191"/>
        <v>0</v>
      </c>
      <c r="AI413" s="297">
        <f t="shared" si="191"/>
        <v>0</v>
      </c>
      <c r="AJ413" s="297">
        <f t="shared" si="191"/>
        <v>0</v>
      </c>
      <c r="AK413" s="297">
        <f t="shared" si="191"/>
        <v>0</v>
      </c>
      <c r="AL413" s="297">
        <f t="shared" si="191"/>
        <v>0</v>
      </c>
    </row>
    <row r="414" spans="1:38" x14ac:dyDescent="0.25">
      <c r="A414" s="315">
        <v>310300</v>
      </c>
      <c r="B414" s="298" t="s">
        <v>5015</v>
      </c>
      <c r="C414" s="297">
        <f t="shared" si="191"/>
        <v>0</v>
      </c>
      <c r="D414" s="297">
        <f t="shared" si="191"/>
        <v>0</v>
      </c>
      <c r="E414" s="297">
        <f t="shared" si="191"/>
        <v>0</v>
      </c>
      <c r="F414" s="297">
        <f t="shared" si="191"/>
        <v>0</v>
      </c>
      <c r="G414" s="297">
        <f t="shared" si="191"/>
        <v>0</v>
      </c>
      <c r="H414" s="297">
        <f t="shared" si="191"/>
        <v>0</v>
      </c>
      <c r="I414" s="297">
        <f t="shared" si="191"/>
        <v>0</v>
      </c>
      <c r="J414" s="297">
        <f t="shared" si="191"/>
        <v>0</v>
      </c>
      <c r="K414" s="297">
        <f t="shared" si="191"/>
        <v>0</v>
      </c>
      <c r="L414" s="297">
        <f t="shared" si="191"/>
        <v>0</v>
      </c>
      <c r="M414" s="297">
        <f t="shared" si="191"/>
        <v>0</v>
      </c>
      <c r="N414" s="297">
        <f t="shared" si="191"/>
        <v>0</v>
      </c>
      <c r="O414" s="297">
        <f t="shared" si="191"/>
        <v>0</v>
      </c>
      <c r="P414" s="297">
        <f t="shared" si="191"/>
        <v>0</v>
      </c>
      <c r="Q414" s="297">
        <f t="shared" si="191"/>
        <v>0</v>
      </c>
      <c r="R414" s="297">
        <f t="shared" si="191"/>
        <v>0</v>
      </c>
      <c r="S414" s="297">
        <f t="shared" si="191"/>
        <v>0</v>
      </c>
      <c r="T414" s="297">
        <f t="shared" si="191"/>
        <v>0</v>
      </c>
      <c r="U414" s="297">
        <f t="shared" si="191"/>
        <v>0</v>
      </c>
      <c r="V414" s="297">
        <f t="shared" si="191"/>
        <v>0</v>
      </c>
      <c r="W414" s="297">
        <f t="shared" si="191"/>
        <v>0</v>
      </c>
      <c r="X414" s="297">
        <f t="shared" si="191"/>
        <v>0</v>
      </c>
      <c r="Y414" s="297">
        <f t="shared" si="191"/>
        <v>0</v>
      </c>
      <c r="Z414" s="297">
        <f t="shared" si="191"/>
        <v>0</v>
      </c>
      <c r="AA414" s="297">
        <f t="shared" si="191"/>
        <v>0</v>
      </c>
      <c r="AB414" s="297">
        <f t="shared" si="191"/>
        <v>0</v>
      </c>
      <c r="AC414" s="297">
        <f t="shared" si="191"/>
        <v>0</v>
      </c>
      <c r="AD414" s="297">
        <f t="shared" si="191"/>
        <v>0</v>
      </c>
      <c r="AE414" s="297">
        <f t="shared" si="191"/>
        <v>0</v>
      </c>
      <c r="AF414" s="297">
        <f t="shared" si="191"/>
        <v>0</v>
      </c>
      <c r="AG414" s="297">
        <f t="shared" si="191"/>
        <v>0</v>
      </c>
      <c r="AH414" s="297">
        <f t="shared" si="191"/>
        <v>0</v>
      </c>
      <c r="AI414" s="297">
        <f t="shared" si="191"/>
        <v>0</v>
      </c>
      <c r="AJ414" s="297">
        <f t="shared" si="191"/>
        <v>0</v>
      </c>
      <c r="AK414" s="297">
        <f t="shared" si="191"/>
        <v>0</v>
      </c>
      <c r="AL414" s="297">
        <f t="shared" si="191"/>
        <v>0</v>
      </c>
    </row>
    <row r="415" spans="1:38" x14ac:dyDescent="0.25">
      <c r="A415" s="315">
        <v>310400</v>
      </c>
      <c r="B415" s="298" t="s">
        <v>5016</v>
      </c>
      <c r="C415" s="297">
        <f t="shared" si="191"/>
        <v>0</v>
      </c>
      <c r="D415" s="297">
        <f t="shared" si="191"/>
        <v>0</v>
      </c>
      <c r="E415" s="297">
        <f t="shared" si="191"/>
        <v>0</v>
      </c>
      <c r="F415" s="297">
        <f t="shared" si="191"/>
        <v>0</v>
      </c>
      <c r="G415" s="297">
        <f t="shared" si="191"/>
        <v>0</v>
      </c>
      <c r="H415" s="297">
        <f t="shared" si="191"/>
        <v>0</v>
      </c>
      <c r="I415" s="297">
        <f t="shared" si="191"/>
        <v>0</v>
      </c>
      <c r="J415" s="297">
        <f t="shared" si="191"/>
        <v>0</v>
      </c>
      <c r="K415" s="297">
        <f t="shared" si="191"/>
        <v>0</v>
      </c>
      <c r="L415" s="297">
        <f t="shared" si="191"/>
        <v>0</v>
      </c>
      <c r="M415" s="297">
        <f t="shared" si="191"/>
        <v>0</v>
      </c>
      <c r="N415" s="297">
        <f t="shared" si="191"/>
        <v>0</v>
      </c>
      <c r="O415" s="297">
        <f t="shared" si="191"/>
        <v>0</v>
      </c>
      <c r="P415" s="297">
        <f t="shared" si="191"/>
        <v>0</v>
      </c>
      <c r="Q415" s="297">
        <f t="shared" si="191"/>
        <v>0</v>
      </c>
      <c r="R415" s="297">
        <f t="shared" si="191"/>
        <v>0</v>
      </c>
      <c r="S415" s="297">
        <f t="shared" si="191"/>
        <v>0</v>
      </c>
      <c r="T415" s="297">
        <f t="shared" si="191"/>
        <v>0</v>
      </c>
      <c r="U415" s="297">
        <f t="shared" si="191"/>
        <v>0</v>
      </c>
      <c r="V415" s="297">
        <f t="shared" si="191"/>
        <v>0</v>
      </c>
      <c r="W415" s="297">
        <f t="shared" si="191"/>
        <v>0</v>
      </c>
      <c r="X415" s="297">
        <f t="shared" si="191"/>
        <v>0</v>
      </c>
      <c r="Y415" s="297">
        <f t="shared" si="191"/>
        <v>0</v>
      </c>
      <c r="Z415" s="297">
        <f t="shared" si="191"/>
        <v>0</v>
      </c>
      <c r="AA415" s="297">
        <f t="shared" si="191"/>
        <v>0</v>
      </c>
      <c r="AB415" s="297">
        <f t="shared" si="191"/>
        <v>0</v>
      </c>
      <c r="AC415" s="297">
        <f t="shared" si="191"/>
        <v>0</v>
      </c>
      <c r="AD415" s="297">
        <f t="shared" si="191"/>
        <v>0</v>
      </c>
      <c r="AE415" s="297">
        <f t="shared" si="191"/>
        <v>0</v>
      </c>
      <c r="AF415" s="297">
        <f t="shared" si="191"/>
        <v>0</v>
      </c>
      <c r="AG415" s="297">
        <f t="shared" si="191"/>
        <v>0</v>
      </c>
      <c r="AH415" s="297">
        <f t="shared" si="191"/>
        <v>0</v>
      </c>
      <c r="AI415" s="297">
        <f t="shared" si="191"/>
        <v>0</v>
      </c>
      <c r="AJ415" s="297">
        <f t="shared" si="191"/>
        <v>0</v>
      </c>
      <c r="AK415" s="297">
        <f t="shared" si="191"/>
        <v>0</v>
      </c>
      <c r="AL415" s="297">
        <f t="shared" si="191"/>
        <v>0</v>
      </c>
    </row>
    <row r="416" spans="1:38" x14ac:dyDescent="0.25">
      <c r="A416" s="315">
        <v>311000</v>
      </c>
      <c r="B416" s="339" t="s">
        <v>1178</v>
      </c>
      <c r="C416" s="297">
        <f t="shared" si="191"/>
        <v>0</v>
      </c>
      <c r="D416" s="297">
        <f t="shared" si="191"/>
        <v>0</v>
      </c>
      <c r="E416" s="297">
        <f t="shared" si="191"/>
        <v>0</v>
      </c>
      <c r="F416" s="297">
        <f t="shared" si="191"/>
        <v>0</v>
      </c>
      <c r="G416" s="297">
        <f t="shared" si="191"/>
        <v>0</v>
      </c>
      <c r="H416" s="297">
        <f t="shared" si="191"/>
        <v>0</v>
      </c>
      <c r="I416" s="297">
        <f t="shared" si="191"/>
        <v>0</v>
      </c>
      <c r="J416" s="297">
        <f t="shared" si="191"/>
        <v>0</v>
      </c>
      <c r="K416" s="297">
        <f t="shared" si="191"/>
        <v>0</v>
      </c>
      <c r="L416" s="297">
        <f t="shared" si="191"/>
        <v>0</v>
      </c>
      <c r="M416" s="297">
        <f t="shared" si="191"/>
        <v>0</v>
      </c>
      <c r="N416" s="297">
        <f t="shared" si="191"/>
        <v>0</v>
      </c>
      <c r="O416" s="297">
        <f t="shared" si="191"/>
        <v>0</v>
      </c>
      <c r="P416" s="297">
        <f t="shared" si="191"/>
        <v>0</v>
      </c>
      <c r="Q416" s="297">
        <f t="shared" si="191"/>
        <v>0</v>
      </c>
      <c r="R416" s="297">
        <f t="shared" si="191"/>
        <v>0</v>
      </c>
      <c r="S416" s="297">
        <f t="shared" si="191"/>
        <v>0</v>
      </c>
      <c r="T416" s="297">
        <f t="shared" si="191"/>
        <v>0</v>
      </c>
      <c r="U416" s="297">
        <f t="shared" si="191"/>
        <v>0</v>
      </c>
      <c r="V416" s="297">
        <f t="shared" si="191"/>
        <v>0</v>
      </c>
      <c r="W416" s="297">
        <f t="shared" si="191"/>
        <v>0</v>
      </c>
      <c r="X416" s="297">
        <f t="shared" si="191"/>
        <v>0</v>
      </c>
      <c r="Y416" s="297">
        <f t="shared" si="191"/>
        <v>0</v>
      </c>
      <c r="Z416" s="297">
        <f t="shared" si="191"/>
        <v>0</v>
      </c>
      <c r="AA416" s="297">
        <f t="shared" si="191"/>
        <v>0</v>
      </c>
      <c r="AB416" s="297">
        <f t="shared" si="191"/>
        <v>0</v>
      </c>
      <c r="AC416" s="297">
        <f t="shared" si="191"/>
        <v>0</v>
      </c>
      <c r="AD416" s="297">
        <f t="shared" si="191"/>
        <v>0</v>
      </c>
      <c r="AE416" s="297">
        <f t="shared" si="191"/>
        <v>0</v>
      </c>
      <c r="AF416" s="297">
        <f t="shared" si="191"/>
        <v>0</v>
      </c>
      <c r="AG416" s="297">
        <f t="shared" si="191"/>
        <v>0</v>
      </c>
      <c r="AH416" s="297">
        <f t="shared" si="191"/>
        <v>0</v>
      </c>
      <c r="AI416" s="297">
        <f t="shared" si="191"/>
        <v>0</v>
      </c>
      <c r="AJ416" s="297">
        <f t="shared" si="191"/>
        <v>0</v>
      </c>
      <c r="AK416" s="297">
        <f t="shared" si="191"/>
        <v>0</v>
      </c>
      <c r="AL416" s="297">
        <f t="shared" si="191"/>
        <v>0</v>
      </c>
    </row>
    <row r="417" spans="1:38" x14ac:dyDescent="0.25">
      <c r="A417" s="315">
        <v>312000</v>
      </c>
      <c r="B417" s="339" t="s">
        <v>5017</v>
      </c>
      <c r="C417" s="297">
        <f t="shared" si="191"/>
        <v>0</v>
      </c>
      <c r="D417" s="297">
        <f t="shared" si="191"/>
        <v>0</v>
      </c>
      <c r="E417" s="297">
        <f t="shared" si="191"/>
        <v>0</v>
      </c>
      <c r="F417" s="297">
        <f t="shared" si="191"/>
        <v>0</v>
      </c>
      <c r="G417" s="297">
        <f t="shared" si="191"/>
        <v>0</v>
      </c>
      <c r="H417" s="297">
        <f t="shared" si="191"/>
        <v>0</v>
      </c>
      <c r="I417" s="297">
        <f t="shared" si="191"/>
        <v>0</v>
      </c>
      <c r="J417" s="297">
        <f t="shared" si="191"/>
        <v>0</v>
      </c>
      <c r="K417" s="297">
        <f t="shared" si="191"/>
        <v>0</v>
      </c>
      <c r="L417" s="297">
        <f t="shared" si="191"/>
        <v>0</v>
      </c>
      <c r="M417" s="297">
        <f t="shared" si="191"/>
        <v>0</v>
      </c>
      <c r="N417" s="297">
        <f t="shared" si="191"/>
        <v>0</v>
      </c>
      <c r="O417" s="297">
        <f t="shared" si="191"/>
        <v>0</v>
      </c>
      <c r="P417" s="297">
        <f t="shared" si="191"/>
        <v>0</v>
      </c>
      <c r="Q417" s="297">
        <f t="shared" si="191"/>
        <v>0</v>
      </c>
      <c r="R417" s="297">
        <f t="shared" si="191"/>
        <v>0</v>
      </c>
      <c r="S417" s="297">
        <f t="shared" si="191"/>
        <v>0</v>
      </c>
      <c r="T417" s="297">
        <f t="shared" si="191"/>
        <v>0</v>
      </c>
      <c r="U417" s="297">
        <f t="shared" si="191"/>
        <v>0</v>
      </c>
      <c r="V417" s="297">
        <f t="shared" si="191"/>
        <v>0</v>
      </c>
      <c r="W417" s="297">
        <f t="shared" si="191"/>
        <v>0</v>
      </c>
      <c r="X417" s="297">
        <f t="shared" si="191"/>
        <v>0</v>
      </c>
      <c r="Y417" s="297">
        <f t="shared" si="191"/>
        <v>0</v>
      </c>
      <c r="Z417" s="297">
        <f t="shared" si="191"/>
        <v>0</v>
      </c>
      <c r="AA417" s="297">
        <f t="shared" si="191"/>
        <v>0</v>
      </c>
      <c r="AB417" s="297">
        <f t="shared" si="191"/>
        <v>0</v>
      </c>
      <c r="AC417" s="297">
        <f t="shared" si="191"/>
        <v>0</v>
      </c>
      <c r="AD417" s="297">
        <f t="shared" si="191"/>
        <v>0</v>
      </c>
      <c r="AE417" s="297">
        <f t="shared" si="191"/>
        <v>0</v>
      </c>
      <c r="AF417" s="297">
        <f t="shared" si="191"/>
        <v>0</v>
      </c>
      <c r="AG417" s="297">
        <f t="shared" si="191"/>
        <v>0</v>
      </c>
      <c r="AH417" s="297">
        <f t="shared" si="191"/>
        <v>0</v>
      </c>
      <c r="AI417" s="297">
        <f t="shared" si="191"/>
        <v>0</v>
      </c>
      <c r="AJ417" s="297">
        <f t="shared" si="191"/>
        <v>0</v>
      </c>
      <c r="AK417" s="297">
        <f t="shared" si="191"/>
        <v>0</v>
      </c>
      <c r="AL417" s="297">
        <f t="shared" si="191"/>
        <v>0</v>
      </c>
    </row>
    <row r="418" spans="1:38" x14ac:dyDescent="0.25">
      <c r="A418" s="315">
        <v>313000</v>
      </c>
      <c r="B418" s="339" t="s">
        <v>1570</v>
      </c>
      <c r="C418" s="297">
        <f t="shared" ref="C418:T418" si="192">SUM(C419:C423)+C428</f>
        <v>19162091.559999999</v>
      </c>
      <c r="D418" s="297">
        <f t="shared" si="192"/>
        <v>2881299.13</v>
      </c>
      <c r="E418" s="297">
        <f t="shared" si="192"/>
        <v>22043390.690000001</v>
      </c>
      <c r="F418" s="297">
        <f t="shared" si="192"/>
        <v>19093561.43</v>
      </c>
      <c r="G418" s="297">
        <f t="shared" si="192"/>
        <v>2881299.13</v>
      </c>
      <c r="H418" s="297">
        <f t="shared" si="192"/>
        <v>21974860.559999999</v>
      </c>
      <c r="I418" s="297">
        <f t="shared" si="192"/>
        <v>19093561.43</v>
      </c>
      <c r="J418" s="297">
        <f t="shared" si="192"/>
        <v>2881299.13</v>
      </c>
      <c r="K418" s="297">
        <f t="shared" si="192"/>
        <v>21974860.559999999</v>
      </c>
      <c r="L418" s="297">
        <f t="shared" si="192"/>
        <v>19093561.43</v>
      </c>
      <c r="M418" s="297">
        <f t="shared" si="192"/>
        <v>2881299.13</v>
      </c>
      <c r="N418" s="297">
        <f t="shared" si="192"/>
        <v>21974860.559999999</v>
      </c>
      <c r="O418" s="297">
        <f t="shared" si="192"/>
        <v>19289618.760000002</v>
      </c>
      <c r="P418" s="297">
        <f t="shared" si="192"/>
        <v>2881299.13</v>
      </c>
      <c r="Q418" s="297">
        <f t="shared" si="192"/>
        <v>22170917.890000001</v>
      </c>
      <c r="R418" s="297">
        <f t="shared" si="192"/>
        <v>19289618.760000002</v>
      </c>
      <c r="S418" s="297">
        <f t="shared" si="192"/>
        <v>2881299.13</v>
      </c>
      <c r="T418" s="297">
        <f t="shared" si="192"/>
        <v>22170917.890000001</v>
      </c>
      <c r="U418" s="297">
        <f t="shared" ref="U418:Z418" si="193">SUM(U419:U423)+U428</f>
        <v>19289618.760000002</v>
      </c>
      <c r="V418" s="297">
        <f t="shared" si="193"/>
        <v>2881299.13</v>
      </c>
      <c r="W418" s="297">
        <f t="shared" si="193"/>
        <v>22170917.890000001</v>
      </c>
      <c r="X418" s="297">
        <f t="shared" si="193"/>
        <v>19289618.760000002</v>
      </c>
      <c r="Y418" s="297">
        <f t="shared" si="193"/>
        <v>2881299.13</v>
      </c>
      <c r="Z418" s="297">
        <f t="shared" si="193"/>
        <v>22170917.890000001</v>
      </c>
      <c r="AA418" s="297">
        <f t="shared" ref="AA418:AL418" si="194">SUM(AA419:AA423)+AA428</f>
        <v>20381534.02</v>
      </c>
      <c r="AB418" s="297">
        <f t="shared" si="194"/>
        <v>2881299.13</v>
      </c>
      <c r="AC418" s="297">
        <f t="shared" si="194"/>
        <v>23262833.149999999</v>
      </c>
      <c r="AD418" s="297">
        <f t="shared" si="194"/>
        <v>21307092.27</v>
      </c>
      <c r="AE418" s="297">
        <f t="shared" si="194"/>
        <v>2881299.13</v>
      </c>
      <c r="AF418" s="297">
        <f t="shared" si="194"/>
        <v>24188391.399999999</v>
      </c>
      <c r="AG418" s="297">
        <f t="shared" si="194"/>
        <v>21984268.43</v>
      </c>
      <c r="AH418" s="297">
        <f t="shared" si="194"/>
        <v>2881299.13</v>
      </c>
      <c r="AI418" s="297">
        <f t="shared" si="194"/>
        <v>24865567.560000002</v>
      </c>
      <c r="AJ418" s="297">
        <f t="shared" si="194"/>
        <v>21997908.490000002</v>
      </c>
      <c r="AK418" s="297">
        <f t="shared" si="194"/>
        <v>2881299.13</v>
      </c>
      <c r="AL418" s="297">
        <f t="shared" si="194"/>
        <v>24879207.620000001</v>
      </c>
    </row>
    <row r="419" spans="1:38" x14ac:dyDescent="0.25">
      <c r="A419" s="315">
        <v>313100</v>
      </c>
      <c r="B419" s="298" t="s">
        <v>5018</v>
      </c>
      <c r="C419" s="297">
        <f t="shared" ref="C419:AL422" si="195">C712</f>
        <v>0</v>
      </c>
      <c r="D419" s="297">
        <f t="shared" si="195"/>
        <v>0</v>
      </c>
      <c r="E419" s="297">
        <f t="shared" si="195"/>
        <v>0</v>
      </c>
      <c r="F419" s="297">
        <f t="shared" si="195"/>
        <v>0</v>
      </c>
      <c r="G419" s="297">
        <f t="shared" si="195"/>
        <v>0</v>
      </c>
      <c r="H419" s="297">
        <f t="shared" si="195"/>
        <v>0</v>
      </c>
      <c r="I419" s="297">
        <f t="shared" si="195"/>
        <v>0</v>
      </c>
      <c r="J419" s="297">
        <f t="shared" si="195"/>
        <v>0</v>
      </c>
      <c r="K419" s="297">
        <f t="shared" si="195"/>
        <v>0</v>
      </c>
      <c r="L419" s="297">
        <f t="shared" si="195"/>
        <v>0</v>
      </c>
      <c r="M419" s="297">
        <f t="shared" si="195"/>
        <v>0</v>
      </c>
      <c r="N419" s="297">
        <f t="shared" si="195"/>
        <v>0</v>
      </c>
      <c r="O419" s="297">
        <f t="shared" si="195"/>
        <v>0</v>
      </c>
      <c r="P419" s="297">
        <f t="shared" si="195"/>
        <v>0</v>
      </c>
      <c r="Q419" s="297">
        <f t="shared" si="195"/>
        <v>0</v>
      </c>
      <c r="R419" s="297">
        <f t="shared" si="195"/>
        <v>0</v>
      </c>
      <c r="S419" s="297">
        <f t="shared" si="195"/>
        <v>0</v>
      </c>
      <c r="T419" s="297">
        <f t="shared" si="195"/>
        <v>0</v>
      </c>
      <c r="U419" s="297">
        <f t="shared" si="195"/>
        <v>0</v>
      </c>
      <c r="V419" s="297">
        <f t="shared" si="195"/>
        <v>0</v>
      </c>
      <c r="W419" s="297">
        <f t="shared" si="195"/>
        <v>0</v>
      </c>
      <c r="X419" s="297">
        <f t="shared" si="195"/>
        <v>0</v>
      </c>
      <c r="Y419" s="297">
        <f t="shared" si="195"/>
        <v>0</v>
      </c>
      <c r="Z419" s="297">
        <f t="shared" si="195"/>
        <v>0</v>
      </c>
      <c r="AA419" s="297">
        <f t="shared" si="195"/>
        <v>0</v>
      </c>
      <c r="AB419" s="297">
        <f t="shared" si="195"/>
        <v>0</v>
      </c>
      <c r="AC419" s="297">
        <f t="shared" si="195"/>
        <v>0</v>
      </c>
      <c r="AD419" s="297">
        <f t="shared" si="195"/>
        <v>0</v>
      </c>
      <c r="AE419" s="297">
        <f t="shared" si="195"/>
        <v>0</v>
      </c>
      <c r="AF419" s="297">
        <f t="shared" si="195"/>
        <v>0</v>
      </c>
      <c r="AG419" s="297">
        <f t="shared" si="195"/>
        <v>0</v>
      </c>
      <c r="AH419" s="297">
        <f t="shared" si="195"/>
        <v>0</v>
      </c>
      <c r="AI419" s="297">
        <f t="shared" si="195"/>
        <v>0</v>
      </c>
      <c r="AJ419" s="297">
        <f t="shared" si="195"/>
        <v>0</v>
      </c>
      <c r="AK419" s="297">
        <f t="shared" si="195"/>
        <v>0</v>
      </c>
      <c r="AL419" s="297">
        <f t="shared" si="195"/>
        <v>0</v>
      </c>
    </row>
    <row r="420" spans="1:38" x14ac:dyDescent="0.25">
      <c r="A420" s="315">
        <v>313200</v>
      </c>
      <c r="B420" s="298" t="s">
        <v>5019</v>
      </c>
      <c r="C420" s="297">
        <f t="shared" si="195"/>
        <v>0</v>
      </c>
      <c r="D420" s="297">
        <f t="shared" si="195"/>
        <v>0</v>
      </c>
      <c r="E420" s="297">
        <f t="shared" si="195"/>
        <v>0</v>
      </c>
      <c r="F420" s="297">
        <f t="shared" si="195"/>
        <v>0</v>
      </c>
      <c r="G420" s="297">
        <f t="shared" si="195"/>
        <v>0</v>
      </c>
      <c r="H420" s="297">
        <f t="shared" si="195"/>
        <v>0</v>
      </c>
      <c r="I420" s="297">
        <f t="shared" si="195"/>
        <v>0</v>
      </c>
      <c r="J420" s="297">
        <f t="shared" si="195"/>
        <v>0</v>
      </c>
      <c r="K420" s="297">
        <f t="shared" si="195"/>
        <v>0</v>
      </c>
      <c r="L420" s="297">
        <f t="shared" si="195"/>
        <v>0</v>
      </c>
      <c r="M420" s="297">
        <f t="shared" si="195"/>
        <v>0</v>
      </c>
      <c r="N420" s="297">
        <f t="shared" si="195"/>
        <v>0</v>
      </c>
      <c r="O420" s="297">
        <f t="shared" si="195"/>
        <v>0</v>
      </c>
      <c r="P420" s="297">
        <f t="shared" si="195"/>
        <v>0</v>
      </c>
      <c r="Q420" s="297">
        <f t="shared" si="195"/>
        <v>0</v>
      </c>
      <c r="R420" s="297">
        <f t="shared" si="195"/>
        <v>0</v>
      </c>
      <c r="S420" s="297">
        <f t="shared" si="195"/>
        <v>0</v>
      </c>
      <c r="T420" s="297">
        <f t="shared" si="195"/>
        <v>0</v>
      </c>
      <c r="U420" s="297">
        <f t="shared" si="195"/>
        <v>0</v>
      </c>
      <c r="V420" s="297">
        <f t="shared" si="195"/>
        <v>0</v>
      </c>
      <c r="W420" s="297">
        <f t="shared" si="195"/>
        <v>0</v>
      </c>
      <c r="X420" s="297">
        <f t="shared" si="195"/>
        <v>0</v>
      </c>
      <c r="Y420" s="297">
        <f t="shared" si="195"/>
        <v>0</v>
      </c>
      <c r="Z420" s="297">
        <f t="shared" si="195"/>
        <v>0</v>
      </c>
      <c r="AA420" s="297">
        <f t="shared" si="195"/>
        <v>0</v>
      </c>
      <c r="AB420" s="297">
        <f t="shared" si="195"/>
        <v>0</v>
      </c>
      <c r="AC420" s="297">
        <f t="shared" si="195"/>
        <v>0</v>
      </c>
      <c r="AD420" s="297">
        <f t="shared" si="195"/>
        <v>0</v>
      </c>
      <c r="AE420" s="297">
        <f t="shared" si="195"/>
        <v>0</v>
      </c>
      <c r="AF420" s="297">
        <f t="shared" si="195"/>
        <v>0</v>
      </c>
      <c r="AG420" s="297">
        <f t="shared" si="195"/>
        <v>0</v>
      </c>
      <c r="AH420" s="297">
        <f t="shared" si="195"/>
        <v>0</v>
      </c>
      <c r="AI420" s="297">
        <f t="shared" si="195"/>
        <v>0</v>
      </c>
      <c r="AJ420" s="297">
        <f t="shared" si="195"/>
        <v>0</v>
      </c>
      <c r="AK420" s="297">
        <f t="shared" si="195"/>
        <v>0</v>
      </c>
      <c r="AL420" s="297">
        <f t="shared" si="195"/>
        <v>0</v>
      </c>
    </row>
    <row r="421" spans="1:38" x14ac:dyDescent="0.25">
      <c r="A421" s="315">
        <v>313400</v>
      </c>
      <c r="B421" s="298" t="s">
        <v>5020</v>
      </c>
      <c r="C421" s="297">
        <f t="shared" si="195"/>
        <v>0</v>
      </c>
      <c r="D421" s="297">
        <f t="shared" si="195"/>
        <v>2740000</v>
      </c>
      <c r="E421" s="297">
        <f t="shared" si="195"/>
        <v>2740000</v>
      </c>
      <c r="F421" s="297">
        <f t="shared" si="195"/>
        <v>0</v>
      </c>
      <c r="G421" s="297">
        <f t="shared" si="195"/>
        <v>2740000</v>
      </c>
      <c r="H421" s="297">
        <f t="shared" si="195"/>
        <v>2740000</v>
      </c>
      <c r="I421" s="297">
        <f t="shared" si="195"/>
        <v>0</v>
      </c>
      <c r="J421" s="297">
        <f t="shared" si="195"/>
        <v>2740000</v>
      </c>
      <c r="K421" s="297">
        <f t="shared" si="195"/>
        <v>2740000</v>
      </c>
      <c r="L421" s="297">
        <f t="shared" si="195"/>
        <v>0</v>
      </c>
      <c r="M421" s="297">
        <f t="shared" si="195"/>
        <v>2740000</v>
      </c>
      <c r="N421" s="297">
        <f t="shared" si="195"/>
        <v>2740000</v>
      </c>
      <c r="O421" s="297">
        <f t="shared" si="195"/>
        <v>0</v>
      </c>
      <c r="P421" s="297">
        <f t="shared" si="195"/>
        <v>2740000</v>
      </c>
      <c r="Q421" s="297">
        <f t="shared" si="195"/>
        <v>2740000</v>
      </c>
      <c r="R421" s="297">
        <f t="shared" si="195"/>
        <v>0</v>
      </c>
      <c r="S421" s="297">
        <f t="shared" si="195"/>
        <v>2740000</v>
      </c>
      <c r="T421" s="297">
        <f t="shared" si="195"/>
        <v>2740000</v>
      </c>
      <c r="U421" s="297">
        <f t="shared" si="195"/>
        <v>0</v>
      </c>
      <c r="V421" s="297">
        <f t="shared" si="195"/>
        <v>2740000</v>
      </c>
      <c r="W421" s="297">
        <f t="shared" si="195"/>
        <v>2740000</v>
      </c>
      <c r="X421" s="297">
        <f t="shared" si="195"/>
        <v>0</v>
      </c>
      <c r="Y421" s="297">
        <f t="shared" si="195"/>
        <v>2740000</v>
      </c>
      <c r="Z421" s="297">
        <f t="shared" si="195"/>
        <v>2740000</v>
      </c>
      <c r="AA421" s="297">
        <f t="shared" si="195"/>
        <v>0</v>
      </c>
      <c r="AB421" s="297">
        <f t="shared" si="195"/>
        <v>2740000</v>
      </c>
      <c r="AC421" s="297">
        <f t="shared" si="195"/>
        <v>2740000</v>
      </c>
      <c r="AD421" s="297">
        <f t="shared" si="195"/>
        <v>0</v>
      </c>
      <c r="AE421" s="297">
        <f t="shared" si="195"/>
        <v>2740000</v>
      </c>
      <c r="AF421" s="297">
        <f t="shared" si="195"/>
        <v>2740000</v>
      </c>
      <c r="AG421" s="297">
        <f t="shared" si="195"/>
        <v>0</v>
      </c>
      <c r="AH421" s="297">
        <f t="shared" si="195"/>
        <v>2740000</v>
      </c>
      <c r="AI421" s="297">
        <f t="shared" si="195"/>
        <v>2740000</v>
      </c>
      <c r="AJ421" s="297">
        <f t="shared" si="195"/>
        <v>0</v>
      </c>
      <c r="AK421" s="297">
        <f t="shared" si="195"/>
        <v>2740000</v>
      </c>
      <c r="AL421" s="297">
        <f t="shared" si="195"/>
        <v>2740000</v>
      </c>
    </row>
    <row r="422" spans="1:38" x14ac:dyDescent="0.25">
      <c r="A422" s="315">
        <v>344000</v>
      </c>
      <c r="B422" s="350" t="s">
        <v>5021</v>
      </c>
      <c r="C422" s="297">
        <f t="shared" si="195"/>
        <v>0</v>
      </c>
      <c r="D422" s="297">
        <f t="shared" si="195"/>
        <v>0</v>
      </c>
      <c r="E422" s="297">
        <f t="shared" si="195"/>
        <v>0</v>
      </c>
      <c r="F422" s="297">
        <f t="shared" si="195"/>
        <v>0</v>
      </c>
      <c r="G422" s="297">
        <f t="shared" si="195"/>
        <v>0</v>
      </c>
      <c r="H422" s="297">
        <f t="shared" si="195"/>
        <v>0</v>
      </c>
      <c r="I422" s="297">
        <f t="shared" si="195"/>
        <v>0</v>
      </c>
      <c r="J422" s="297">
        <f t="shared" si="195"/>
        <v>0</v>
      </c>
      <c r="K422" s="297">
        <f t="shared" si="195"/>
        <v>0</v>
      </c>
      <c r="L422" s="297">
        <f t="shared" si="195"/>
        <v>0</v>
      </c>
      <c r="M422" s="297">
        <f t="shared" si="195"/>
        <v>0</v>
      </c>
      <c r="N422" s="297">
        <f t="shared" si="195"/>
        <v>0</v>
      </c>
      <c r="O422" s="297">
        <f t="shared" si="195"/>
        <v>0</v>
      </c>
      <c r="P422" s="297">
        <f t="shared" si="195"/>
        <v>0</v>
      </c>
      <c r="Q422" s="297">
        <f t="shared" si="195"/>
        <v>0</v>
      </c>
      <c r="R422" s="297">
        <f t="shared" si="195"/>
        <v>0</v>
      </c>
      <c r="S422" s="297">
        <f t="shared" si="195"/>
        <v>0</v>
      </c>
      <c r="T422" s="297">
        <f t="shared" si="195"/>
        <v>0</v>
      </c>
      <c r="U422" s="297">
        <f t="shared" si="195"/>
        <v>0</v>
      </c>
      <c r="V422" s="297">
        <f t="shared" si="195"/>
        <v>0</v>
      </c>
      <c r="W422" s="297">
        <f t="shared" si="195"/>
        <v>0</v>
      </c>
      <c r="X422" s="297">
        <f t="shared" si="195"/>
        <v>0</v>
      </c>
      <c r="Y422" s="297">
        <f t="shared" si="195"/>
        <v>0</v>
      </c>
      <c r="Z422" s="297">
        <f t="shared" si="195"/>
        <v>0</v>
      </c>
      <c r="AA422" s="297">
        <f t="shared" si="195"/>
        <v>0</v>
      </c>
      <c r="AB422" s="297">
        <f t="shared" si="195"/>
        <v>0</v>
      </c>
      <c r="AC422" s="297">
        <f t="shared" si="195"/>
        <v>0</v>
      </c>
      <c r="AD422" s="297">
        <f t="shared" si="195"/>
        <v>0</v>
      </c>
      <c r="AE422" s="297">
        <f t="shared" si="195"/>
        <v>0</v>
      </c>
      <c r="AF422" s="297">
        <f t="shared" si="195"/>
        <v>0</v>
      </c>
      <c r="AG422" s="297">
        <f t="shared" si="195"/>
        <v>0</v>
      </c>
      <c r="AH422" s="297">
        <f t="shared" si="195"/>
        <v>0</v>
      </c>
      <c r="AI422" s="297">
        <f t="shared" si="195"/>
        <v>0</v>
      </c>
      <c r="AJ422" s="297">
        <f t="shared" si="195"/>
        <v>0</v>
      </c>
      <c r="AK422" s="297">
        <f t="shared" si="195"/>
        <v>0</v>
      </c>
      <c r="AL422" s="297">
        <f t="shared" si="195"/>
        <v>0</v>
      </c>
    </row>
    <row r="423" spans="1:38" x14ac:dyDescent="0.25">
      <c r="A423" s="315">
        <v>313500</v>
      </c>
      <c r="B423" s="351" t="s">
        <v>5022</v>
      </c>
      <c r="C423" s="297">
        <f t="shared" ref="C423:AL423" si="196">SUM(C424:C427)</f>
        <v>727021.65</v>
      </c>
      <c r="D423" s="297">
        <f t="shared" si="196"/>
        <v>141299.13</v>
      </c>
      <c r="E423" s="297">
        <f t="shared" si="196"/>
        <v>868320.78</v>
      </c>
      <c r="F423" s="297">
        <f t="shared" si="196"/>
        <v>658491.52</v>
      </c>
      <c r="G423" s="297">
        <f t="shared" si="196"/>
        <v>141299.13</v>
      </c>
      <c r="H423" s="297">
        <f t="shared" si="196"/>
        <v>799790.65</v>
      </c>
      <c r="I423" s="297">
        <f t="shared" si="196"/>
        <v>658491.52</v>
      </c>
      <c r="J423" s="297">
        <f t="shared" si="196"/>
        <v>141299.13</v>
      </c>
      <c r="K423" s="297">
        <f t="shared" si="196"/>
        <v>799790.65</v>
      </c>
      <c r="L423" s="297">
        <f t="shared" si="196"/>
        <v>658491.52</v>
      </c>
      <c r="M423" s="297">
        <f t="shared" si="196"/>
        <v>141299.13</v>
      </c>
      <c r="N423" s="297">
        <f t="shared" si="196"/>
        <v>799790.65</v>
      </c>
      <c r="O423" s="297">
        <f t="shared" si="196"/>
        <v>854548.85</v>
      </c>
      <c r="P423" s="297">
        <f t="shared" si="196"/>
        <v>141299.13</v>
      </c>
      <c r="Q423" s="297">
        <f t="shared" si="196"/>
        <v>995847.98</v>
      </c>
      <c r="R423" s="297">
        <f t="shared" si="196"/>
        <v>854548.85</v>
      </c>
      <c r="S423" s="297">
        <f t="shared" si="196"/>
        <v>141299.13</v>
      </c>
      <c r="T423" s="297">
        <f t="shared" si="196"/>
        <v>995847.98</v>
      </c>
      <c r="U423" s="297">
        <f t="shared" si="196"/>
        <v>854548.85</v>
      </c>
      <c r="V423" s="297">
        <f t="shared" si="196"/>
        <v>141299.13</v>
      </c>
      <c r="W423" s="297">
        <f t="shared" si="196"/>
        <v>995847.98</v>
      </c>
      <c r="X423" s="297">
        <f t="shared" si="196"/>
        <v>854548.85</v>
      </c>
      <c r="Y423" s="297">
        <f t="shared" si="196"/>
        <v>141299.13</v>
      </c>
      <c r="Z423" s="297">
        <f t="shared" si="196"/>
        <v>995847.98</v>
      </c>
      <c r="AA423" s="297">
        <f t="shared" si="196"/>
        <v>1946464.1099999999</v>
      </c>
      <c r="AB423" s="297">
        <f t="shared" si="196"/>
        <v>141299.13</v>
      </c>
      <c r="AC423" s="297">
        <f t="shared" si="196"/>
        <v>2087763.24</v>
      </c>
      <c r="AD423" s="297">
        <f t="shared" si="196"/>
        <v>2872022.36</v>
      </c>
      <c r="AE423" s="297">
        <f t="shared" si="196"/>
        <v>141299.13</v>
      </c>
      <c r="AF423" s="297">
        <f t="shared" si="196"/>
        <v>3013321.49</v>
      </c>
      <c r="AG423" s="297">
        <f t="shared" si="196"/>
        <v>3549198.52</v>
      </c>
      <c r="AH423" s="297">
        <f t="shared" si="196"/>
        <v>141299.13</v>
      </c>
      <c r="AI423" s="297">
        <f t="shared" si="196"/>
        <v>3690497.6500000004</v>
      </c>
      <c r="AJ423" s="297">
        <f t="shared" si="196"/>
        <v>3562838.58</v>
      </c>
      <c r="AK423" s="297">
        <f t="shared" si="196"/>
        <v>141299.13</v>
      </c>
      <c r="AL423" s="297">
        <f t="shared" si="196"/>
        <v>3704137.71</v>
      </c>
    </row>
    <row r="424" spans="1:38" x14ac:dyDescent="0.25">
      <c r="A424" s="315">
        <v>313501</v>
      </c>
      <c r="B424" s="352" t="s">
        <v>5023</v>
      </c>
      <c r="C424" s="297">
        <f t="shared" ref="C424:AL431" si="197">C716</f>
        <v>68530.13</v>
      </c>
      <c r="D424" s="297">
        <f t="shared" si="197"/>
        <v>0</v>
      </c>
      <c r="E424" s="297">
        <f t="shared" si="197"/>
        <v>68530.13</v>
      </c>
      <c r="F424" s="297">
        <f t="shared" si="197"/>
        <v>0</v>
      </c>
      <c r="G424" s="297">
        <f t="shared" si="197"/>
        <v>0</v>
      </c>
      <c r="H424" s="297">
        <f t="shared" si="197"/>
        <v>0</v>
      </c>
      <c r="I424" s="297">
        <f t="shared" si="197"/>
        <v>0</v>
      </c>
      <c r="J424" s="297">
        <f t="shared" si="197"/>
        <v>0</v>
      </c>
      <c r="K424" s="297">
        <f t="shared" si="197"/>
        <v>0</v>
      </c>
      <c r="L424" s="297">
        <f t="shared" si="197"/>
        <v>0</v>
      </c>
      <c r="M424" s="297">
        <f t="shared" si="197"/>
        <v>0</v>
      </c>
      <c r="N424" s="297">
        <f t="shared" si="197"/>
        <v>0</v>
      </c>
      <c r="O424" s="297">
        <f t="shared" si="197"/>
        <v>0</v>
      </c>
      <c r="P424" s="297">
        <f t="shared" si="197"/>
        <v>0</v>
      </c>
      <c r="Q424" s="297">
        <f t="shared" si="197"/>
        <v>0</v>
      </c>
      <c r="R424" s="297">
        <f t="shared" si="197"/>
        <v>0</v>
      </c>
      <c r="S424" s="297">
        <f t="shared" si="197"/>
        <v>0</v>
      </c>
      <c r="T424" s="297">
        <f t="shared" si="197"/>
        <v>0</v>
      </c>
      <c r="U424" s="297">
        <f t="shared" si="197"/>
        <v>0</v>
      </c>
      <c r="V424" s="297">
        <f t="shared" si="197"/>
        <v>0</v>
      </c>
      <c r="W424" s="297">
        <f t="shared" si="197"/>
        <v>0</v>
      </c>
      <c r="X424" s="297">
        <f t="shared" si="197"/>
        <v>0</v>
      </c>
      <c r="Y424" s="297">
        <f t="shared" si="197"/>
        <v>0</v>
      </c>
      <c r="Z424" s="297">
        <f t="shared" si="197"/>
        <v>0</v>
      </c>
      <c r="AA424" s="297">
        <f t="shared" si="197"/>
        <v>0</v>
      </c>
      <c r="AB424" s="297">
        <f t="shared" si="197"/>
        <v>0</v>
      </c>
      <c r="AC424" s="297">
        <f t="shared" si="197"/>
        <v>0</v>
      </c>
      <c r="AD424" s="297">
        <f t="shared" si="197"/>
        <v>0</v>
      </c>
      <c r="AE424" s="297">
        <f t="shared" si="197"/>
        <v>0</v>
      </c>
      <c r="AF424" s="297">
        <f t="shared" si="197"/>
        <v>0</v>
      </c>
      <c r="AG424" s="297">
        <f t="shared" si="197"/>
        <v>0</v>
      </c>
      <c r="AH424" s="297">
        <f t="shared" si="197"/>
        <v>0</v>
      </c>
      <c r="AI424" s="297">
        <f t="shared" si="197"/>
        <v>0</v>
      </c>
      <c r="AJ424" s="297">
        <f t="shared" si="197"/>
        <v>0</v>
      </c>
      <c r="AK424" s="297">
        <f t="shared" si="197"/>
        <v>0</v>
      </c>
      <c r="AL424" s="297">
        <f t="shared" si="197"/>
        <v>0</v>
      </c>
    </row>
    <row r="425" spans="1:38" x14ac:dyDescent="0.25">
      <c r="A425" s="315">
        <v>313502</v>
      </c>
      <c r="B425" s="352" t="s">
        <v>5024</v>
      </c>
      <c r="C425" s="297">
        <f t="shared" si="197"/>
        <v>0</v>
      </c>
      <c r="D425" s="297">
        <f t="shared" si="197"/>
        <v>0</v>
      </c>
      <c r="E425" s="297">
        <f t="shared" si="197"/>
        <v>0</v>
      </c>
      <c r="F425" s="297">
        <f t="shared" si="197"/>
        <v>0</v>
      </c>
      <c r="G425" s="297">
        <f t="shared" si="197"/>
        <v>0</v>
      </c>
      <c r="H425" s="297">
        <f t="shared" si="197"/>
        <v>0</v>
      </c>
      <c r="I425" s="297">
        <f t="shared" si="197"/>
        <v>0</v>
      </c>
      <c r="J425" s="297">
        <f t="shared" si="197"/>
        <v>0</v>
      </c>
      <c r="K425" s="297">
        <f t="shared" si="197"/>
        <v>0</v>
      </c>
      <c r="L425" s="297">
        <f t="shared" si="197"/>
        <v>0</v>
      </c>
      <c r="M425" s="297">
        <f t="shared" si="197"/>
        <v>0</v>
      </c>
      <c r="N425" s="297">
        <f t="shared" si="197"/>
        <v>0</v>
      </c>
      <c r="O425" s="297">
        <f t="shared" si="197"/>
        <v>0</v>
      </c>
      <c r="P425" s="297">
        <f t="shared" si="197"/>
        <v>0</v>
      </c>
      <c r="Q425" s="297">
        <f t="shared" si="197"/>
        <v>0</v>
      </c>
      <c r="R425" s="297">
        <f t="shared" si="197"/>
        <v>0</v>
      </c>
      <c r="S425" s="297">
        <f t="shared" si="197"/>
        <v>0</v>
      </c>
      <c r="T425" s="297">
        <f t="shared" si="197"/>
        <v>0</v>
      </c>
      <c r="U425" s="297">
        <f t="shared" si="197"/>
        <v>0</v>
      </c>
      <c r="V425" s="297">
        <f t="shared" si="197"/>
        <v>0</v>
      </c>
      <c r="W425" s="297">
        <f t="shared" si="197"/>
        <v>0</v>
      </c>
      <c r="X425" s="297">
        <f t="shared" si="197"/>
        <v>0</v>
      </c>
      <c r="Y425" s="297">
        <f t="shared" si="197"/>
        <v>0</v>
      </c>
      <c r="Z425" s="297">
        <f t="shared" si="197"/>
        <v>0</v>
      </c>
      <c r="AA425" s="297">
        <f t="shared" si="197"/>
        <v>0</v>
      </c>
      <c r="AB425" s="297">
        <f t="shared" si="197"/>
        <v>0</v>
      </c>
      <c r="AC425" s="297">
        <f t="shared" si="197"/>
        <v>0</v>
      </c>
      <c r="AD425" s="297">
        <f t="shared" si="197"/>
        <v>0</v>
      </c>
      <c r="AE425" s="297">
        <f t="shared" si="197"/>
        <v>0</v>
      </c>
      <c r="AF425" s="297">
        <f t="shared" si="197"/>
        <v>0</v>
      </c>
      <c r="AG425" s="297">
        <f t="shared" si="197"/>
        <v>0</v>
      </c>
      <c r="AH425" s="297">
        <f t="shared" si="197"/>
        <v>0</v>
      </c>
      <c r="AI425" s="297">
        <f t="shared" si="197"/>
        <v>0</v>
      </c>
      <c r="AJ425" s="297">
        <f t="shared" si="197"/>
        <v>0</v>
      </c>
      <c r="AK425" s="297">
        <f t="shared" si="197"/>
        <v>0</v>
      </c>
      <c r="AL425" s="297">
        <f t="shared" si="197"/>
        <v>0</v>
      </c>
    </row>
    <row r="426" spans="1:38" x14ac:dyDescent="0.25">
      <c r="A426" s="315">
        <v>313503</v>
      </c>
      <c r="B426" s="352" t="s">
        <v>5025</v>
      </c>
      <c r="C426" s="297">
        <f t="shared" si="197"/>
        <v>658491.52</v>
      </c>
      <c r="D426" s="297">
        <f t="shared" si="197"/>
        <v>141299.13</v>
      </c>
      <c r="E426" s="297">
        <f t="shared" si="197"/>
        <v>799790.65</v>
      </c>
      <c r="F426" s="297">
        <f t="shared" si="197"/>
        <v>658491.52</v>
      </c>
      <c r="G426" s="297">
        <f t="shared" si="197"/>
        <v>141299.13</v>
      </c>
      <c r="H426" s="297">
        <f t="shared" si="197"/>
        <v>799790.65</v>
      </c>
      <c r="I426" s="297">
        <f t="shared" si="197"/>
        <v>658491.52</v>
      </c>
      <c r="J426" s="297">
        <f t="shared" si="197"/>
        <v>141299.13</v>
      </c>
      <c r="K426" s="297">
        <f t="shared" si="197"/>
        <v>799790.65</v>
      </c>
      <c r="L426" s="297">
        <f t="shared" si="197"/>
        <v>658491.52</v>
      </c>
      <c r="M426" s="297">
        <f t="shared" si="197"/>
        <v>141299.13</v>
      </c>
      <c r="N426" s="297">
        <f t="shared" si="197"/>
        <v>799790.65</v>
      </c>
      <c r="O426" s="297">
        <f t="shared" si="197"/>
        <v>854548.85</v>
      </c>
      <c r="P426" s="297">
        <f t="shared" si="197"/>
        <v>141299.13</v>
      </c>
      <c r="Q426" s="297">
        <f t="shared" si="197"/>
        <v>995847.98</v>
      </c>
      <c r="R426" s="297">
        <f t="shared" si="197"/>
        <v>854548.85</v>
      </c>
      <c r="S426" s="297">
        <f t="shared" si="197"/>
        <v>141299.13</v>
      </c>
      <c r="T426" s="297">
        <f t="shared" si="197"/>
        <v>995847.98</v>
      </c>
      <c r="U426" s="297">
        <f t="shared" si="197"/>
        <v>854548.85</v>
      </c>
      <c r="V426" s="297">
        <f t="shared" si="197"/>
        <v>141299.13</v>
      </c>
      <c r="W426" s="297">
        <f t="shared" si="197"/>
        <v>995847.98</v>
      </c>
      <c r="X426" s="297">
        <f t="shared" si="197"/>
        <v>854548.85</v>
      </c>
      <c r="Y426" s="297">
        <f t="shared" si="197"/>
        <v>141299.13</v>
      </c>
      <c r="Z426" s="297">
        <f t="shared" si="197"/>
        <v>995847.98</v>
      </c>
      <c r="AA426" s="297">
        <f t="shared" si="197"/>
        <v>854548.85</v>
      </c>
      <c r="AB426" s="297">
        <f t="shared" si="197"/>
        <v>141299.13</v>
      </c>
      <c r="AC426" s="297">
        <f t="shared" si="197"/>
        <v>995847.98</v>
      </c>
      <c r="AD426" s="297">
        <f t="shared" si="197"/>
        <v>854548.85</v>
      </c>
      <c r="AE426" s="297">
        <f t="shared" si="197"/>
        <v>141299.13</v>
      </c>
      <c r="AF426" s="297">
        <f t="shared" si="197"/>
        <v>995847.98</v>
      </c>
      <c r="AG426" s="297">
        <f t="shared" si="197"/>
        <v>897699.34</v>
      </c>
      <c r="AH426" s="297">
        <f t="shared" si="197"/>
        <v>141299.13</v>
      </c>
      <c r="AI426" s="297">
        <f t="shared" si="197"/>
        <v>1038998.47</v>
      </c>
      <c r="AJ426" s="297">
        <f t="shared" si="197"/>
        <v>1051462.01</v>
      </c>
      <c r="AK426" s="297">
        <f t="shared" si="197"/>
        <v>141299.13</v>
      </c>
      <c r="AL426" s="297">
        <f t="shared" si="197"/>
        <v>1192761.1399999999</v>
      </c>
    </row>
    <row r="427" spans="1:38" x14ac:dyDescent="0.25">
      <c r="A427" s="315">
        <v>313504</v>
      </c>
      <c r="B427" s="352" t="s">
        <v>5026</v>
      </c>
      <c r="C427" s="297">
        <f t="shared" si="197"/>
        <v>0</v>
      </c>
      <c r="D427" s="297">
        <f t="shared" si="197"/>
        <v>0</v>
      </c>
      <c r="E427" s="297">
        <f t="shared" si="197"/>
        <v>0</v>
      </c>
      <c r="F427" s="297">
        <f t="shared" si="197"/>
        <v>0</v>
      </c>
      <c r="G427" s="297">
        <f t="shared" si="197"/>
        <v>0</v>
      </c>
      <c r="H427" s="297">
        <f t="shared" si="197"/>
        <v>0</v>
      </c>
      <c r="I427" s="297">
        <f t="shared" si="197"/>
        <v>0</v>
      </c>
      <c r="J427" s="297">
        <f t="shared" si="197"/>
        <v>0</v>
      </c>
      <c r="K427" s="297">
        <f t="shared" si="197"/>
        <v>0</v>
      </c>
      <c r="L427" s="297">
        <f t="shared" si="197"/>
        <v>0</v>
      </c>
      <c r="M427" s="297">
        <f t="shared" si="197"/>
        <v>0</v>
      </c>
      <c r="N427" s="297">
        <f t="shared" si="197"/>
        <v>0</v>
      </c>
      <c r="O427" s="297">
        <f t="shared" si="197"/>
        <v>0</v>
      </c>
      <c r="P427" s="297">
        <f t="shared" si="197"/>
        <v>0</v>
      </c>
      <c r="Q427" s="297">
        <f t="shared" si="197"/>
        <v>0</v>
      </c>
      <c r="R427" s="297">
        <f t="shared" si="197"/>
        <v>0</v>
      </c>
      <c r="S427" s="297">
        <f t="shared" si="197"/>
        <v>0</v>
      </c>
      <c r="T427" s="297">
        <f t="shared" si="197"/>
        <v>0</v>
      </c>
      <c r="U427" s="297">
        <f t="shared" si="197"/>
        <v>0</v>
      </c>
      <c r="V427" s="297">
        <f t="shared" si="197"/>
        <v>0</v>
      </c>
      <c r="W427" s="297">
        <f t="shared" si="197"/>
        <v>0</v>
      </c>
      <c r="X427" s="297">
        <f t="shared" si="197"/>
        <v>0</v>
      </c>
      <c r="Y427" s="297">
        <f t="shared" si="197"/>
        <v>0</v>
      </c>
      <c r="Z427" s="297">
        <f t="shared" si="197"/>
        <v>0</v>
      </c>
      <c r="AA427" s="297">
        <f t="shared" si="197"/>
        <v>1091915.26</v>
      </c>
      <c r="AB427" s="297">
        <f t="shared" si="197"/>
        <v>0</v>
      </c>
      <c r="AC427" s="297">
        <f t="shared" si="197"/>
        <v>1091915.26</v>
      </c>
      <c r="AD427" s="297">
        <f t="shared" si="197"/>
        <v>2017473.51</v>
      </c>
      <c r="AE427" s="297">
        <f t="shared" si="197"/>
        <v>0</v>
      </c>
      <c r="AF427" s="297">
        <f t="shared" si="197"/>
        <v>2017473.51</v>
      </c>
      <c r="AG427" s="297">
        <f t="shared" si="197"/>
        <v>2651499.1800000002</v>
      </c>
      <c r="AH427" s="297">
        <f t="shared" si="197"/>
        <v>0</v>
      </c>
      <c r="AI427" s="297">
        <f t="shared" si="197"/>
        <v>2651499.1800000002</v>
      </c>
      <c r="AJ427" s="297">
        <f t="shared" si="197"/>
        <v>2511376.5699999998</v>
      </c>
      <c r="AK427" s="297">
        <f t="shared" si="197"/>
        <v>0</v>
      </c>
      <c r="AL427" s="297">
        <f t="shared" si="197"/>
        <v>2511376.5699999998</v>
      </c>
    </row>
    <row r="428" spans="1:38" x14ac:dyDescent="0.25">
      <c r="A428" s="353">
        <v>313600</v>
      </c>
      <c r="B428" s="302" t="s">
        <v>4879</v>
      </c>
      <c r="C428" s="297">
        <f t="shared" si="197"/>
        <v>18435069.91</v>
      </c>
      <c r="D428" s="297">
        <f t="shared" si="197"/>
        <v>0</v>
      </c>
      <c r="E428" s="297">
        <f t="shared" si="197"/>
        <v>18435069.91</v>
      </c>
      <c r="F428" s="297">
        <f t="shared" si="197"/>
        <v>18435069.91</v>
      </c>
      <c r="G428" s="297">
        <f t="shared" si="197"/>
        <v>0</v>
      </c>
      <c r="H428" s="297">
        <f t="shared" si="197"/>
        <v>18435069.91</v>
      </c>
      <c r="I428" s="297">
        <f t="shared" si="197"/>
        <v>18435069.91</v>
      </c>
      <c r="J428" s="297">
        <f t="shared" si="197"/>
        <v>0</v>
      </c>
      <c r="K428" s="297">
        <f t="shared" si="197"/>
        <v>18435069.91</v>
      </c>
      <c r="L428" s="297">
        <f t="shared" si="197"/>
        <v>18435069.91</v>
      </c>
      <c r="M428" s="297">
        <f t="shared" si="197"/>
        <v>0</v>
      </c>
      <c r="N428" s="297">
        <f t="shared" si="197"/>
        <v>18435069.91</v>
      </c>
      <c r="O428" s="297">
        <f t="shared" si="197"/>
        <v>18435069.91</v>
      </c>
      <c r="P428" s="297">
        <f t="shared" si="197"/>
        <v>0</v>
      </c>
      <c r="Q428" s="297">
        <f t="shared" si="197"/>
        <v>18435069.91</v>
      </c>
      <c r="R428" s="297">
        <f t="shared" si="197"/>
        <v>18435069.91</v>
      </c>
      <c r="S428" s="297">
        <f t="shared" si="197"/>
        <v>0</v>
      </c>
      <c r="T428" s="297">
        <f t="shared" si="197"/>
        <v>18435069.91</v>
      </c>
      <c r="U428" s="297">
        <f t="shared" si="197"/>
        <v>18435069.91</v>
      </c>
      <c r="V428" s="297">
        <f t="shared" si="197"/>
        <v>0</v>
      </c>
      <c r="W428" s="297">
        <f t="shared" si="197"/>
        <v>18435069.91</v>
      </c>
      <c r="X428" s="297">
        <f t="shared" si="197"/>
        <v>18435069.91</v>
      </c>
      <c r="Y428" s="297">
        <f t="shared" si="197"/>
        <v>0</v>
      </c>
      <c r="Z428" s="297">
        <f t="shared" si="197"/>
        <v>18435069.91</v>
      </c>
      <c r="AA428" s="297">
        <f t="shared" si="197"/>
        <v>18435069.91</v>
      </c>
      <c r="AB428" s="297">
        <f t="shared" si="197"/>
        <v>0</v>
      </c>
      <c r="AC428" s="297">
        <f t="shared" si="197"/>
        <v>18435069.91</v>
      </c>
      <c r="AD428" s="297">
        <f t="shared" si="197"/>
        <v>18435069.91</v>
      </c>
      <c r="AE428" s="297">
        <f t="shared" si="197"/>
        <v>0</v>
      </c>
      <c r="AF428" s="297">
        <f t="shared" si="197"/>
        <v>18435069.91</v>
      </c>
      <c r="AG428" s="297">
        <f t="shared" si="197"/>
        <v>18435069.91</v>
      </c>
      <c r="AH428" s="297">
        <f t="shared" si="197"/>
        <v>0</v>
      </c>
      <c r="AI428" s="297">
        <f t="shared" si="197"/>
        <v>18435069.91</v>
      </c>
      <c r="AJ428" s="297">
        <f t="shared" si="197"/>
        <v>18435069.91</v>
      </c>
      <c r="AK428" s="297">
        <f t="shared" si="197"/>
        <v>0</v>
      </c>
      <c r="AL428" s="297">
        <f t="shared" si="197"/>
        <v>18435069.91</v>
      </c>
    </row>
    <row r="429" spans="1:38" x14ac:dyDescent="0.25">
      <c r="A429" s="315">
        <v>314100</v>
      </c>
      <c r="B429" s="285" t="s">
        <v>5027</v>
      </c>
      <c r="C429" s="297">
        <f t="shared" si="197"/>
        <v>0</v>
      </c>
      <c r="D429" s="297">
        <f t="shared" si="197"/>
        <v>0</v>
      </c>
      <c r="E429" s="297">
        <f t="shared" si="197"/>
        <v>0</v>
      </c>
      <c r="F429" s="297">
        <f t="shared" si="197"/>
        <v>0</v>
      </c>
      <c r="G429" s="297">
        <f t="shared" si="197"/>
        <v>0</v>
      </c>
      <c r="H429" s="297">
        <f t="shared" si="197"/>
        <v>0</v>
      </c>
      <c r="I429" s="297">
        <f t="shared" si="197"/>
        <v>0</v>
      </c>
      <c r="J429" s="297">
        <f t="shared" si="197"/>
        <v>0</v>
      </c>
      <c r="K429" s="297">
        <f t="shared" si="197"/>
        <v>0</v>
      </c>
      <c r="L429" s="297">
        <f t="shared" si="197"/>
        <v>0</v>
      </c>
      <c r="M429" s="297">
        <f t="shared" si="197"/>
        <v>0</v>
      </c>
      <c r="N429" s="297">
        <f t="shared" si="197"/>
        <v>0</v>
      </c>
      <c r="O429" s="297">
        <f t="shared" si="197"/>
        <v>0</v>
      </c>
      <c r="P429" s="297">
        <f t="shared" si="197"/>
        <v>0</v>
      </c>
      <c r="Q429" s="297">
        <f t="shared" si="197"/>
        <v>0</v>
      </c>
      <c r="R429" s="297">
        <f t="shared" si="197"/>
        <v>0</v>
      </c>
      <c r="S429" s="297">
        <f t="shared" si="197"/>
        <v>0</v>
      </c>
      <c r="T429" s="297">
        <f t="shared" si="197"/>
        <v>0</v>
      </c>
      <c r="U429" s="297">
        <f t="shared" si="197"/>
        <v>0</v>
      </c>
      <c r="V429" s="297">
        <f t="shared" si="197"/>
        <v>0</v>
      </c>
      <c r="W429" s="297">
        <f t="shared" si="197"/>
        <v>0</v>
      </c>
      <c r="X429" s="297">
        <f t="shared" si="197"/>
        <v>0</v>
      </c>
      <c r="Y429" s="297">
        <f t="shared" si="197"/>
        <v>0</v>
      </c>
      <c r="Z429" s="297">
        <f t="shared" si="197"/>
        <v>0</v>
      </c>
      <c r="AA429" s="297">
        <f t="shared" si="197"/>
        <v>0</v>
      </c>
      <c r="AB429" s="297">
        <f t="shared" si="197"/>
        <v>0</v>
      </c>
      <c r="AC429" s="297">
        <f t="shared" si="197"/>
        <v>0</v>
      </c>
      <c r="AD429" s="297">
        <f t="shared" si="197"/>
        <v>0</v>
      </c>
      <c r="AE429" s="297">
        <f t="shared" si="197"/>
        <v>0</v>
      </c>
      <c r="AF429" s="297">
        <f t="shared" si="197"/>
        <v>0</v>
      </c>
      <c r="AG429" s="297">
        <f t="shared" si="197"/>
        <v>0</v>
      </c>
      <c r="AH429" s="297">
        <f t="shared" si="197"/>
        <v>0</v>
      </c>
      <c r="AI429" s="297">
        <f t="shared" si="197"/>
        <v>0</v>
      </c>
      <c r="AJ429" s="297">
        <f t="shared" si="197"/>
        <v>0</v>
      </c>
      <c r="AK429" s="297">
        <f t="shared" si="197"/>
        <v>0</v>
      </c>
      <c r="AL429" s="297">
        <f t="shared" si="197"/>
        <v>0</v>
      </c>
    </row>
    <row r="430" spans="1:38" x14ac:dyDescent="0.25">
      <c r="A430" s="315">
        <v>314200</v>
      </c>
      <c r="B430" s="285" t="s">
        <v>5028</v>
      </c>
      <c r="C430" s="297">
        <f t="shared" si="197"/>
        <v>0</v>
      </c>
      <c r="D430" s="297">
        <f t="shared" si="197"/>
        <v>0</v>
      </c>
      <c r="E430" s="297">
        <f t="shared" si="197"/>
        <v>0</v>
      </c>
      <c r="F430" s="297">
        <f t="shared" si="197"/>
        <v>0</v>
      </c>
      <c r="G430" s="297">
        <f t="shared" si="197"/>
        <v>0</v>
      </c>
      <c r="H430" s="297">
        <f t="shared" si="197"/>
        <v>0</v>
      </c>
      <c r="I430" s="297">
        <f t="shared" si="197"/>
        <v>0</v>
      </c>
      <c r="J430" s="297">
        <f t="shared" si="197"/>
        <v>0</v>
      </c>
      <c r="K430" s="297">
        <f t="shared" si="197"/>
        <v>0</v>
      </c>
      <c r="L430" s="297">
        <f t="shared" si="197"/>
        <v>0</v>
      </c>
      <c r="M430" s="297">
        <f t="shared" si="197"/>
        <v>0</v>
      </c>
      <c r="N430" s="297">
        <f t="shared" si="197"/>
        <v>0</v>
      </c>
      <c r="O430" s="297">
        <f t="shared" si="197"/>
        <v>0</v>
      </c>
      <c r="P430" s="297">
        <f t="shared" si="197"/>
        <v>0</v>
      </c>
      <c r="Q430" s="297">
        <f t="shared" si="197"/>
        <v>0</v>
      </c>
      <c r="R430" s="297">
        <f t="shared" si="197"/>
        <v>0</v>
      </c>
      <c r="S430" s="297">
        <f t="shared" si="197"/>
        <v>0</v>
      </c>
      <c r="T430" s="297">
        <f t="shared" si="197"/>
        <v>0</v>
      </c>
      <c r="U430" s="297">
        <f t="shared" si="197"/>
        <v>0</v>
      </c>
      <c r="V430" s="297">
        <f t="shared" si="197"/>
        <v>0</v>
      </c>
      <c r="W430" s="297">
        <f t="shared" si="197"/>
        <v>0</v>
      </c>
      <c r="X430" s="297">
        <f t="shared" si="197"/>
        <v>0</v>
      </c>
      <c r="Y430" s="297">
        <f t="shared" si="197"/>
        <v>0</v>
      </c>
      <c r="Z430" s="297">
        <f t="shared" si="197"/>
        <v>0</v>
      </c>
      <c r="AA430" s="297">
        <f t="shared" si="197"/>
        <v>0</v>
      </c>
      <c r="AB430" s="297">
        <f t="shared" si="197"/>
        <v>0</v>
      </c>
      <c r="AC430" s="297">
        <f t="shared" si="197"/>
        <v>0</v>
      </c>
      <c r="AD430" s="297">
        <f t="shared" si="197"/>
        <v>0</v>
      </c>
      <c r="AE430" s="297">
        <f t="shared" si="197"/>
        <v>0</v>
      </c>
      <c r="AF430" s="297">
        <f t="shared" si="197"/>
        <v>0</v>
      </c>
      <c r="AG430" s="297">
        <f t="shared" si="197"/>
        <v>0</v>
      </c>
      <c r="AH430" s="297">
        <f t="shared" si="197"/>
        <v>0</v>
      </c>
      <c r="AI430" s="297">
        <f t="shared" si="197"/>
        <v>0</v>
      </c>
      <c r="AJ430" s="297">
        <f t="shared" si="197"/>
        <v>0</v>
      </c>
      <c r="AK430" s="297">
        <f t="shared" si="197"/>
        <v>0</v>
      </c>
      <c r="AL430" s="297">
        <f t="shared" si="197"/>
        <v>0</v>
      </c>
    </row>
    <row r="431" spans="1:38" x14ac:dyDescent="0.25">
      <c r="A431" s="315">
        <v>315000</v>
      </c>
      <c r="B431" s="339" t="s">
        <v>5029</v>
      </c>
      <c r="C431" s="297">
        <f t="shared" si="197"/>
        <v>-9778963.6500000004</v>
      </c>
      <c r="D431" s="297">
        <f t="shared" si="197"/>
        <v>145124095.72999999</v>
      </c>
      <c r="E431" s="297">
        <f t="shared" si="197"/>
        <v>135345132.08000001</v>
      </c>
      <c r="F431" s="297">
        <f t="shared" ref="F431:AL431" si="198">F723</f>
        <v>-9710433.5199999996</v>
      </c>
      <c r="G431" s="297">
        <f t="shared" si="198"/>
        <v>145124095.72999999</v>
      </c>
      <c r="H431" s="297">
        <f t="shared" si="198"/>
        <v>135413662.21000001</v>
      </c>
      <c r="I431" s="297">
        <f t="shared" si="198"/>
        <v>-9710433.5199999996</v>
      </c>
      <c r="J431" s="297">
        <f t="shared" si="198"/>
        <v>145124095.72999999</v>
      </c>
      <c r="K431" s="297">
        <f t="shared" si="198"/>
        <v>135413662.21000001</v>
      </c>
      <c r="L431" s="297">
        <f t="shared" si="198"/>
        <v>-9710433.5199999996</v>
      </c>
      <c r="M431" s="297">
        <f t="shared" si="198"/>
        <v>145124095.72999999</v>
      </c>
      <c r="N431" s="297">
        <f t="shared" si="198"/>
        <v>135413662.21000001</v>
      </c>
      <c r="O431" s="297">
        <f t="shared" si="198"/>
        <v>-9906490.8499999996</v>
      </c>
      <c r="P431" s="297">
        <f t="shared" si="198"/>
        <v>145124095.72999999</v>
      </c>
      <c r="Q431" s="297">
        <f t="shared" si="198"/>
        <v>135217604.88</v>
      </c>
      <c r="R431" s="297">
        <f t="shared" si="198"/>
        <v>-9906490.8499999996</v>
      </c>
      <c r="S431" s="297">
        <f t="shared" si="198"/>
        <v>145124095.72999999</v>
      </c>
      <c r="T431" s="297">
        <f t="shared" si="198"/>
        <v>135217604.88</v>
      </c>
      <c r="U431" s="297">
        <f t="shared" si="198"/>
        <v>-9906490.8499999996</v>
      </c>
      <c r="V431" s="297">
        <f t="shared" si="198"/>
        <v>145124095.72999999</v>
      </c>
      <c r="W431" s="297">
        <f t="shared" si="198"/>
        <v>135217604.88</v>
      </c>
      <c r="X431" s="297">
        <f t="shared" si="198"/>
        <v>-9906490.8499999996</v>
      </c>
      <c r="Y431" s="297">
        <f t="shared" si="198"/>
        <v>145124095.72999999</v>
      </c>
      <c r="Z431" s="297">
        <f t="shared" si="198"/>
        <v>135217604.88</v>
      </c>
      <c r="AA431" s="297">
        <f t="shared" si="198"/>
        <v>-10998406.109999999</v>
      </c>
      <c r="AB431" s="297">
        <f t="shared" si="198"/>
        <v>145124095.72999999</v>
      </c>
      <c r="AC431" s="297">
        <f t="shared" si="198"/>
        <v>134125689.62</v>
      </c>
      <c r="AD431" s="297">
        <f t="shared" si="198"/>
        <v>-11923964.359999999</v>
      </c>
      <c r="AE431" s="297">
        <f t="shared" si="198"/>
        <v>145124095.72999999</v>
      </c>
      <c r="AF431" s="297">
        <f t="shared" si="198"/>
        <v>133200131.37</v>
      </c>
      <c r="AG431" s="297">
        <f t="shared" si="198"/>
        <v>-12601140.52</v>
      </c>
      <c r="AH431" s="297">
        <f t="shared" si="198"/>
        <v>145124095.72999999</v>
      </c>
      <c r="AI431" s="297">
        <f t="shared" si="198"/>
        <v>132522955.20999999</v>
      </c>
      <c r="AJ431" s="297">
        <f t="shared" si="198"/>
        <v>-12614780.58</v>
      </c>
      <c r="AK431" s="297">
        <f t="shared" si="198"/>
        <v>145124095.72999999</v>
      </c>
      <c r="AL431" s="297">
        <f t="shared" si="198"/>
        <v>132509315.15000001</v>
      </c>
    </row>
    <row r="432" spans="1:38" x14ac:dyDescent="0.25">
      <c r="A432" s="315">
        <v>316000</v>
      </c>
      <c r="B432" s="339" t="s">
        <v>5030</v>
      </c>
      <c r="C432" s="354">
        <f t="shared" ref="C432:AL432" si="199">SUM(C433:C434)</f>
        <v>-688697.65</v>
      </c>
      <c r="D432" s="354">
        <f t="shared" si="199"/>
        <v>625607.65</v>
      </c>
      <c r="E432" s="354">
        <f t="shared" si="199"/>
        <v>-63090</v>
      </c>
      <c r="F432" s="354">
        <f t="shared" si="199"/>
        <v>-900395.65</v>
      </c>
      <c r="G432" s="354">
        <f t="shared" si="199"/>
        <v>1341713.6099999999</v>
      </c>
      <c r="H432" s="354">
        <f t="shared" si="199"/>
        <v>441317.96</v>
      </c>
      <c r="I432" s="354">
        <f t="shared" si="199"/>
        <v>-1225757.1400000001</v>
      </c>
      <c r="J432" s="354">
        <f t="shared" si="199"/>
        <v>2021099.54</v>
      </c>
      <c r="K432" s="354">
        <f t="shared" si="199"/>
        <v>795342.4</v>
      </c>
      <c r="L432" s="354">
        <f t="shared" si="199"/>
        <v>-1572416.63</v>
      </c>
      <c r="M432" s="354">
        <f t="shared" si="199"/>
        <v>2324251.7800000003</v>
      </c>
      <c r="N432" s="354">
        <f t="shared" si="199"/>
        <v>751835.15</v>
      </c>
      <c r="O432" s="354">
        <f t="shared" si="199"/>
        <v>-2115600.5299999998</v>
      </c>
      <c r="P432" s="354">
        <f t="shared" si="199"/>
        <v>2812269.63</v>
      </c>
      <c r="Q432" s="354">
        <f t="shared" si="199"/>
        <v>696669.1</v>
      </c>
      <c r="R432" s="354">
        <f t="shared" si="199"/>
        <v>-1950105.7799999998</v>
      </c>
      <c r="S432" s="354">
        <f t="shared" si="199"/>
        <v>3119580.38</v>
      </c>
      <c r="T432" s="354">
        <f t="shared" si="199"/>
        <v>1169474.6000000001</v>
      </c>
      <c r="U432" s="354">
        <f t="shared" si="199"/>
        <v>-1856754.45</v>
      </c>
      <c r="V432" s="354">
        <f t="shared" si="199"/>
        <v>3802045.5999999996</v>
      </c>
      <c r="W432" s="354">
        <f t="shared" si="199"/>
        <v>1945291.1500000001</v>
      </c>
      <c r="X432" s="354">
        <f t="shared" si="199"/>
        <v>-2575246.3899999997</v>
      </c>
      <c r="Y432" s="354">
        <f t="shared" si="199"/>
        <v>4168772.12</v>
      </c>
      <c r="Z432" s="354">
        <f t="shared" si="199"/>
        <v>1593525.73</v>
      </c>
      <c r="AA432" s="354">
        <f t="shared" si="199"/>
        <v>-1848139.35</v>
      </c>
      <c r="AB432" s="354">
        <f t="shared" si="199"/>
        <v>4689425.3600000003</v>
      </c>
      <c r="AC432" s="354">
        <f t="shared" si="199"/>
        <v>2841286.01</v>
      </c>
      <c r="AD432" s="354">
        <f t="shared" si="199"/>
        <v>-1980754.37</v>
      </c>
      <c r="AE432" s="354">
        <f t="shared" si="199"/>
        <v>5435328.2600000007</v>
      </c>
      <c r="AF432" s="354">
        <f t="shared" si="199"/>
        <v>3454573.8899999997</v>
      </c>
      <c r="AG432" s="354">
        <f t="shared" si="199"/>
        <v>-1961914.6500000001</v>
      </c>
      <c r="AH432" s="354">
        <f t="shared" si="199"/>
        <v>6027538.7799999993</v>
      </c>
      <c r="AI432" s="354">
        <f t="shared" si="199"/>
        <v>4065624.13</v>
      </c>
      <c r="AJ432" s="354">
        <f t="shared" si="199"/>
        <v>-2538011.12</v>
      </c>
      <c r="AK432" s="354">
        <f t="shared" si="199"/>
        <v>6630350.169999999</v>
      </c>
      <c r="AL432" s="354">
        <f t="shared" si="199"/>
        <v>4092339.05</v>
      </c>
    </row>
    <row r="433" spans="1:38" x14ac:dyDescent="0.25">
      <c r="A433" s="315">
        <v>317000</v>
      </c>
      <c r="B433" s="298" t="s">
        <v>5031</v>
      </c>
      <c r="C433" s="297">
        <f t="shared" ref="C433:AL437" si="200">C724</f>
        <v>-688697.65</v>
      </c>
      <c r="D433" s="297">
        <f t="shared" si="200"/>
        <v>625607.65</v>
      </c>
      <c r="E433" s="297">
        <f t="shared" si="200"/>
        <v>-63090</v>
      </c>
      <c r="F433" s="297">
        <f t="shared" si="200"/>
        <v>-211698</v>
      </c>
      <c r="G433" s="297">
        <f t="shared" si="200"/>
        <v>716105.96</v>
      </c>
      <c r="H433" s="297">
        <f t="shared" si="200"/>
        <v>504407.96</v>
      </c>
      <c r="I433" s="297">
        <f t="shared" si="200"/>
        <v>-325361.49</v>
      </c>
      <c r="J433" s="297">
        <f t="shared" si="200"/>
        <v>679385.93</v>
      </c>
      <c r="K433" s="297">
        <f t="shared" si="200"/>
        <v>354024.44</v>
      </c>
      <c r="L433" s="297">
        <f t="shared" si="200"/>
        <v>-346659.49</v>
      </c>
      <c r="M433" s="297">
        <f t="shared" si="200"/>
        <v>303152.24</v>
      </c>
      <c r="N433" s="297">
        <f t="shared" si="200"/>
        <v>-43507.25</v>
      </c>
      <c r="O433" s="297">
        <f t="shared" si="200"/>
        <v>-543183.9</v>
      </c>
      <c r="P433" s="297">
        <f t="shared" si="200"/>
        <v>488017.85</v>
      </c>
      <c r="Q433" s="297">
        <f t="shared" si="200"/>
        <v>-55166.05</v>
      </c>
      <c r="R433" s="297">
        <f t="shared" si="200"/>
        <v>165494.75</v>
      </c>
      <c r="S433" s="297">
        <f t="shared" si="200"/>
        <v>307310.75</v>
      </c>
      <c r="T433" s="297">
        <f t="shared" si="200"/>
        <v>472805.5</v>
      </c>
      <c r="U433" s="297">
        <f t="shared" si="200"/>
        <v>93351.33</v>
      </c>
      <c r="V433" s="297">
        <f t="shared" si="200"/>
        <v>682465.22</v>
      </c>
      <c r="W433" s="297">
        <f t="shared" si="200"/>
        <v>775816.55</v>
      </c>
      <c r="X433" s="297">
        <f t="shared" si="200"/>
        <v>-718491.94</v>
      </c>
      <c r="Y433" s="297">
        <f t="shared" si="200"/>
        <v>366726.52</v>
      </c>
      <c r="Z433" s="297">
        <f t="shared" si="200"/>
        <v>-351765.42</v>
      </c>
      <c r="AA433" s="297">
        <f t="shared" si="200"/>
        <v>727107.04</v>
      </c>
      <c r="AB433" s="297">
        <f t="shared" si="200"/>
        <v>520653.24</v>
      </c>
      <c r="AC433" s="297">
        <f t="shared" si="200"/>
        <v>1247760.28</v>
      </c>
      <c r="AD433" s="297">
        <f t="shared" si="200"/>
        <v>-132615.01999999999</v>
      </c>
      <c r="AE433" s="297">
        <f t="shared" si="200"/>
        <v>745902.9</v>
      </c>
      <c r="AF433" s="297">
        <f t="shared" si="200"/>
        <v>613287.88</v>
      </c>
      <c r="AG433" s="297">
        <f t="shared" si="200"/>
        <v>18839.72</v>
      </c>
      <c r="AH433" s="297">
        <f t="shared" si="200"/>
        <v>592210.52</v>
      </c>
      <c r="AI433" s="297">
        <f t="shared" si="200"/>
        <v>611050.23999999999</v>
      </c>
      <c r="AJ433" s="297">
        <f t="shared" si="200"/>
        <v>-576096.47</v>
      </c>
      <c r="AK433" s="297">
        <f t="shared" si="200"/>
        <v>602811.39</v>
      </c>
      <c r="AL433" s="297">
        <f t="shared" si="200"/>
        <v>26714.92</v>
      </c>
    </row>
    <row r="434" spans="1:38" x14ac:dyDescent="0.25">
      <c r="A434" s="315">
        <v>317100</v>
      </c>
      <c r="B434" s="298" t="s">
        <v>5032</v>
      </c>
      <c r="C434" s="297">
        <f t="shared" si="200"/>
        <v>0</v>
      </c>
      <c r="D434" s="297">
        <f t="shared" si="200"/>
        <v>0</v>
      </c>
      <c r="E434" s="297">
        <f t="shared" si="200"/>
        <v>0</v>
      </c>
      <c r="F434" s="297">
        <f t="shared" si="200"/>
        <v>-688697.65</v>
      </c>
      <c r="G434" s="297">
        <f t="shared" si="200"/>
        <v>625607.65</v>
      </c>
      <c r="H434" s="297">
        <f t="shared" si="200"/>
        <v>-63090</v>
      </c>
      <c r="I434" s="297">
        <f t="shared" si="200"/>
        <v>-900395.65</v>
      </c>
      <c r="J434" s="297">
        <f t="shared" si="200"/>
        <v>1341713.6100000001</v>
      </c>
      <c r="K434" s="297">
        <f t="shared" si="200"/>
        <v>441317.96</v>
      </c>
      <c r="L434" s="297">
        <f t="shared" si="200"/>
        <v>-1225757.1399999999</v>
      </c>
      <c r="M434" s="297">
        <f t="shared" si="200"/>
        <v>2021099.54</v>
      </c>
      <c r="N434" s="297">
        <f t="shared" si="200"/>
        <v>795342.4</v>
      </c>
      <c r="O434" s="297">
        <f t="shared" si="200"/>
        <v>-1572416.63</v>
      </c>
      <c r="P434" s="297">
        <f t="shared" si="200"/>
        <v>2324251.7799999998</v>
      </c>
      <c r="Q434" s="297">
        <f t="shared" si="200"/>
        <v>751835.15</v>
      </c>
      <c r="R434" s="297">
        <f t="shared" si="200"/>
        <v>-2115600.5299999998</v>
      </c>
      <c r="S434" s="297">
        <f t="shared" si="200"/>
        <v>2812269.63</v>
      </c>
      <c r="T434" s="297">
        <f t="shared" si="200"/>
        <v>696669.1</v>
      </c>
      <c r="U434" s="297">
        <f t="shared" si="200"/>
        <v>-1950105.78</v>
      </c>
      <c r="V434" s="297">
        <f t="shared" si="200"/>
        <v>3119580.38</v>
      </c>
      <c r="W434" s="297">
        <f t="shared" si="200"/>
        <v>1169474.6000000001</v>
      </c>
      <c r="X434" s="297">
        <f t="shared" si="200"/>
        <v>-1856754.45</v>
      </c>
      <c r="Y434" s="297">
        <f t="shared" si="200"/>
        <v>3802045.6</v>
      </c>
      <c r="Z434" s="297">
        <f t="shared" si="200"/>
        <v>1945291.15</v>
      </c>
      <c r="AA434" s="297">
        <f t="shared" si="200"/>
        <v>-2575246.39</v>
      </c>
      <c r="AB434" s="297">
        <f t="shared" si="200"/>
        <v>4168772.12</v>
      </c>
      <c r="AC434" s="297">
        <f t="shared" si="200"/>
        <v>1593525.73</v>
      </c>
      <c r="AD434" s="297">
        <f t="shared" si="200"/>
        <v>-1848139.35</v>
      </c>
      <c r="AE434" s="297">
        <f t="shared" si="200"/>
        <v>4689425.3600000003</v>
      </c>
      <c r="AF434" s="297">
        <f t="shared" si="200"/>
        <v>2841286.01</v>
      </c>
      <c r="AG434" s="297">
        <f t="shared" si="200"/>
        <v>-1980754.37</v>
      </c>
      <c r="AH434" s="297">
        <f t="shared" si="200"/>
        <v>5435328.2599999998</v>
      </c>
      <c r="AI434" s="297">
        <f t="shared" si="200"/>
        <v>3454573.89</v>
      </c>
      <c r="AJ434" s="297">
        <f t="shared" si="200"/>
        <v>-1961914.65</v>
      </c>
      <c r="AK434" s="297">
        <f t="shared" si="200"/>
        <v>6027538.7799999993</v>
      </c>
      <c r="AL434" s="297">
        <f t="shared" si="200"/>
        <v>4065624.13</v>
      </c>
    </row>
    <row r="435" spans="1:38" x14ac:dyDescent="0.25">
      <c r="A435" s="315">
        <v>317000</v>
      </c>
      <c r="B435" s="285" t="s">
        <v>5033</v>
      </c>
      <c r="C435" s="297">
        <f t="shared" si="200"/>
        <v>0</v>
      </c>
      <c r="D435" s="297">
        <f t="shared" si="200"/>
        <v>0</v>
      </c>
      <c r="E435" s="297">
        <f t="shared" si="200"/>
        <v>0</v>
      </c>
      <c r="F435" s="297">
        <f t="shared" si="200"/>
        <v>0</v>
      </c>
      <c r="G435" s="297">
        <f t="shared" si="200"/>
        <v>0</v>
      </c>
      <c r="H435" s="297">
        <f t="shared" si="200"/>
        <v>0</v>
      </c>
      <c r="I435" s="297">
        <f t="shared" si="200"/>
        <v>0</v>
      </c>
      <c r="J435" s="297">
        <f t="shared" si="200"/>
        <v>0</v>
      </c>
      <c r="K435" s="297">
        <f t="shared" si="200"/>
        <v>0</v>
      </c>
      <c r="L435" s="297">
        <f t="shared" si="200"/>
        <v>0</v>
      </c>
      <c r="M435" s="297">
        <f t="shared" si="200"/>
        <v>0</v>
      </c>
      <c r="N435" s="297">
        <f t="shared" si="200"/>
        <v>0</v>
      </c>
      <c r="O435" s="297">
        <f t="shared" si="200"/>
        <v>0</v>
      </c>
      <c r="P435" s="297">
        <f t="shared" si="200"/>
        <v>0</v>
      </c>
      <c r="Q435" s="297">
        <f t="shared" si="200"/>
        <v>0</v>
      </c>
      <c r="R435" s="297">
        <f t="shared" si="200"/>
        <v>0</v>
      </c>
      <c r="S435" s="297">
        <f t="shared" si="200"/>
        <v>0</v>
      </c>
      <c r="T435" s="297">
        <f t="shared" si="200"/>
        <v>0</v>
      </c>
      <c r="U435" s="297">
        <f t="shared" si="200"/>
        <v>0</v>
      </c>
      <c r="V435" s="297">
        <f t="shared" si="200"/>
        <v>0</v>
      </c>
      <c r="W435" s="297">
        <f t="shared" si="200"/>
        <v>0</v>
      </c>
      <c r="X435" s="297">
        <f t="shared" si="200"/>
        <v>0</v>
      </c>
      <c r="Y435" s="297">
        <f t="shared" si="200"/>
        <v>0</v>
      </c>
      <c r="Z435" s="297">
        <f t="shared" si="200"/>
        <v>0</v>
      </c>
      <c r="AA435" s="297">
        <f t="shared" si="200"/>
        <v>0</v>
      </c>
      <c r="AB435" s="297">
        <f t="shared" si="200"/>
        <v>0</v>
      </c>
      <c r="AC435" s="297">
        <f t="shared" si="200"/>
        <v>0</v>
      </c>
      <c r="AD435" s="297">
        <f t="shared" si="200"/>
        <v>0</v>
      </c>
      <c r="AE435" s="297">
        <f t="shared" si="200"/>
        <v>0</v>
      </c>
      <c r="AF435" s="297">
        <f t="shared" si="200"/>
        <v>0</v>
      </c>
      <c r="AG435" s="297">
        <f t="shared" si="200"/>
        <v>0</v>
      </c>
      <c r="AH435" s="297">
        <f t="shared" si="200"/>
        <v>0</v>
      </c>
      <c r="AI435" s="297">
        <f t="shared" si="200"/>
        <v>0</v>
      </c>
      <c r="AJ435" s="297">
        <f t="shared" si="200"/>
        <v>0</v>
      </c>
      <c r="AK435" s="297">
        <f t="shared" si="200"/>
        <v>0</v>
      </c>
      <c r="AL435" s="297">
        <f t="shared" si="200"/>
        <v>0</v>
      </c>
    </row>
    <row r="436" spans="1:38" x14ac:dyDescent="0.25">
      <c r="A436" s="315">
        <v>318000</v>
      </c>
      <c r="B436" s="332" t="s">
        <v>5034</v>
      </c>
      <c r="C436" s="297">
        <f t="shared" si="200"/>
        <v>709879.57</v>
      </c>
      <c r="D436" s="297">
        <f t="shared" si="200"/>
        <v>3448274.46</v>
      </c>
      <c r="E436" s="297">
        <f t="shared" si="200"/>
        <v>4158154.03</v>
      </c>
      <c r="F436" s="297">
        <f t="shared" si="200"/>
        <v>754250.42</v>
      </c>
      <c r="G436" s="297">
        <f t="shared" si="200"/>
        <v>2919020.05</v>
      </c>
      <c r="H436" s="297">
        <f t="shared" si="200"/>
        <v>3673270.47</v>
      </c>
      <c r="I436" s="297">
        <f t="shared" si="200"/>
        <v>-221523.27</v>
      </c>
      <c r="J436" s="297">
        <f t="shared" si="200"/>
        <v>-8207236.1400000006</v>
      </c>
      <c r="K436" s="297">
        <f t="shared" si="200"/>
        <v>-8428759.4100000001</v>
      </c>
      <c r="L436" s="297">
        <f t="shared" si="200"/>
        <v>45198.85</v>
      </c>
      <c r="M436" s="297">
        <f t="shared" si="200"/>
        <v>-4309703.8</v>
      </c>
      <c r="N436" s="297">
        <f t="shared" si="200"/>
        <v>-4264504.95</v>
      </c>
      <c r="O436" s="297">
        <f t="shared" si="200"/>
        <v>590525.37</v>
      </c>
      <c r="P436" s="297">
        <f t="shared" si="200"/>
        <v>-1136605.6599999999</v>
      </c>
      <c r="Q436" s="297">
        <f t="shared" si="200"/>
        <v>-546080.29</v>
      </c>
      <c r="R436" s="297">
        <f t="shared" si="200"/>
        <v>572001.06000000006</v>
      </c>
      <c r="S436" s="297">
        <f t="shared" si="200"/>
        <v>769780.27</v>
      </c>
      <c r="T436" s="297">
        <f t="shared" si="200"/>
        <v>1341781.33</v>
      </c>
      <c r="U436" s="297">
        <f t="shared" si="200"/>
        <v>723191.68</v>
      </c>
      <c r="V436" s="297">
        <f t="shared" si="200"/>
        <v>2419238.31</v>
      </c>
      <c r="W436" s="297">
        <f t="shared" si="200"/>
        <v>3142429.99</v>
      </c>
      <c r="X436" s="297">
        <f t="shared" si="200"/>
        <v>1505130.24</v>
      </c>
      <c r="Y436" s="297">
        <f t="shared" si="200"/>
        <v>3406958.49</v>
      </c>
      <c r="Z436" s="297">
        <f t="shared" si="200"/>
        <v>4912088.7300000004</v>
      </c>
      <c r="AA436" s="297">
        <f t="shared" si="200"/>
        <v>1980344.76</v>
      </c>
      <c r="AB436" s="297">
        <f t="shared" si="200"/>
        <v>2579972.08</v>
      </c>
      <c r="AC436" s="297">
        <f t="shared" si="200"/>
        <v>4560316.84</v>
      </c>
      <c r="AD436" s="297">
        <f t="shared" si="200"/>
        <v>2509358.0499999998</v>
      </c>
      <c r="AE436" s="297">
        <f t="shared" si="200"/>
        <v>2700745.44</v>
      </c>
      <c r="AF436" s="297">
        <f t="shared" si="200"/>
        <v>5210103.49</v>
      </c>
      <c r="AG436" s="297">
        <f t="shared" si="200"/>
        <v>2771875.06</v>
      </c>
      <c r="AH436" s="297">
        <f t="shared" si="200"/>
        <v>3901541.86</v>
      </c>
      <c r="AI436" s="297">
        <f t="shared" si="200"/>
        <v>6673416.9199999999</v>
      </c>
      <c r="AJ436" s="297">
        <f t="shared" si="200"/>
        <v>3379260.46</v>
      </c>
      <c r="AK436" s="297">
        <f t="shared" si="200"/>
        <v>4522600.3600000003</v>
      </c>
      <c r="AL436" s="297">
        <f t="shared" si="200"/>
        <v>7901860.8200000003</v>
      </c>
    </row>
    <row r="437" spans="1:38" x14ac:dyDescent="0.25">
      <c r="A437" s="315">
        <v>319000</v>
      </c>
      <c r="B437" s="355" t="s">
        <v>1112</v>
      </c>
      <c r="C437" s="297">
        <f t="shared" si="200"/>
        <v>0</v>
      </c>
      <c r="D437" s="297">
        <f t="shared" si="200"/>
        <v>0</v>
      </c>
      <c r="E437" s="297">
        <f t="shared" si="200"/>
        <v>0</v>
      </c>
      <c r="F437" s="297">
        <f t="shared" si="200"/>
        <v>0</v>
      </c>
      <c r="G437" s="297">
        <f t="shared" si="200"/>
        <v>0</v>
      </c>
      <c r="H437" s="297">
        <f t="shared" si="200"/>
        <v>0</v>
      </c>
      <c r="I437" s="297">
        <f t="shared" si="200"/>
        <v>0</v>
      </c>
      <c r="J437" s="297">
        <f t="shared" si="200"/>
        <v>0</v>
      </c>
      <c r="K437" s="297">
        <f t="shared" si="200"/>
        <v>0</v>
      </c>
      <c r="L437" s="297">
        <f t="shared" si="200"/>
        <v>0</v>
      </c>
      <c r="M437" s="297">
        <f t="shared" si="200"/>
        <v>0</v>
      </c>
      <c r="N437" s="297">
        <f t="shared" si="200"/>
        <v>0</v>
      </c>
      <c r="O437" s="297">
        <f t="shared" si="200"/>
        <v>0</v>
      </c>
      <c r="P437" s="297">
        <f t="shared" si="200"/>
        <v>0</v>
      </c>
      <c r="Q437" s="297">
        <f t="shared" si="200"/>
        <v>0</v>
      </c>
      <c r="R437" s="297">
        <f t="shared" si="200"/>
        <v>0</v>
      </c>
      <c r="S437" s="297">
        <f t="shared" si="200"/>
        <v>0</v>
      </c>
      <c r="T437" s="297">
        <f t="shared" si="200"/>
        <v>0</v>
      </c>
      <c r="U437" s="297">
        <f t="shared" si="200"/>
        <v>0</v>
      </c>
      <c r="V437" s="297">
        <f t="shared" si="200"/>
        <v>0</v>
      </c>
      <c r="W437" s="297">
        <f t="shared" si="200"/>
        <v>0</v>
      </c>
      <c r="X437" s="297">
        <f t="shared" si="200"/>
        <v>0</v>
      </c>
      <c r="Y437" s="297">
        <f t="shared" si="200"/>
        <v>0</v>
      </c>
      <c r="Z437" s="297">
        <f t="shared" si="200"/>
        <v>0</v>
      </c>
      <c r="AA437" s="297">
        <f t="shared" si="200"/>
        <v>0</v>
      </c>
      <c r="AB437" s="297">
        <f t="shared" si="200"/>
        <v>0</v>
      </c>
      <c r="AC437" s="297">
        <f t="shared" si="200"/>
        <v>0</v>
      </c>
      <c r="AD437" s="297">
        <f t="shared" si="200"/>
        <v>0</v>
      </c>
      <c r="AE437" s="297">
        <f t="shared" si="200"/>
        <v>0</v>
      </c>
      <c r="AF437" s="297">
        <f t="shared" si="200"/>
        <v>0</v>
      </c>
      <c r="AG437" s="297">
        <f t="shared" si="200"/>
        <v>0</v>
      </c>
      <c r="AH437" s="297">
        <f t="shared" si="200"/>
        <v>0</v>
      </c>
      <c r="AI437" s="297">
        <f t="shared" si="200"/>
        <v>0</v>
      </c>
      <c r="AJ437" s="297">
        <f t="shared" si="200"/>
        <v>0</v>
      </c>
      <c r="AK437" s="297">
        <f t="shared" si="200"/>
        <v>0</v>
      </c>
      <c r="AL437" s="297">
        <f t="shared" si="200"/>
        <v>0</v>
      </c>
    </row>
    <row r="438" spans="1:38" x14ac:dyDescent="0.25">
      <c r="A438" s="285"/>
      <c r="B438" s="332" t="s">
        <v>5035</v>
      </c>
      <c r="C438" s="333">
        <f t="shared" ref="C438:AL438" si="201">C234+C410</f>
        <v>636147303.73000014</v>
      </c>
      <c r="D438" s="333">
        <f t="shared" si="201"/>
        <v>828207833.62</v>
      </c>
      <c r="E438" s="333">
        <f t="shared" si="201"/>
        <v>1464355137.3500001</v>
      </c>
      <c r="F438" s="333">
        <f t="shared" si="201"/>
        <v>635680818.72000003</v>
      </c>
      <c r="G438" s="333">
        <f t="shared" si="201"/>
        <v>823276122.92999995</v>
      </c>
      <c r="H438" s="333">
        <f t="shared" si="201"/>
        <v>1458956941.6499999</v>
      </c>
      <c r="I438" s="333">
        <f t="shared" si="201"/>
        <v>650227737.21999991</v>
      </c>
      <c r="J438" s="333">
        <f t="shared" si="201"/>
        <v>825415317.61000001</v>
      </c>
      <c r="K438" s="333">
        <f t="shared" si="201"/>
        <v>1475643054.8299999</v>
      </c>
      <c r="L438" s="333">
        <f t="shared" si="201"/>
        <v>662506735.21999991</v>
      </c>
      <c r="M438" s="333">
        <f t="shared" si="201"/>
        <v>794283166.29999995</v>
      </c>
      <c r="N438" s="333">
        <f t="shared" si="201"/>
        <v>1456789901.52</v>
      </c>
      <c r="O438" s="333">
        <f t="shared" si="201"/>
        <v>656439828.61000001</v>
      </c>
      <c r="P438" s="333">
        <f t="shared" si="201"/>
        <v>844263782.24000001</v>
      </c>
      <c r="Q438" s="333">
        <f t="shared" si="201"/>
        <v>1500703610.8500001</v>
      </c>
      <c r="R438" s="333">
        <f t="shared" si="201"/>
        <v>594010857.88000011</v>
      </c>
      <c r="S438" s="333">
        <f t="shared" si="201"/>
        <v>854836946.95000005</v>
      </c>
      <c r="T438" s="333">
        <f t="shared" si="201"/>
        <v>1448847804.8299999</v>
      </c>
      <c r="U438" s="333">
        <f t="shared" si="201"/>
        <v>587869790.06999993</v>
      </c>
      <c r="V438" s="333">
        <f t="shared" si="201"/>
        <v>828943591.92999995</v>
      </c>
      <c r="W438" s="333">
        <f t="shared" si="201"/>
        <v>1416813382.0000002</v>
      </c>
      <c r="X438" s="333">
        <f t="shared" si="201"/>
        <v>568483398.97000003</v>
      </c>
      <c r="Y438" s="333">
        <f t="shared" si="201"/>
        <v>804882530.43000007</v>
      </c>
      <c r="Z438" s="333">
        <f t="shared" si="201"/>
        <v>1373365929.4000001</v>
      </c>
      <c r="AA438" s="333">
        <f t="shared" si="201"/>
        <v>519428234.40999997</v>
      </c>
      <c r="AB438" s="333">
        <f t="shared" si="201"/>
        <v>790141240.72000003</v>
      </c>
      <c r="AC438" s="333">
        <f t="shared" si="201"/>
        <v>1309569475.1300001</v>
      </c>
      <c r="AD438" s="333">
        <f t="shared" si="201"/>
        <v>559856688.47000003</v>
      </c>
      <c r="AE438" s="333">
        <f t="shared" si="201"/>
        <v>766028279.38999999</v>
      </c>
      <c r="AF438" s="333">
        <f t="shared" si="201"/>
        <v>1325884967.8600001</v>
      </c>
      <c r="AG438" s="333">
        <f t="shared" si="201"/>
        <v>533853587.62</v>
      </c>
      <c r="AH438" s="333">
        <f t="shared" si="201"/>
        <v>750112702.50999999</v>
      </c>
      <c r="AI438" s="333">
        <f t="shared" si="201"/>
        <v>1283966290.1299999</v>
      </c>
      <c r="AJ438" s="333">
        <f t="shared" si="201"/>
        <v>547495004.5</v>
      </c>
      <c r="AK438" s="333">
        <f t="shared" si="201"/>
        <v>712923120.31999993</v>
      </c>
      <c r="AL438" s="333">
        <f t="shared" si="201"/>
        <v>1260418124.8200002</v>
      </c>
    </row>
    <row r="439" spans="1:38" x14ac:dyDescent="0.25">
      <c r="A439" s="277"/>
      <c r="C439" s="286">
        <f t="shared" ref="C439:AL439" si="202">C89-C438</f>
        <v>195067996.52999985</v>
      </c>
      <c r="D439" s="286">
        <f t="shared" si="202"/>
        <v>-195067996.54000008</v>
      </c>
      <c r="E439" s="286">
        <f t="shared" si="202"/>
        <v>-1.0000228881835938E-2</v>
      </c>
      <c r="F439" s="286">
        <f t="shared" si="202"/>
        <v>212147558.90999997</v>
      </c>
      <c r="G439" s="286">
        <f t="shared" si="202"/>
        <v>-212147558.89999998</v>
      </c>
      <c r="H439" s="286">
        <f t="shared" si="202"/>
        <v>9.9999904632568359E-3</v>
      </c>
      <c r="I439" s="286">
        <f t="shared" si="202"/>
        <v>202822230.22000003</v>
      </c>
      <c r="J439" s="286">
        <f t="shared" si="202"/>
        <v>-202822230.23000002</v>
      </c>
      <c r="K439" s="286">
        <f t="shared" si="202"/>
        <v>-9.9999904632568359E-3</v>
      </c>
      <c r="L439" s="286">
        <f t="shared" si="202"/>
        <v>208699471.22000003</v>
      </c>
      <c r="M439" s="286">
        <f t="shared" si="202"/>
        <v>-208699471.22000003</v>
      </c>
      <c r="N439" s="286">
        <f t="shared" si="202"/>
        <v>0</v>
      </c>
      <c r="O439" s="286">
        <f t="shared" si="202"/>
        <v>172358636.76999986</v>
      </c>
      <c r="P439" s="286">
        <f t="shared" si="202"/>
        <v>-172358636.76999998</v>
      </c>
      <c r="Q439" s="286">
        <f t="shared" si="202"/>
        <v>0</v>
      </c>
      <c r="R439" s="286">
        <f t="shared" si="202"/>
        <v>254801359.70999992</v>
      </c>
      <c r="S439" s="286">
        <f t="shared" si="202"/>
        <v>-254801359.97000003</v>
      </c>
      <c r="T439" s="286">
        <f t="shared" si="202"/>
        <v>-0.25999975204467773</v>
      </c>
      <c r="U439" s="286">
        <f t="shared" si="202"/>
        <v>267734930.44000006</v>
      </c>
      <c r="V439" s="286">
        <f t="shared" si="202"/>
        <v>-267734930.43999994</v>
      </c>
      <c r="W439" s="286">
        <f t="shared" si="202"/>
        <v>0</v>
      </c>
      <c r="X439" s="286">
        <f t="shared" si="202"/>
        <v>288532409.9799999</v>
      </c>
      <c r="Y439" s="286">
        <f t="shared" si="202"/>
        <v>-288532409.98000008</v>
      </c>
      <c r="Z439" s="286">
        <f t="shared" si="202"/>
        <v>0</v>
      </c>
      <c r="AA439" s="286">
        <f t="shared" si="202"/>
        <v>369058204.99000001</v>
      </c>
      <c r="AB439" s="286">
        <f t="shared" si="202"/>
        <v>-369058205.10000002</v>
      </c>
      <c r="AC439" s="286">
        <f t="shared" si="202"/>
        <v>-0.1100001335144043</v>
      </c>
      <c r="AD439" s="286">
        <f t="shared" si="202"/>
        <v>342570886.78999984</v>
      </c>
      <c r="AE439" s="286">
        <f t="shared" si="202"/>
        <v>-342570886.78999996</v>
      </c>
      <c r="AF439" s="286">
        <f t="shared" si="202"/>
        <v>0</v>
      </c>
      <c r="AG439" s="286">
        <f t="shared" si="202"/>
        <v>329816916.87</v>
      </c>
      <c r="AH439" s="286">
        <f t="shared" si="202"/>
        <v>-329816916.97999996</v>
      </c>
      <c r="AI439" s="286">
        <f t="shared" si="202"/>
        <v>-0.1099998950958252</v>
      </c>
      <c r="AJ439" s="286">
        <f t="shared" si="202"/>
        <v>294720167.92999995</v>
      </c>
      <c r="AK439" s="286">
        <f t="shared" si="202"/>
        <v>-294720167.92000002</v>
      </c>
      <c r="AL439" s="286">
        <f t="shared" si="202"/>
        <v>9.9997520446777344E-3</v>
      </c>
    </row>
    <row r="440" spans="1:38" x14ac:dyDescent="0.25">
      <c r="A440" s="277"/>
    </row>
    <row r="441" spans="1:38" s="409" customFormat="1" ht="12" x14ac:dyDescent="0.3">
      <c r="A441" s="407"/>
      <c r="B441" s="408" t="s">
        <v>5086</v>
      </c>
      <c r="C441" s="1063">
        <v>43831</v>
      </c>
      <c r="D441" s="1064"/>
      <c r="E441" s="1064"/>
      <c r="F441" s="1063">
        <v>43862</v>
      </c>
      <c r="G441" s="1064"/>
      <c r="H441" s="1064"/>
      <c r="I441" s="1063">
        <v>43891</v>
      </c>
      <c r="J441" s="1064"/>
      <c r="K441" s="1064"/>
      <c r="L441" s="1063">
        <v>43922</v>
      </c>
      <c r="M441" s="1064"/>
      <c r="N441" s="1064"/>
      <c r="O441" s="1063">
        <v>43952</v>
      </c>
      <c r="P441" s="1064"/>
      <c r="Q441" s="1064"/>
      <c r="R441" s="1063">
        <v>43983</v>
      </c>
      <c r="S441" s="1064"/>
      <c r="T441" s="1064"/>
      <c r="U441" s="1063">
        <v>44013</v>
      </c>
      <c r="V441" s="1064"/>
      <c r="W441" s="1064"/>
      <c r="X441" s="1063">
        <v>44044</v>
      </c>
      <c r="Y441" s="1064"/>
      <c r="Z441" s="1064"/>
      <c r="AA441" s="1063">
        <v>44075</v>
      </c>
      <c r="AB441" s="1064"/>
      <c r="AC441" s="1064"/>
      <c r="AD441" s="1063">
        <v>44105</v>
      </c>
      <c r="AE441" s="1064"/>
      <c r="AF441" s="1064"/>
      <c r="AG441" s="1063">
        <v>44136</v>
      </c>
      <c r="AH441" s="1064"/>
      <c r="AI441" s="1064"/>
      <c r="AJ441" s="1063">
        <v>44166</v>
      </c>
      <c r="AK441" s="1064"/>
      <c r="AL441" s="1064"/>
    </row>
    <row r="442" spans="1:38" x14ac:dyDescent="0.25">
      <c r="A442" s="277"/>
      <c r="B442" s="401"/>
      <c r="C442" s="399" t="s">
        <v>4889</v>
      </c>
      <c r="D442" s="399" t="s">
        <v>4890</v>
      </c>
      <c r="E442" s="400" t="s">
        <v>4891</v>
      </c>
      <c r="F442" s="399" t="s">
        <v>4889</v>
      </c>
      <c r="G442" s="399" t="s">
        <v>4890</v>
      </c>
      <c r="H442" s="400" t="s">
        <v>4891</v>
      </c>
      <c r="I442" s="399" t="s">
        <v>4889</v>
      </c>
      <c r="J442" s="399" t="s">
        <v>4890</v>
      </c>
      <c r="K442" s="400" t="s">
        <v>4891</v>
      </c>
      <c r="L442" s="399" t="s">
        <v>4889</v>
      </c>
      <c r="M442" s="399" t="s">
        <v>4890</v>
      </c>
      <c r="N442" s="400" t="s">
        <v>4891</v>
      </c>
      <c r="O442" s="399" t="s">
        <v>4889</v>
      </c>
      <c r="P442" s="399" t="s">
        <v>4890</v>
      </c>
      <c r="Q442" s="400" t="s">
        <v>4891</v>
      </c>
      <c r="R442" s="399" t="s">
        <v>4889</v>
      </c>
      <c r="S442" s="399" t="s">
        <v>4890</v>
      </c>
      <c r="T442" s="400" t="s">
        <v>4891</v>
      </c>
      <c r="U442" s="399" t="s">
        <v>4889</v>
      </c>
      <c r="V442" s="399" t="s">
        <v>4890</v>
      </c>
      <c r="W442" s="400" t="s">
        <v>4891</v>
      </c>
      <c r="X442" s="399" t="s">
        <v>4889</v>
      </c>
      <c r="Y442" s="399" t="s">
        <v>4890</v>
      </c>
      <c r="Z442" s="400" t="s">
        <v>4891</v>
      </c>
      <c r="AA442" s="399" t="s">
        <v>4889</v>
      </c>
      <c r="AB442" s="399" t="s">
        <v>4890</v>
      </c>
      <c r="AC442" s="400" t="s">
        <v>4891</v>
      </c>
      <c r="AD442" s="399" t="s">
        <v>4889</v>
      </c>
      <c r="AE442" s="399" t="s">
        <v>4890</v>
      </c>
      <c r="AF442" s="400" t="s">
        <v>4891</v>
      </c>
      <c r="AG442" s="399" t="s">
        <v>4889</v>
      </c>
      <c r="AH442" s="399" t="s">
        <v>4890</v>
      </c>
      <c r="AI442" s="400" t="s">
        <v>4891</v>
      </c>
      <c r="AJ442" s="399" t="s">
        <v>4889</v>
      </c>
      <c r="AK442" s="399" t="s">
        <v>4890</v>
      </c>
      <c r="AL442" s="400" t="s">
        <v>4891</v>
      </c>
    </row>
    <row r="443" spans="1:38" x14ac:dyDescent="0.25">
      <c r="A443" s="277">
        <v>111110</v>
      </c>
      <c r="B443" s="357" t="s">
        <v>4895</v>
      </c>
      <c r="C443" s="727">
        <v>0</v>
      </c>
      <c r="D443" s="727">
        <v>0</v>
      </c>
      <c r="E443" s="728">
        <v>0</v>
      </c>
      <c r="F443" s="727">
        <v>0</v>
      </c>
      <c r="G443" s="727">
        <v>0</v>
      </c>
      <c r="H443" s="728">
        <v>0</v>
      </c>
      <c r="I443" s="727">
        <v>0</v>
      </c>
      <c r="J443" s="727">
        <v>0</v>
      </c>
      <c r="K443" s="728">
        <v>0</v>
      </c>
      <c r="L443" s="727">
        <v>0</v>
      </c>
      <c r="M443" s="727">
        <v>0</v>
      </c>
      <c r="N443" s="728">
        <v>0</v>
      </c>
      <c r="O443" s="727">
        <v>0</v>
      </c>
      <c r="P443" s="727">
        <v>0</v>
      </c>
      <c r="Q443" s="728">
        <v>0</v>
      </c>
      <c r="R443" s="727">
        <v>0</v>
      </c>
      <c r="S443" s="727">
        <v>0</v>
      </c>
      <c r="T443" s="728">
        <v>0</v>
      </c>
      <c r="U443" s="727">
        <v>0</v>
      </c>
      <c r="V443" s="727">
        <v>0</v>
      </c>
      <c r="W443" s="728">
        <v>0</v>
      </c>
      <c r="X443" s="727">
        <v>0</v>
      </c>
      <c r="Y443" s="727">
        <v>0</v>
      </c>
      <c r="Z443" s="728">
        <v>0</v>
      </c>
      <c r="AA443" s="727">
        <v>0</v>
      </c>
      <c r="AB443" s="727">
        <v>0</v>
      </c>
      <c r="AC443" s="728">
        <v>0</v>
      </c>
      <c r="AD443" s="727">
        <v>0</v>
      </c>
      <c r="AE443" s="727">
        <v>0</v>
      </c>
      <c r="AF443" s="728">
        <v>0</v>
      </c>
      <c r="AG443" s="727">
        <v>0</v>
      </c>
      <c r="AH443" s="727">
        <v>0</v>
      </c>
      <c r="AI443" s="728">
        <v>0</v>
      </c>
      <c r="AJ443" s="729">
        <v>0</v>
      </c>
      <c r="AK443" s="729">
        <v>0</v>
      </c>
      <c r="AL443" s="728">
        <v>0</v>
      </c>
    </row>
    <row r="444" spans="1:38" x14ac:dyDescent="0.25">
      <c r="A444" s="277">
        <v>111120</v>
      </c>
      <c r="B444" s="357" t="s">
        <v>4896</v>
      </c>
      <c r="C444" s="727">
        <v>5289203.7200000007</v>
      </c>
      <c r="D444" s="727">
        <v>0</v>
      </c>
      <c r="E444" s="728">
        <v>5289203.7200000007</v>
      </c>
      <c r="F444" s="727">
        <v>4517734.57</v>
      </c>
      <c r="G444" s="727">
        <v>0</v>
      </c>
      <c r="H444" s="728">
        <v>4517734.57</v>
      </c>
      <c r="I444" s="727">
        <v>3930763.31</v>
      </c>
      <c r="J444" s="727">
        <v>0</v>
      </c>
      <c r="K444" s="728">
        <v>3930763.31</v>
      </c>
      <c r="L444" s="727">
        <v>3799695.0200000009</v>
      </c>
      <c r="M444" s="727">
        <v>0</v>
      </c>
      <c r="N444" s="728">
        <v>3799695.0200000009</v>
      </c>
      <c r="O444" s="727">
        <v>3775226.28</v>
      </c>
      <c r="P444" s="727">
        <v>0</v>
      </c>
      <c r="Q444" s="728">
        <v>3775226.28</v>
      </c>
      <c r="R444" s="727">
        <v>4314875.82</v>
      </c>
      <c r="S444" s="727">
        <v>0</v>
      </c>
      <c r="T444" s="728">
        <v>4314875.82</v>
      </c>
      <c r="U444" s="727">
        <v>4613349.51</v>
      </c>
      <c r="V444" s="727">
        <v>0</v>
      </c>
      <c r="W444" s="728">
        <v>4613349.51</v>
      </c>
      <c r="X444" s="727">
        <v>4673442.63</v>
      </c>
      <c r="Y444" s="727">
        <v>0</v>
      </c>
      <c r="Z444" s="728">
        <v>4673442.63</v>
      </c>
      <c r="AA444" s="727">
        <v>4381413.2200000007</v>
      </c>
      <c r="AB444" s="727">
        <v>0</v>
      </c>
      <c r="AC444" s="728">
        <v>4381413.2200000007</v>
      </c>
      <c r="AD444" s="727">
        <v>4093176.92</v>
      </c>
      <c r="AE444" s="727">
        <v>0</v>
      </c>
      <c r="AF444" s="728">
        <v>4093176.92</v>
      </c>
      <c r="AG444" s="727">
        <v>5219763.49</v>
      </c>
      <c r="AH444" s="727">
        <v>0</v>
      </c>
      <c r="AI444" s="728">
        <v>5219763.49</v>
      </c>
      <c r="AJ444" s="729">
        <v>4524781.5200000014</v>
      </c>
      <c r="AK444" s="729">
        <v>0</v>
      </c>
      <c r="AL444" s="728">
        <v>4524781.5200000014</v>
      </c>
    </row>
    <row r="445" spans="1:38" x14ac:dyDescent="0.25">
      <c r="A445" s="277">
        <v>111200</v>
      </c>
      <c r="B445" s="357" t="s">
        <v>899</v>
      </c>
      <c r="C445" s="727">
        <v>0</v>
      </c>
      <c r="D445" s="727">
        <v>0</v>
      </c>
      <c r="E445" s="728">
        <v>0</v>
      </c>
      <c r="F445" s="727">
        <v>0</v>
      </c>
      <c r="G445" s="727">
        <v>0</v>
      </c>
      <c r="H445" s="728">
        <v>0</v>
      </c>
      <c r="I445" s="727">
        <v>0</v>
      </c>
      <c r="J445" s="727">
        <v>0</v>
      </c>
      <c r="K445" s="728">
        <v>0</v>
      </c>
      <c r="L445" s="727">
        <v>0</v>
      </c>
      <c r="M445" s="727">
        <v>0</v>
      </c>
      <c r="N445" s="728">
        <v>0</v>
      </c>
      <c r="O445" s="727">
        <v>0</v>
      </c>
      <c r="P445" s="727">
        <v>0</v>
      </c>
      <c r="Q445" s="728">
        <v>0</v>
      </c>
      <c r="R445" s="727">
        <v>0</v>
      </c>
      <c r="S445" s="727">
        <v>0</v>
      </c>
      <c r="T445" s="728">
        <v>0</v>
      </c>
      <c r="U445" s="727">
        <v>0</v>
      </c>
      <c r="V445" s="727">
        <v>0</v>
      </c>
      <c r="W445" s="728">
        <v>0</v>
      </c>
      <c r="X445" s="727">
        <v>0</v>
      </c>
      <c r="Y445" s="727">
        <v>0</v>
      </c>
      <c r="Z445" s="728">
        <v>0</v>
      </c>
      <c r="AA445" s="727">
        <v>0</v>
      </c>
      <c r="AB445" s="727">
        <v>0</v>
      </c>
      <c r="AC445" s="728">
        <v>0</v>
      </c>
      <c r="AD445" s="727">
        <v>0</v>
      </c>
      <c r="AE445" s="727">
        <v>0</v>
      </c>
      <c r="AF445" s="728">
        <v>0</v>
      </c>
      <c r="AG445" s="727">
        <v>0</v>
      </c>
      <c r="AH445" s="727">
        <v>0</v>
      </c>
      <c r="AI445" s="728">
        <v>0</v>
      </c>
      <c r="AJ445" s="729">
        <v>0</v>
      </c>
      <c r="AK445" s="729">
        <v>0</v>
      </c>
      <c r="AL445" s="728">
        <v>0</v>
      </c>
    </row>
    <row r="446" spans="1:38" x14ac:dyDescent="0.25">
      <c r="A446" s="277">
        <v>111300</v>
      </c>
      <c r="B446" s="357" t="s">
        <v>4898</v>
      </c>
      <c r="C446" s="727">
        <v>0</v>
      </c>
      <c r="D446" s="727">
        <v>0</v>
      </c>
      <c r="E446" s="728">
        <v>0</v>
      </c>
      <c r="F446" s="727">
        <v>0</v>
      </c>
      <c r="G446" s="727">
        <v>0</v>
      </c>
      <c r="H446" s="728">
        <v>0</v>
      </c>
      <c r="I446" s="727">
        <v>0</v>
      </c>
      <c r="J446" s="727">
        <v>0</v>
      </c>
      <c r="K446" s="728">
        <v>0</v>
      </c>
      <c r="L446" s="727">
        <v>0</v>
      </c>
      <c r="M446" s="727">
        <v>0</v>
      </c>
      <c r="N446" s="728">
        <v>0</v>
      </c>
      <c r="O446" s="727">
        <v>0</v>
      </c>
      <c r="P446" s="727">
        <v>0</v>
      </c>
      <c r="Q446" s="728">
        <v>0</v>
      </c>
      <c r="R446" s="727">
        <v>0</v>
      </c>
      <c r="S446" s="727">
        <v>0</v>
      </c>
      <c r="T446" s="728">
        <v>0</v>
      </c>
      <c r="U446" s="727">
        <v>0</v>
      </c>
      <c r="V446" s="727">
        <v>0</v>
      </c>
      <c r="W446" s="728">
        <v>0</v>
      </c>
      <c r="X446" s="727">
        <v>0</v>
      </c>
      <c r="Y446" s="727">
        <v>0</v>
      </c>
      <c r="Z446" s="728">
        <v>0</v>
      </c>
      <c r="AA446" s="727">
        <v>0</v>
      </c>
      <c r="AB446" s="727">
        <v>0</v>
      </c>
      <c r="AC446" s="728">
        <v>0</v>
      </c>
      <c r="AD446" s="727">
        <v>0</v>
      </c>
      <c r="AE446" s="727">
        <v>0</v>
      </c>
      <c r="AF446" s="728">
        <v>0</v>
      </c>
      <c r="AG446" s="727">
        <v>0</v>
      </c>
      <c r="AH446" s="727">
        <v>0</v>
      </c>
      <c r="AI446" s="728">
        <v>0</v>
      </c>
      <c r="AJ446" s="729">
        <v>0</v>
      </c>
      <c r="AK446" s="729">
        <v>0</v>
      </c>
      <c r="AL446" s="728">
        <v>0</v>
      </c>
    </row>
    <row r="447" spans="1:38" x14ac:dyDescent="0.25">
      <c r="A447" s="277">
        <v>111400</v>
      </c>
      <c r="B447" s="357" t="s">
        <v>897</v>
      </c>
      <c r="C447" s="727">
        <v>0</v>
      </c>
      <c r="D447" s="727">
        <v>0</v>
      </c>
      <c r="E447" s="728">
        <v>0</v>
      </c>
      <c r="F447" s="727">
        <v>0</v>
      </c>
      <c r="G447" s="727">
        <v>0</v>
      </c>
      <c r="H447" s="728">
        <v>0</v>
      </c>
      <c r="I447" s="727">
        <v>0</v>
      </c>
      <c r="J447" s="727">
        <v>0</v>
      </c>
      <c r="K447" s="728">
        <v>0</v>
      </c>
      <c r="L447" s="727">
        <v>0</v>
      </c>
      <c r="M447" s="727">
        <v>0</v>
      </c>
      <c r="N447" s="728">
        <v>0</v>
      </c>
      <c r="O447" s="727">
        <v>0</v>
      </c>
      <c r="P447" s="727">
        <v>0</v>
      </c>
      <c r="Q447" s="728">
        <v>0</v>
      </c>
      <c r="R447" s="727">
        <v>0</v>
      </c>
      <c r="S447" s="727">
        <v>0</v>
      </c>
      <c r="T447" s="728">
        <v>0</v>
      </c>
      <c r="U447" s="727">
        <v>0</v>
      </c>
      <c r="V447" s="727">
        <v>0</v>
      </c>
      <c r="W447" s="728">
        <v>0</v>
      </c>
      <c r="X447" s="727">
        <v>0</v>
      </c>
      <c r="Y447" s="727">
        <v>0</v>
      </c>
      <c r="Z447" s="728">
        <v>0</v>
      </c>
      <c r="AA447" s="727">
        <v>0</v>
      </c>
      <c r="AB447" s="727">
        <v>0</v>
      </c>
      <c r="AC447" s="728">
        <v>0</v>
      </c>
      <c r="AD447" s="727">
        <v>0</v>
      </c>
      <c r="AE447" s="727">
        <v>0</v>
      </c>
      <c r="AF447" s="728">
        <v>0</v>
      </c>
      <c r="AG447" s="727">
        <v>0</v>
      </c>
      <c r="AH447" s="727">
        <v>0</v>
      </c>
      <c r="AI447" s="728">
        <v>0</v>
      </c>
      <c r="AJ447" s="729">
        <v>0</v>
      </c>
      <c r="AK447" s="729">
        <v>0</v>
      </c>
      <c r="AL447" s="728">
        <v>0</v>
      </c>
    </row>
    <row r="448" spans="1:38" x14ac:dyDescent="0.25">
      <c r="A448" s="277">
        <v>112100</v>
      </c>
      <c r="B448" s="357" t="s">
        <v>4900</v>
      </c>
      <c r="C448" s="727">
        <v>0</v>
      </c>
      <c r="D448" s="727">
        <v>0</v>
      </c>
      <c r="E448" s="728">
        <v>0</v>
      </c>
      <c r="F448" s="727">
        <v>0</v>
      </c>
      <c r="G448" s="727">
        <v>0</v>
      </c>
      <c r="H448" s="728">
        <v>0</v>
      </c>
      <c r="I448" s="727">
        <v>0</v>
      </c>
      <c r="J448" s="727">
        <v>0</v>
      </c>
      <c r="K448" s="728">
        <v>0</v>
      </c>
      <c r="L448" s="727">
        <v>0</v>
      </c>
      <c r="M448" s="727">
        <v>0</v>
      </c>
      <c r="N448" s="728">
        <v>0</v>
      </c>
      <c r="O448" s="727">
        <v>0</v>
      </c>
      <c r="P448" s="727">
        <v>0</v>
      </c>
      <c r="Q448" s="728">
        <v>0</v>
      </c>
      <c r="R448" s="727">
        <v>0</v>
      </c>
      <c r="S448" s="727">
        <v>0</v>
      </c>
      <c r="T448" s="728">
        <v>0</v>
      </c>
      <c r="U448" s="727">
        <v>0</v>
      </c>
      <c r="V448" s="727">
        <v>0</v>
      </c>
      <c r="W448" s="728">
        <v>0</v>
      </c>
      <c r="X448" s="727">
        <v>0</v>
      </c>
      <c r="Y448" s="727">
        <v>0</v>
      </c>
      <c r="Z448" s="728">
        <v>0</v>
      </c>
      <c r="AA448" s="727">
        <v>0</v>
      </c>
      <c r="AB448" s="727">
        <v>0</v>
      </c>
      <c r="AC448" s="728">
        <v>0</v>
      </c>
      <c r="AD448" s="727">
        <v>0</v>
      </c>
      <c r="AE448" s="727">
        <v>0</v>
      </c>
      <c r="AF448" s="728">
        <v>0</v>
      </c>
      <c r="AG448" s="727">
        <v>0</v>
      </c>
      <c r="AH448" s="727">
        <v>0</v>
      </c>
      <c r="AI448" s="728">
        <v>0</v>
      </c>
      <c r="AJ448" s="729">
        <v>0</v>
      </c>
      <c r="AK448" s="729">
        <v>0</v>
      </c>
      <c r="AL448" s="728">
        <v>0</v>
      </c>
    </row>
    <row r="449" spans="1:38" x14ac:dyDescent="0.25">
      <c r="A449" s="277">
        <v>112200</v>
      </c>
      <c r="B449" s="357" t="s">
        <v>4901</v>
      </c>
      <c r="C449" s="727">
        <v>3931113.98</v>
      </c>
      <c r="D449" s="727">
        <v>0</v>
      </c>
      <c r="E449" s="728">
        <v>3931113.98</v>
      </c>
      <c r="F449" s="727">
        <v>2868892.12</v>
      </c>
      <c r="G449" s="727">
        <v>0</v>
      </c>
      <c r="H449" s="728">
        <v>2868892.12</v>
      </c>
      <c r="I449" s="727">
        <v>914335.75</v>
      </c>
      <c r="J449" s="727">
        <v>0</v>
      </c>
      <c r="K449" s="728">
        <v>914335.75</v>
      </c>
      <c r="L449" s="727">
        <v>2738956.49</v>
      </c>
      <c r="M449" s="727">
        <v>0</v>
      </c>
      <c r="N449" s="728">
        <v>2738956.49</v>
      </c>
      <c r="O449" s="727">
        <v>2767232.75</v>
      </c>
      <c r="P449" s="727">
        <v>0</v>
      </c>
      <c r="Q449" s="728">
        <v>2767232.75</v>
      </c>
      <c r="R449" s="727">
        <v>1979556.37</v>
      </c>
      <c r="S449" s="727">
        <v>0</v>
      </c>
      <c r="T449" s="728">
        <v>1979556.37</v>
      </c>
      <c r="U449" s="727">
        <v>2450865.9300000002</v>
      </c>
      <c r="V449" s="727">
        <v>0</v>
      </c>
      <c r="W449" s="728">
        <v>2450865.9300000002</v>
      </c>
      <c r="X449" s="727">
        <v>852850.25</v>
      </c>
      <c r="Y449" s="727">
        <v>0</v>
      </c>
      <c r="Z449" s="728">
        <v>852850.25</v>
      </c>
      <c r="AA449" s="727">
        <v>1468402.66</v>
      </c>
      <c r="AB449" s="727">
        <v>0</v>
      </c>
      <c r="AC449" s="728">
        <v>1468402.66</v>
      </c>
      <c r="AD449" s="727">
        <v>8051845.9000000004</v>
      </c>
      <c r="AE449" s="727">
        <v>0</v>
      </c>
      <c r="AF449" s="728">
        <v>8051845.9000000004</v>
      </c>
      <c r="AG449" s="727">
        <v>2224661.4700000002</v>
      </c>
      <c r="AH449" s="727">
        <v>0</v>
      </c>
      <c r="AI449" s="728">
        <v>2224661.4700000002</v>
      </c>
      <c r="AJ449" s="729">
        <v>879440.13</v>
      </c>
      <c r="AK449" s="729">
        <v>0</v>
      </c>
      <c r="AL449" s="728">
        <v>879440.13</v>
      </c>
    </row>
    <row r="450" spans="1:38" x14ac:dyDescent="0.25">
      <c r="A450" s="277">
        <v>112900</v>
      </c>
      <c r="B450" s="357" t="s">
        <v>5037</v>
      </c>
      <c r="C450" s="727">
        <v>0</v>
      </c>
      <c r="D450" s="727">
        <v>0</v>
      </c>
      <c r="E450" s="728">
        <v>0</v>
      </c>
      <c r="F450" s="727">
        <v>0</v>
      </c>
      <c r="G450" s="727">
        <v>0</v>
      </c>
      <c r="H450" s="728">
        <v>0</v>
      </c>
      <c r="I450" s="727">
        <v>0</v>
      </c>
      <c r="J450" s="727">
        <v>0</v>
      </c>
      <c r="K450" s="728">
        <v>0</v>
      </c>
      <c r="L450" s="727">
        <v>0</v>
      </c>
      <c r="M450" s="727">
        <v>0</v>
      </c>
      <c r="N450" s="728">
        <v>0</v>
      </c>
      <c r="O450" s="727">
        <v>0</v>
      </c>
      <c r="P450" s="727">
        <v>0</v>
      </c>
      <c r="Q450" s="728">
        <v>0</v>
      </c>
      <c r="R450" s="727">
        <v>0</v>
      </c>
      <c r="S450" s="727">
        <v>0</v>
      </c>
      <c r="T450" s="728">
        <v>0</v>
      </c>
      <c r="U450" s="727">
        <v>0</v>
      </c>
      <c r="V450" s="727">
        <v>0</v>
      </c>
      <c r="W450" s="728">
        <v>0</v>
      </c>
      <c r="X450" s="727">
        <v>0</v>
      </c>
      <c r="Y450" s="727">
        <v>0</v>
      </c>
      <c r="Z450" s="728">
        <v>0</v>
      </c>
      <c r="AA450" s="727">
        <v>0</v>
      </c>
      <c r="AB450" s="727">
        <v>0</v>
      </c>
      <c r="AC450" s="728">
        <v>0</v>
      </c>
      <c r="AD450" s="727">
        <v>0</v>
      </c>
      <c r="AE450" s="727">
        <v>0</v>
      </c>
      <c r="AF450" s="728">
        <v>0</v>
      </c>
      <c r="AG450" s="727">
        <v>0</v>
      </c>
      <c r="AH450" s="727">
        <v>0</v>
      </c>
      <c r="AI450" s="728">
        <v>0</v>
      </c>
      <c r="AJ450" s="729">
        <v>0</v>
      </c>
      <c r="AK450" s="729">
        <v>0</v>
      </c>
      <c r="AL450" s="728">
        <v>0</v>
      </c>
    </row>
    <row r="451" spans="1:38" x14ac:dyDescent="0.25">
      <c r="A451" s="277">
        <v>121010</v>
      </c>
      <c r="B451" s="357" t="s">
        <v>909</v>
      </c>
      <c r="C451" s="727">
        <v>77511154.379999995</v>
      </c>
      <c r="D451" s="727">
        <v>169600263.97</v>
      </c>
      <c r="E451" s="728">
        <v>247111418.34999999</v>
      </c>
      <c r="F451" s="727">
        <v>78705071.930000007</v>
      </c>
      <c r="G451" s="727">
        <v>157307680.81</v>
      </c>
      <c r="H451" s="728">
        <v>236012752.74000001</v>
      </c>
      <c r="I451" s="727">
        <v>66584237.539999999</v>
      </c>
      <c r="J451" s="727">
        <v>148852659.59</v>
      </c>
      <c r="K451" s="728">
        <v>215436897.13</v>
      </c>
      <c r="L451" s="727">
        <v>63196165.729999997</v>
      </c>
      <c r="M451" s="727">
        <v>134661972.74000001</v>
      </c>
      <c r="N451" s="728">
        <v>197858138.47</v>
      </c>
      <c r="O451" s="727">
        <v>64186576.240000002</v>
      </c>
      <c r="P451" s="727">
        <v>196772198.63</v>
      </c>
      <c r="Q451" s="728">
        <v>260958774.87</v>
      </c>
      <c r="R451" s="727">
        <v>69271712.799999997</v>
      </c>
      <c r="S451" s="727">
        <v>201030359.25</v>
      </c>
      <c r="T451" s="728">
        <v>270302072.05000001</v>
      </c>
      <c r="U451" s="727">
        <v>69676255.939999998</v>
      </c>
      <c r="V451" s="727">
        <v>141531940.34</v>
      </c>
      <c r="W451" s="728">
        <v>211208196.28</v>
      </c>
      <c r="X451" s="727">
        <v>68643541.969999999</v>
      </c>
      <c r="Y451" s="727">
        <v>124514811.03</v>
      </c>
      <c r="Z451" s="728">
        <v>193158353</v>
      </c>
      <c r="AA451" s="727">
        <v>67906430.569999993</v>
      </c>
      <c r="AB451" s="727">
        <v>44717876.630000003</v>
      </c>
      <c r="AC451" s="728">
        <v>112624307.2</v>
      </c>
      <c r="AD451" s="727">
        <v>66539218.590000004</v>
      </c>
      <c r="AE451" s="727">
        <v>61962627.829999998</v>
      </c>
      <c r="AF451" s="728">
        <v>128501846.42</v>
      </c>
      <c r="AG451" s="727">
        <v>66957326.969999999</v>
      </c>
      <c r="AH451" s="727">
        <v>66473168.740000002</v>
      </c>
      <c r="AI451" s="728">
        <v>133430495.70999999</v>
      </c>
      <c r="AJ451" s="729">
        <v>69343744.370000005</v>
      </c>
      <c r="AK451" s="729">
        <v>77623771.489999995</v>
      </c>
      <c r="AL451" s="728">
        <v>146967515.86000001</v>
      </c>
    </row>
    <row r="452" spans="1:38" x14ac:dyDescent="0.25">
      <c r="A452" s="277">
        <v>121020</v>
      </c>
      <c r="B452" s="357" t="s">
        <v>910</v>
      </c>
      <c r="C452" s="727">
        <v>1005281.61</v>
      </c>
      <c r="D452" s="727">
        <v>18853875.16</v>
      </c>
      <c r="E452" s="728">
        <v>19859156.77</v>
      </c>
      <c r="F452" s="727">
        <v>122343.1</v>
      </c>
      <c r="G452" s="727">
        <v>1436447.86</v>
      </c>
      <c r="H452" s="728">
        <v>1558790.96</v>
      </c>
      <c r="I452" s="727">
        <v>2945.38</v>
      </c>
      <c r="J452" s="727">
        <v>1272549.1499999999</v>
      </c>
      <c r="K452" s="728">
        <v>1275494.53</v>
      </c>
      <c r="L452" s="727">
        <v>999513.16</v>
      </c>
      <c r="M452" s="727">
        <v>2466161.9300000002</v>
      </c>
      <c r="N452" s="728">
        <v>3465675.09</v>
      </c>
      <c r="O452" s="727">
        <v>42904.49</v>
      </c>
      <c r="P452" s="727">
        <v>115550.44</v>
      </c>
      <c r="Q452" s="728">
        <v>158454.93</v>
      </c>
      <c r="R452" s="727">
        <v>1818008.62</v>
      </c>
      <c r="S452" s="727">
        <v>129048.47</v>
      </c>
      <c r="T452" s="728">
        <v>1947057.09</v>
      </c>
      <c r="U452" s="727">
        <v>615.22</v>
      </c>
      <c r="V452" s="727">
        <v>2104488.31</v>
      </c>
      <c r="W452" s="728">
        <v>2105103.5299999998</v>
      </c>
      <c r="X452" s="727">
        <v>232759.81</v>
      </c>
      <c r="Y452" s="727">
        <v>3947457.18</v>
      </c>
      <c r="Z452" s="728">
        <v>4180216.99</v>
      </c>
      <c r="AA452" s="727">
        <v>800201.66</v>
      </c>
      <c r="AB452" s="727">
        <v>181625.63</v>
      </c>
      <c r="AC452" s="728">
        <v>981827.29</v>
      </c>
      <c r="AD452" s="727">
        <v>0</v>
      </c>
      <c r="AE452" s="727">
        <v>307630.64</v>
      </c>
      <c r="AF452" s="728">
        <v>307630.64</v>
      </c>
      <c r="AG452" s="727">
        <v>110425.67</v>
      </c>
      <c r="AH452" s="727">
        <v>30164.91</v>
      </c>
      <c r="AI452" s="728">
        <v>140590.57999999999</v>
      </c>
      <c r="AJ452" s="729">
        <v>2685550.66</v>
      </c>
      <c r="AK452" s="729">
        <v>25309.119999999999</v>
      </c>
      <c r="AL452" s="728">
        <v>2710859.78</v>
      </c>
    </row>
    <row r="453" spans="1:38" x14ac:dyDescent="0.25">
      <c r="A453" s="277"/>
      <c r="B453" s="357" t="s">
        <v>5038</v>
      </c>
      <c r="C453" s="727">
        <v>0</v>
      </c>
      <c r="D453" s="727">
        <v>0</v>
      </c>
      <c r="E453" s="728">
        <v>0</v>
      </c>
      <c r="F453" s="727">
        <v>0</v>
      </c>
      <c r="G453" s="727">
        <v>0</v>
      </c>
      <c r="H453" s="728">
        <v>0</v>
      </c>
      <c r="I453" s="727">
        <v>0</v>
      </c>
      <c r="J453" s="727">
        <v>0</v>
      </c>
      <c r="K453" s="728">
        <v>0</v>
      </c>
      <c r="L453" s="727">
        <v>0</v>
      </c>
      <c r="M453" s="727">
        <v>0</v>
      </c>
      <c r="N453" s="728">
        <v>0</v>
      </c>
      <c r="O453" s="727">
        <v>0</v>
      </c>
      <c r="P453" s="727">
        <v>0</v>
      </c>
      <c r="Q453" s="728">
        <v>0</v>
      </c>
      <c r="R453" s="727">
        <v>0</v>
      </c>
      <c r="S453" s="727">
        <v>0</v>
      </c>
      <c r="T453" s="728">
        <v>0</v>
      </c>
      <c r="U453" s="727">
        <v>0</v>
      </c>
      <c r="V453" s="727">
        <v>0</v>
      </c>
      <c r="W453" s="728">
        <v>0</v>
      </c>
      <c r="X453" s="727">
        <v>0</v>
      </c>
      <c r="Y453" s="727">
        <v>0</v>
      </c>
      <c r="Z453" s="728">
        <v>0</v>
      </c>
      <c r="AA453" s="727">
        <v>0</v>
      </c>
      <c r="AB453" s="727">
        <v>0</v>
      </c>
      <c r="AC453" s="728">
        <v>0</v>
      </c>
      <c r="AD453" s="727">
        <v>0</v>
      </c>
      <c r="AE453" s="727">
        <v>0</v>
      </c>
      <c r="AF453" s="728">
        <v>0</v>
      </c>
      <c r="AG453" s="727">
        <v>0</v>
      </c>
      <c r="AH453" s="727">
        <v>0</v>
      </c>
      <c r="AI453" s="728">
        <v>0</v>
      </c>
      <c r="AJ453" s="729">
        <v>0</v>
      </c>
      <c r="AK453" s="729">
        <v>0</v>
      </c>
      <c r="AL453" s="728">
        <v>0</v>
      </c>
    </row>
    <row r="454" spans="1:38" x14ac:dyDescent="0.25">
      <c r="A454" s="277">
        <v>122011</v>
      </c>
      <c r="B454" s="357" t="s">
        <v>4906</v>
      </c>
      <c r="C454" s="727">
        <v>38250000</v>
      </c>
      <c r="D454" s="727">
        <v>0</v>
      </c>
      <c r="E454" s="728">
        <v>38250000</v>
      </c>
      <c r="F454" s="727">
        <v>38250000</v>
      </c>
      <c r="G454" s="727">
        <v>0</v>
      </c>
      <c r="H454" s="728">
        <v>38250000</v>
      </c>
      <c r="I454" s="727">
        <v>48250000</v>
      </c>
      <c r="J454" s="727">
        <v>0</v>
      </c>
      <c r="K454" s="728">
        <v>48250000</v>
      </c>
      <c r="L454" s="727">
        <v>58250000</v>
      </c>
      <c r="M454" s="727">
        <v>0</v>
      </c>
      <c r="N454" s="728">
        <v>58250000</v>
      </c>
      <c r="O454" s="727">
        <v>58250000</v>
      </c>
      <c r="P454" s="727">
        <v>0</v>
      </c>
      <c r="Q454" s="728">
        <v>58250000</v>
      </c>
      <c r="R454" s="727">
        <v>57187459.93</v>
      </c>
      <c r="S454" s="727">
        <v>0</v>
      </c>
      <c r="T454" s="728">
        <v>57187459.93</v>
      </c>
      <c r="U454" s="727">
        <v>62187459.93</v>
      </c>
      <c r="V454" s="727">
        <v>0</v>
      </c>
      <c r="W454" s="728">
        <v>62187459.93</v>
      </c>
      <c r="X454" s="727">
        <v>62187459.93</v>
      </c>
      <c r="Y454" s="727">
        <v>0</v>
      </c>
      <c r="Z454" s="728">
        <v>62187459.93</v>
      </c>
      <c r="AA454" s="727">
        <v>62187459.93</v>
      </c>
      <c r="AB454" s="727">
        <v>0</v>
      </c>
      <c r="AC454" s="728">
        <v>62187459.93</v>
      </c>
      <c r="AD454" s="727">
        <v>52187459.93</v>
      </c>
      <c r="AE454" s="727">
        <v>0</v>
      </c>
      <c r="AF454" s="728">
        <v>52187459.93</v>
      </c>
      <c r="AG454" s="727">
        <v>37187459.93</v>
      </c>
      <c r="AH454" s="727">
        <v>0</v>
      </c>
      <c r="AI454" s="728">
        <v>37187459.93</v>
      </c>
      <c r="AJ454" s="729">
        <v>35770793.259999998</v>
      </c>
      <c r="AK454" s="729">
        <v>0</v>
      </c>
      <c r="AL454" s="728">
        <v>35770793.259999998</v>
      </c>
    </row>
    <row r="455" spans="1:38" x14ac:dyDescent="0.25">
      <c r="A455" s="277">
        <v>122012</v>
      </c>
      <c r="B455" s="357" t="s">
        <v>4907</v>
      </c>
      <c r="C455" s="727">
        <v>0</v>
      </c>
      <c r="D455" s="727">
        <v>0</v>
      </c>
      <c r="E455" s="728">
        <v>0</v>
      </c>
      <c r="F455" s="727">
        <v>0</v>
      </c>
      <c r="G455" s="727">
        <v>0</v>
      </c>
      <c r="H455" s="728">
        <v>0</v>
      </c>
      <c r="I455" s="727">
        <v>0</v>
      </c>
      <c r="J455" s="727">
        <v>0</v>
      </c>
      <c r="K455" s="728">
        <v>0</v>
      </c>
      <c r="L455" s="727">
        <v>0</v>
      </c>
      <c r="M455" s="727">
        <v>0</v>
      </c>
      <c r="N455" s="728">
        <v>0</v>
      </c>
      <c r="O455" s="727">
        <v>0</v>
      </c>
      <c r="P455" s="727">
        <v>0</v>
      </c>
      <c r="Q455" s="728">
        <v>0</v>
      </c>
      <c r="R455" s="727">
        <v>0</v>
      </c>
      <c r="S455" s="727">
        <v>0</v>
      </c>
      <c r="T455" s="728">
        <v>0</v>
      </c>
      <c r="U455" s="727">
        <v>0</v>
      </c>
      <c r="V455" s="727">
        <v>0</v>
      </c>
      <c r="W455" s="728">
        <v>0</v>
      </c>
      <c r="X455" s="727">
        <v>0</v>
      </c>
      <c r="Y455" s="727">
        <v>0</v>
      </c>
      <c r="Z455" s="728">
        <v>0</v>
      </c>
      <c r="AA455" s="727">
        <v>0</v>
      </c>
      <c r="AB455" s="727">
        <v>0</v>
      </c>
      <c r="AC455" s="728">
        <v>0</v>
      </c>
      <c r="AD455" s="727">
        <v>0</v>
      </c>
      <c r="AE455" s="727">
        <v>0</v>
      </c>
      <c r="AF455" s="728">
        <v>0</v>
      </c>
      <c r="AG455" s="727">
        <v>0</v>
      </c>
      <c r="AH455" s="727">
        <v>0</v>
      </c>
      <c r="AI455" s="728">
        <v>0</v>
      </c>
      <c r="AJ455" s="729">
        <v>0</v>
      </c>
      <c r="AK455" s="729">
        <v>0</v>
      </c>
      <c r="AL455" s="728">
        <v>0</v>
      </c>
    </row>
    <row r="456" spans="1:38" x14ac:dyDescent="0.25">
      <c r="A456" s="277">
        <v>122013</v>
      </c>
      <c r="B456" s="357" t="s">
        <v>4908</v>
      </c>
      <c r="C456" s="727">
        <v>0</v>
      </c>
      <c r="D456" s="727">
        <v>0</v>
      </c>
      <c r="E456" s="728">
        <v>0</v>
      </c>
      <c r="F456" s="727">
        <v>0</v>
      </c>
      <c r="G456" s="727">
        <v>0</v>
      </c>
      <c r="H456" s="728">
        <v>0</v>
      </c>
      <c r="I456" s="727">
        <v>0</v>
      </c>
      <c r="J456" s="727">
        <v>0</v>
      </c>
      <c r="K456" s="728">
        <v>0</v>
      </c>
      <c r="L456" s="727">
        <v>0</v>
      </c>
      <c r="M456" s="727">
        <v>0</v>
      </c>
      <c r="N456" s="728">
        <v>0</v>
      </c>
      <c r="O456" s="727">
        <v>0</v>
      </c>
      <c r="P456" s="727">
        <v>0</v>
      </c>
      <c r="Q456" s="728">
        <v>0</v>
      </c>
      <c r="R456" s="727">
        <v>0</v>
      </c>
      <c r="S456" s="727">
        <v>0</v>
      </c>
      <c r="T456" s="728">
        <v>0</v>
      </c>
      <c r="U456" s="727">
        <v>0</v>
      </c>
      <c r="V456" s="727">
        <v>0</v>
      </c>
      <c r="W456" s="728">
        <v>0</v>
      </c>
      <c r="X456" s="727">
        <v>0</v>
      </c>
      <c r="Y456" s="727">
        <v>0</v>
      </c>
      <c r="Z456" s="728">
        <v>0</v>
      </c>
      <c r="AA456" s="727">
        <v>0</v>
      </c>
      <c r="AB456" s="727">
        <v>0</v>
      </c>
      <c r="AC456" s="728">
        <v>0</v>
      </c>
      <c r="AD456" s="727">
        <v>0</v>
      </c>
      <c r="AE456" s="727">
        <v>0</v>
      </c>
      <c r="AF456" s="728">
        <v>0</v>
      </c>
      <c r="AG456" s="727">
        <v>0</v>
      </c>
      <c r="AH456" s="727">
        <v>0</v>
      </c>
      <c r="AI456" s="728">
        <v>0</v>
      </c>
      <c r="AJ456" s="729">
        <v>0</v>
      </c>
      <c r="AK456" s="729">
        <v>0</v>
      </c>
      <c r="AL456" s="728">
        <v>0</v>
      </c>
    </row>
    <row r="457" spans="1:38" x14ac:dyDescent="0.25">
      <c r="A457" s="277">
        <v>122021</v>
      </c>
      <c r="B457" s="357" t="s">
        <v>4906</v>
      </c>
      <c r="C457" s="727">
        <v>0</v>
      </c>
      <c r="D457" s="727">
        <v>0</v>
      </c>
      <c r="E457" s="728">
        <v>0</v>
      </c>
      <c r="F457" s="727">
        <v>0</v>
      </c>
      <c r="G457" s="727">
        <v>0</v>
      </c>
      <c r="H457" s="728">
        <v>0</v>
      </c>
      <c r="I457" s="727">
        <v>0</v>
      </c>
      <c r="J457" s="727">
        <v>0</v>
      </c>
      <c r="K457" s="728">
        <v>0</v>
      </c>
      <c r="L457" s="727">
        <v>0</v>
      </c>
      <c r="M457" s="727">
        <v>0</v>
      </c>
      <c r="N457" s="728">
        <v>0</v>
      </c>
      <c r="O457" s="727">
        <v>0</v>
      </c>
      <c r="P457" s="727">
        <v>0</v>
      </c>
      <c r="Q457" s="728">
        <v>0</v>
      </c>
      <c r="R457" s="727">
        <v>0</v>
      </c>
      <c r="S457" s="727">
        <v>0</v>
      </c>
      <c r="T457" s="728">
        <v>0</v>
      </c>
      <c r="U457" s="727">
        <v>0</v>
      </c>
      <c r="V457" s="727">
        <v>0</v>
      </c>
      <c r="W457" s="728">
        <v>0</v>
      </c>
      <c r="X457" s="727">
        <v>0</v>
      </c>
      <c r="Y457" s="727">
        <v>0</v>
      </c>
      <c r="Z457" s="728">
        <v>0</v>
      </c>
      <c r="AA457" s="727">
        <v>0</v>
      </c>
      <c r="AB457" s="727">
        <v>0</v>
      </c>
      <c r="AC457" s="728">
        <v>0</v>
      </c>
      <c r="AD457" s="727">
        <v>0</v>
      </c>
      <c r="AE457" s="727">
        <v>0</v>
      </c>
      <c r="AF457" s="728">
        <v>0</v>
      </c>
      <c r="AG457" s="727">
        <v>0</v>
      </c>
      <c r="AH457" s="727">
        <v>0</v>
      </c>
      <c r="AI457" s="728">
        <v>0</v>
      </c>
      <c r="AJ457" s="729">
        <v>0</v>
      </c>
      <c r="AK457" s="729">
        <v>0</v>
      </c>
      <c r="AL457" s="728">
        <v>0</v>
      </c>
    </row>
    <row r="458" spans="1:38" x14ac:dyDescent="0.25">
      <c r="A458" s="277">
        <v>122022</v>
      </c>
      <c r="B458" s="357" t="s">
        <v>4907</v>
      </c>
      <c r="C458" s="727">
        <v>0</v>
      </c>
      <c r="D458" s="727">
        <v>0</v>
      </c>
      <c r="E458" s="728">
        <v>0</v>
      </c>
      <c r="F458" s="727">
        <v>0</v>
      </c>
      <c r="G458" s="727">
        <v>0</v>
      </c>
      <c r="H458" s="728">
        <v>0</v>
      </c>
      <c r="I458" s="727">
        <v>0</v>
      </c>
      <c r="J458" s="727">
        <v>0</v>
      </c>
      <c r="K458" s="728">
        <v>0</v>
      </c>
      <c r="L458" s="727">
        <v>0</v>
      </c>
      <c r="M458" s="727">
        <v>0</v>
      </c>
      <c r="N458" s="728">
        <v>0</v>
      </c>
      <c r="O458" s="727">
        <v>0</v>
      </c>
      <c r="P458" s="727">
        <v>0</v>
      </c>
      <c r="Q458" s="728">
        <v>0</v>
      </c>
      <c r="R458" s="727">
        <v>0</v>
      </c>
      <c r="S458" s="727">
        <v>0</v>
      </c>
      <c r="T458" s="728">
        <v>0</v>
      </c>
      <c r="U458" s="727">
        <v>0</v>
      </c>
      <c r="V458" s="727">
        <v>0</v>
      </c>
      <c r="W458" s="728">
        <v>0</v>
      </c>
      <c r="X458" s="727">
        <v>0</v>
      </c>
      <c r="Y458" s="727">
        <v>0</v>
      </c>
      <c r="Z458" s="728">
        <v>0</v>
      </c>
      <c r="AA458" s="727">
        <v>0</v>
      </c>
      <c r="AB458" s="727">
        <v>0</v>
      </c>
      <c r="AC458" s="728">
        <v>0</v>
      </c>
      <c r="AD458" s="727">
        <v>0</v>
      </c>
      <c r="AE458" s="727">
        <v>0</v>
      </c>
      <c r="AF458" s="728">
        <v>0</v>
      </c>
      <c r="AG458" s="727">
        <v>0</v>
      </c>
      <c r="AH458" s="727">
        <v>0</v>
      </c>
      <c r="AI458" s="728">
        <v>0</v>
      </c>
      <c r="AJ458" s="729">
        <v>0</v>
      </c>
      <c r="AK458" s="729">
        <v>0</v>
      </c>
      <c r="AL458" s="728">
        <v>0</v>
      </c>
    </row>
    <row r="459" spans="1:38" x14ac:dyDescent="0.25">
      <c r="A459" s="277">
        <v>122023</v>
      </c>
      <c r="B459" s="357" t="s">
        <v>4908</v>
      </c>
      <c r="C459" s="727">
        <v>0</v>
      </c>
      <c r="D459" s="727">
        <v>0</v>
      </c>
      <c r="E459" s="728">
        <v>0</v>
      </c>
      <c r="F459" s="727">
        <v>0</v>
      </c>
      <c r="G459" s="727">
        <v>0</v>
      </c>
      <c r="H459" s="728">
        <v>0</v>
      </c>
      <c r="I459" s="727">
        <v>0</v>
      </c>
      <c r="J459" s="727">
        <v>0</v>
      </c>
      <c r="K459" s="728">
        <v>0</v>
      </c>
      <c r="L459" s="727">
        <v>0</v>
      </c>
      <c r="M459" s="727">
        <v>0</v>
      </c>
      <c r="N459" s="728">
        <v>0</v>
      </c>
      <c r="O459" s="727">
        <v>0</v>
      </c>
      <c r="P459" s="727">
        <v>0</v>
      </c>
      <c r="Q459" s="728">
        <v>0</v>
      </c>
      <c r="R459" s="727">
        <v>0</v>
      </c>
      <c r="S459" s="727">
        <v>0</v>
      </c>
      <c r="T459" s="728">
        <v>0</v>
      </c>
      <c r="U459" s="727">
        <v>0</v>
      </c>
      <c r="V459" s="727">
        <v>0</v>
      </c>
      <c r="W459" s="728">
        <v>0</v>
      </c>
      <c r="X459" s="727">
        <v>0</v>
      </c>
      <c r="Y459" s="727">
        <v>0</v>
      </c>
      <c r="Z459" s="728">
        <v>0</v>
      </c>
      <c r="AA459" s="727">
        <v>0</v>
      </c>
      <c r="AB459" s="727">
        <v>0</v>
      </c>
      <c r="AC459" s="728">
        <v>0</v>
      </c>
      <c r="AD459" s="727">
        <v>0</v>
      </c>
      <c r="AE459" s="727">
        <v>0</v>
      </c>
      <c r="AF459" s="728">
        <v>0</v>
      </c>
      <c r="AG459" s="727">
        <v>0</v>
      </c>
      <c r="AH459" s="727">
        <v>0</v>
      </c>
      <c r="AI459" s="728">
        <v>0</v>
      </c>
      <c r="AJ459" s="729">
        <v>0</v>
      </c>
      <c r="AK459" s="729">
        <v>0</v>
      </c>
      <c r="AL459" s="728">
        <v>0</v>
      </c>
    </row>
    <row r="460" spans="1:38" x14ac:dyDescent="0.25">
      <c r="A460" s="277"/>
      <c r="B460" s="357" t="s">
        <v>5039</v>
      </c>
      <c r="C460" s="727">
        <v>0</v>
      </c>
      <c r="D460" s="727">
        <v>0</v>
      </c>
      <c r="E460" s="728">
        <v>0</v>
      </c>
      <c r="F460" s="727">
        <v>0</v>
      </c>
      <c r="G460" s="727">
        <v>0</v>
      </c>
      <c r="H460" s="728">
        <v>0</v>
      </c>
      <c r="I460" s="727">
        <v>0</v>
      </c>
      <c r="J460" s="727">
        <v>0</v>
      </c>
      <c r="K460" s="728">
        <v>0</v>
      </c>
      <c r="L460" s="727">
        <v>0</v>
      </c>
      <c r="M460" s="727">
        <v>0</v>
      </c>
      <c r="N460" s="728">
        <v>0</v>
      </c>
      <c r="O460" s="727">
        <v>0</v>
      </c>
      <c r="P460" s="727">
        <v>0</v>
      </c>
      <c r="Q460" s="728">
        <v>0</v>
      </c>
      <c r="R460" s="727">
        <v>0</v>
      </c>
      <c r="S460" s="727">
        <v>0</v>
      </c>
      <c r="T460" s="728">
        <v>0</v>
      </c>
      <c r="U460" s="727">
        <v>0</v>
      </c>
      <c r="V460" s="727">
        <v>0</v>
      </c>
      <c r="W460" s="728">
        <v>0</v>
      </c>
      <c r="X460" s="727">
        <v>0</v>
      </c>
      <c r="Y460" s="727">
        <v>0</v>
      </c>
      <c r="Z460" s="728">
        <v>0</v>
      </c>
      <c r="AA460" s="727">
        <v>0</v>
      </c>
      <c r="AB460" s="727">
        <v>0</v>
      </c>
      <c r="AC460" s="728">
        <v>0</v>
      </c>
      <c r="AD460" s="727">
        <v>0</v>
      </c>
      <c r="AE460" s="727">
        <v>0</v>
      </c>
      <c r="AF460" s="728">
        <v>0</v>
      </c>
      <c r="AG460" s="727">
        <v>0</v>
      </c>
      <c r="AH460" s="727">
        <v>0</v>
      </c>
      <c r="AI460" s="728">
        <v>0</v>
      </c>
      <c r="AJ460" s="729">
        <v>0</v>
      </c>
      <c r="AK460" s="729">
        <v>0</v>
      </c>
      <c r="AL460" s="728">
        <v>0</v>
      </c>
    </row>
    <row r="461" spans="1:38" x14ac:dyDescent="0.25">
      <c r="A461" s="277">
        <v>123000</v>
      </c>
      <c r="B461" s="357" t="s">
        <v>4909</v>
      </c>
      <c r="C461" s="727">
        <v>-24090.35</v>
      </c>
      <c r="D461" s="727">
        <v>0</v>
      </c>
      <c r="E461" s="728">
        <v>-24090.35</v>
      </c>
      <c r="F461" s="727">
        <v>-19363.150000000001</v>
      </c>
      <c r="G461" s="727">
        <v>0</v>
      </c>
      <c r="H461" s="728">
        <v>-19363.150000000001</v>
      </c>
      <c r="I461" s="727">
        <v>-9924.75</v>
      </c>
      <c r="J461" s="727">
        <v>0</v>
      </c>
      <c r="K461" s="728">
        <v>-9924.75</v>
      </c>
      <c r="L461" s="727">
        <v>-9777.15</v>
      </c>
      <c r="M461" s="727">
        <v>0</v>
      </c>
      <c r="N461" s="728">
        <v>-9777.15</v>
      </c>
      <c r="O461" s="727">
        <v>-4912.8599999999997</v>
      </c>
      <c r="P461" s="727">
        <v>0</v>
      </c>
      <c r="Q461" s="728">
        <v>-4912.8599999999997</v>
      </c>
      <c r="R461" s="727">
        <v>-27952.28</v>
      </c>
      <c r="S461" s="727">
        <v>0</v>
      </c>
      <c r="T461" s="728">
        <v>-27952.28</v>
      </c>
      <c r="U461" s="727">
        <v>-11325.5</v>
      </c>
      <c r="V461" s="727">
        <v>0</v>
      </c>
      <c r="W461" s="728">
        <v>-11325.5</v>
      </c>
      <c r="X461" s="727">
        <v>-9101.5300000000007</v>
      </c>
      <c r="Y461" s="727">
        <v>0</v>
      </c>
      <c r="Z461" s="728">
        <v>-9101.5300000000007</v>
      </c>
      <c r="AA461" s="727">
        <v>0</v>
      </c>
      <c r="AB461" s="727">
        <v>0</v>
      </c>
      <c r="AC461" s="728">
        <v>0</v>
      </c>
      <c r="AD461" s="727">
        <v>-8537.42</v>
      </c>
      <c r="AE461" s="727">
        <v>0</v>
      </c>
      <c r="AF461" s="728">
        <v>-8537.42</v>
      </c>
      <c r="AG461" s="727">
        <v>-4287.22</v>
      </c>
      <c r="AH461" s="727">
        <v>0</v>
      </c>
      <c r="AI461" s="728">
        <v>-4287.22</v>
      </c>
      <c r="AJ461" s="729">
        <v>-24202.26</v>
      </c>
      <c r="AK461" s="729">
        <v>0</v>
      </c>
      <c r="AL461" s="728">
        <v>-24202.26</v>
      </c>
    </row>
    <row r="462" spans="1:38" x14ac:dyDescent="0.25">
      <c r="A462" s="277">
        <v>131100</v>
      </c>
      <c r="B462" s="357" t="s">
        <v>965</v>
      </c>
      <c r="C462" s="727">
        <v>377519242.76999998</v>
      </c>
      <c r="D462" s="727">
        <v>281611253.25</v>
      </c>
      <c r="E462" s="728">
        <v>659130496.01999998</v>
      </c>
      <c r="F462" s="727">
        <v>379323886.33999997</v>
      </c>
      <c r="G462" s="727">
        <v>285905485.08999997</v>
      </c>
      <c r="H462" s="728">
        <v>665229371.42999995</v>
      </c>
      <c r="I462" s="727">
        <v>382981755.43000001</v>
      </c>
      <c r="J462" s="727">
        <v>314867727.27999997</v>
      </c>
      <c r="K462" s="728">
        <v>697849482.71000004</v>
      </c>
      <c r="L462" s="727">
        <v>394369633.38</v>
      </c>
      <c r="M462" s="727">
        <v>286771982.01999998</v>
      </c>
      <c r="N462" s="728">
        <v>681141615.39999998</v>
      </c>
      <c r="O462" s="727">
        <v>389600874.83999997</v>
      </c>
      <c r="P462" s="727">
        <v>269006746.50999999</v>
      </c>
      <c r="Q462" s="728">
        <v>658607621.35000002</v>
      </c>
      <c r="R462" s="727">
        <v>372518978.62</v>
      </c>
      <c r="S462" s="727">
        <v>219421377.71000001</v>
      </c>
      <c r="T462" s="728">
        <v>591940356.33000004</v>
      </c>
      <c r="U462" s="727">
        <v>359650513.38</v>
      </c>
      <c r="V462" s="727">
        <v>218317313.91999999</v>
      </c>
      <c r="W462" s="728">
        <v>577967827.29999995</v>
      </c>
      <c r="X462" s="727">
        <v>352474783.97000003</v>
      </c>
      <c r="Y462" s="727">
        <v>193383780.59</v>
      </c>
      <c r="Z462" s="728">
        <v>545858564.55999994</v>
      </c>
      <c r="AA462" s="727">
        <v>352210772.69999999</v>
      </c>
      <c r="AB462" s="727">
        <v>191418762.56</v>
      </c>
      <c r="AC462" s="728">
        <v>543629535.25999999</v>
      </c>
      <c r="AD462" s="727">
        <v>347609704.80000001</v>
      </c>
      <c r="AE462" s="727">
        <v>189088472.88</v>
      </c>
      <c r="AF462" s="728">
        <v>536698177.68000001</v>
      </c>
      <c r="AG462" s="727">
        <v>335120859.44999999</v>
      </c>
      <c r="AH462" s="727">
        <v>187735657.93000001</v>
      </c>
      <c r="AI462" s="728">
        <v>522856517.38</v>
      </c>
      <c r="AJ462" s="729">
        <v>321779392.13999999</v>
      </c>
      <c r="AK462" s="729">
        <v>173661152.06999999</v>
      </c>
      <c r="AL462" s="728">
        <v>495440544.20999998</v>
      </c>
    </row>
    <row r="463" spans="1:38" x14ac:dyDescent="0.25">
      <c r="A463" s="277">
        <v>131200</v>
      </c>
      <c r="B463" s="357" t="s">
        <v>967</v>
      </c>
      <c r="C463" s="727">
        <v>135189083.03</v>
      </c>
      <c r="D463" s="727">
        <v>17799784.369999997</v>
      </c>
      <c r="E463" s="728">
        <v>152988867.40000001</v>
      </c>
      <c r="F463" s="727">
        <v>136448327.50999999</v>
      </c>
      <c r="G463" s="727">
        <v>17747395.649999999</v>
      </c>
      <c r="H463" s="728">
        <v>154195723.16</v>
      </c>
      <c r="I463" s="727">
        <v>137803090.31</v>
      </c>
      <c r="J463" s="727">
        <v>17841402.780000001</v>
      </c>
      <c r="K463" s="728">
        <v>155644493.09</v>
      </c>
      <c r="L463" s="727">
        <v>137339739.05000001</v>
      </c>
      <c r="M463" s="727">
        <v>18057237.009999998</v>
      </c>
      <c r="N463" s="728">
        <v>155396976.06</v>
      </c>
      <c r="O463" s="727">
        <v>139252500.03</v>
      </c>
      <c r="P463" s="727">
        <v>17971363.169999998</v>
      </c>
      <c r="Q463" s="728">
        <v>157223863.19999999</v>
      </c>
      <c r="R463" s="727">
        <v>139162334.88</v>
      </c>
      <c r="S463" s="727">
        <v>17678981.600000001</v>
      </c>
      <c r="T463" s="728">
        <v>156841316.47999999</v>
      </c>
      <c r="U463" s="727">
        <v>139212878.75999999</v>
      </c>
      <c r="V463" s="727">
        <v>17597971.199999999</v>
      </c>
      <c r="W463" s="728">
        <v>156810849.96000001</v>
      </c>
      <c r="X463" s="727">
        <v>140979301.31999999</v>
      </c>
      <c r="Y463" s="727">
        <v>16908062.93</v>
      </c>
      <c r="Z463" s="728">
        <v>157887364.25</v>
      </c>
      <c r="AA463" s="727">
        <v>142365593.08000001</v>
      </c>
      <c r="AB463" s="727">
        <v>16404557.699999999</v>
      </c>
      <c r="AC463" s="728">
        <v>158770150.78</v>
      </c>
      <c r="AD463" s="727">
        <v>143307521.13</v>
      </c>
      <c r="AE463" s="727">
        <v>15441598.74</v>
      </c>
      <c r="AF463" s="728">
        <v>158749119.87</v>
      </c>
      <c r="AG463" s="727">
        <v>145415830.15000001</v>
      </c>
      <c r="AH463" s="727">
        <v>14037261</v>
      </c>
      <c r="AI463" s="728">
        <v>159453091.15000001</v>
      </c>
      <c r="AJ463" s="729">
        <v>146235721.34999999</v>
      </c>
      <c r="AK463" s="729">
        <v>13622703.85</v>
      </c>
      <c r="AL463" s="728">
        <v>159858425.19999999</v>
      </c>
    </row>
    <row r="464" spans="1:38" x14ac:dyDescent="0.25">
      <c r="A464" s="277">
        <v>131300</v>
      </c>
      <c r="B464" s="357" t="s">
        <v>4834</v>
      </c>
      <c r="C464" s="727">
        <v>0</v>
      </c>
      <c r="D464" s="727">
        <v>0</v>
      </c>
      <c r="E464" s="728">
        <v>0</v>
      </c>
      <c r="F464" s="727">
        <v>0</v>
      </c>
      <c r="G464" s="727">
        <v>0</v>
      </c>
      <c r="H464" s="728">
        <v>0</v>
      </c>
      <c r="I464" s="727">
        <v>0</v>
      </c>
      <c r="J464" s="727">
        <v>0</v>
      </c>
      <c r="K464" s="728">
        <v>0</v>
      </c>
      <c r="L464" s="727">
        <v>0</v>
      </c>
      <c r="M464" s="727">
        <v>0</v>
      </c>
      <c r="N464" s="728">
        <v>0</v>
      </c>
      <c r="O464" s="727">
        <v>0</v>
      </c>
      <c r="P464" s="727">
        <v>0</v>
      </c>
      <c r="Q464" s="728">
        <v>0</v>
      </c>
      <c r="R464" s="727">
        <v>0</v>
      </c>
      <c r="S464" s="727">
        <v>0</v>
      </c>
      <c r="T464" s="728">
        <v>0</v>
      </c>
      <c r="U464" s="727">
        <v>0</v>
      </c>
      <c r="V464" s="727">
        <v>0</v>
      </c>
      <c r="W464" s="728">
        <v>0</v>
      </c>
      <c r="X464" s="727">
        <v>0</v>
      </c>
      <c r="Y464" s="727">
        <v>0</v>
      </c>
      <c r="Z464" s="728">
        <v>0</v>
      </c>
      <c r="AA464" s="727">
        <v>0</v>
      </c>
      <c r="AB464" s="727">
        <v>0</v>
      </c>
      <c r="AC464" s="728">
        <v>0</v>
      </c>
      <c r="AD464" s="727">
        <v>0</v>
      </c>
      <c r="AE464" s="727">
        <v>0</v>
      </c>
      <c r="AF464" s="728">
        <v>0</v>
      </c>
      <c r="AG464" s="727">
        <v>0</v>
      </c>
      <c r="AH464" s="727">
        <v>0</v>
      </c>
      <c r="AI464" s="728">
        <v>0</v>
      </c>
      <c r="AJ464" s="729">
        <v>0</v>
      </c>
      <c r="AK464" s="729">
        <v>0</v>
      </c>
      <c r="AL464" s="728">
        <v>0</v>
      </c>
    </row>
    <row r="465" spans="1:38" x14ac:dyDescent="0.25">
      <c r="A465" s="277">
        <v>132001</v>
      </c>
      <c r="B465" s="357" t="s">
        <v>5040</v>
      </c>
      <c r="C465" s="727">
        <v>0</v>
      </c>
      <c r="D465" s="727">
        <v>0</v>
      </c>
      <c r="E465" s="728">
        <v>0</v>
      </c>
      <c r="F465" s="727">
        <v>0</v>
      </c>
      <c r="G465" s="727">
        <v>0</v>
      </c>
      <c r="H465" s="728">
        <v>0</v>
      </c>
      <c r="I465" s="727">
        <v>0</v>
      </c>
      <c r="J465" s="727">
        <v>0</v>
      </c>
      <c r="K465" s="728">
        <v>0</v>
      </c>
      <c r="L465" s="727">
        <v>0</v>
      </c>
      <c r="M465" s="727">
        <v>0</v>
      </c>
      <c r="N465" s="728">
        <v>0</v>
      </c>
      <c r="O465" s="727">
        <v>0</v>
      </c>
      <c r="P465" s="727">
        <v>0</v>
      </c>
      <c r="Q465" s="728">
        <v>0</v>
      </c>
      <c r="R465" s="727">
        <v>0</v>
      </c>
      <c r="S465" s="727">
        <v>0</v>
      </c>
      <c r="T465" s="728">
        <v>0</v>
      </c>
      <c r="U465" s="727">
        <v>0</v>
      </c>
      <c r="V465" s="727">
        <v>0</v>
      </c>
      <c r="W465" s="728">
        <v>0</v>
      </c>
      <c r="X465" s="727">
        <v>0</v>
      </c>
      <c r="Y465" s="727">
        <v>0</v>
      </c>
      <c r="Z465" s="728">
        <v>0</v>
      </c>
      <c r="AA465" s="727">
        <v>0</v>
      </c>
      <c r="AB465" s="727">
        <v>0</v>
      </c>
      <c r="AC465" s="728">
        <v>0</v>
      </c>
      <c r="AD465" s="727">
        <v>0</v>
      </c>
      <c r="AE465" s="727">
        <v>0</v>
      </c>
      <c r="AF465" s="728">
        <v>0</v>
      </c>
      <c r="AG465" s="727">
        <v>0</v>
      </c>
      <c r="AH465" s="727">
        <v>0</v>
      </c>
      <c r="AI465" s="728">
        <v>0</v>
      </c>
      <c r="AJ465" s="729">
        <v>0</v>
      </c>
      <c r="AK465" s="729">
        <v>0</v>
      </c>
      <c r="AL465" s="728">
        <v>0</v>
      </c>
    </row>
    <row r="466" spans="1:38" x14ac:dyDescent="0.25">
      <c r="A466" s="277">
        <v>132002</v>
      </c>
      <c r="B466" s="357" t="s">
        <v>5041</v>
      </c>
      <c r="C466" s="727">
        <v>0</v>
      </c>
      <c r="D466" s="727">
        <v>0</v>
      </c>
      <c r="E466" s="728">
        <v>0</v>
      </c>
      <c r="F466" s="727">
        <v>0</v>
      </c>
      <c r="G466" s="727">
        <v>0</v>
      </c>
      <c r="H466" s="728">
        <v>0</v>
      </c>
      <c r="I466" s="727">
        <v>0</v>
      </c>
      <c r="J466" s="727">
        <v>0</v>
      </c>
      <c r="K466" s="728">
        <v>0</v>
      </c>
      <c r="L466" s="727">
        <v>0</v>
      </c>
      <c r="M466" s="727">
        <v>0</v>
      </c>
      <c r="N466" s="728">
        <v>0</v>
      </c>
      <c r="O466" s="727">
        <v>0</v>
      </c>
      <c r="P466" s="727">
        <v>0</v>
      </c>
      <c r="Q466" s="728">
        <v>0</v>
      </c>
      <c r="R466" s="727">
        <v>0</v>
      </c>
      <c r="S466" s="727">
        <v>0</v>
      </c>
      <c r="T466" s="728">
        <v>0</v>
      </c>
      <c r="U466" s="727">
        <v>0</v>
      </c>
      <c r="V466" s="727">
        <v>0</v>
      </c>
      <c r="W466" s="728">
        <v>0</v>
      </c>
      <c r="X466" s="727">
        <v>0</v>
      </c>
      <c r="Y466" s="727">
        <v>0</v>
      </c>
      <c r="Z466" s="728">
        <v>0</v>
      </c>
      <c r="AA466" s="727">
        <v>0</v>
      </c>
      <c r="AB466" s="727">
        <v>0</v>
      </c>
      <c r="AC466" s="728">
        <v>0</v>
      </c>
      <c r="AD466" s="727">
        <v>0</v>
      </c>
      <c r="AE466" s="727">
        <v>0</v>
      </c>
      <c r="AF466" s="728">
        <v>0</v>
      </c>
      <c r="AG466" s="727">
        <v>0</v>
      </c>
      <c r="AH466" s="727">
        <v>0</v>
      </c>
      <c r="AI466" s="728">
        <v>0</v>
      </c>
      <c r="AJ466" s="729">
        <v>0</v>
      </c>
      <c r="AK466" s="729">
        <v>0</v>
      </c>
      <c r="AL466" s="728">
        <v>0</v>
      </c>
    </row>
    <row r="467" spans="1:38" x14ac:dyDescent="0.25">
      <c r="A467" s="277">
        <v>132003</v>
      </c>
      <c r="B467" s="357" t="s">
        <v>5042</v>
      </c>
      <c r="C467" s="727">
        <v>0</v>
      </c>
      <c r="D467" s="727">
        <v>0</v>
      </c>
      <c r="E467" s="728">
        <v>0</v>
      </c>
      <c r="F467" s="727">
        <v>0</v>
      </c>
      <c r="G467" s="727">
        <v>0</v>
      </c>
      <c r="H467" s="728">
        <v>0</v>
      </c>
      <c r="I467" s="727">
        <v>0</v>
      </c>
      <c r="J467" s="727">
        <v>0</v>
      </c>
      <c r="K467" s="728">
        <v>0</v>
      </c>
      <c r="L467" s="727">
        <v>0</v>
      </c>
      <c r="M467" s="727">
        <v>0</v>
      </c>
      <c r="N467" s="728">
        <v>0</v>
      </c>
      <c r="O467" s="727">
        <v>0</v>
      </c>
      <c r="P467" s="727">
        <v>0</v>
      </c>
      <c r="Q467" s="728">
        <v>0</v>
      </c>
      <c r="R467" s="727">
        <v>0</v>
      </c>
      <c r="S467" s="727">
        <v>0</v>
      </c>
      <c r="T467" s="728">
        <v>0</v>
      </c>
      <c r="U467" s="727">
        <v>0</v>
      </c>
      <c r="V467" s="727">
        <v>0</v>
      </c>
      <c r="W467" s="728">
        <v>0</v>
      </c>
      <c r="X467" s="727">
        <v>0</v>
      </c>
      <c r="Y467" s="727">
        <v>0</v>
      </c>
      <c r="Z467" s="728">
        <v>0</v>
      </c>
      <c r="AA467" s="727">
        <v>0</v>
      </c>
      <c r="AB467" s="727">
        <v>0</v>
      </c>
      <c r="AC467" s="728">
        <v>0</v>
      </c>
      <c r="AD467" s="727">
        <v>0</v>
      </c>
      <c r="AE467" s="727">
        <v>0</v>
      </c>
      <c r="AF467" s="728">
        <v>0</v>
      </c>
      <c r="AG467" s="727">
        <v>0</v>
      </c>
      <c r="AH467" s="727">
        <v>0</v>
      </c>
      <c r="AI467" s="728">
        <v>0</v>
      </c>
      <c r="AJ467" s="729">
        <v>0</v>
      </c>
      <c r="AK467" s="729">
        <v>0</v>
      </c>
      <c r="AL467" s="728">
        <v>0</v>
      </c>
    </row>
    <row r="468" spans="1:38" x14ac:dyDescent="0.25">
      <c r="A468" s="277"/>
      <c r="B468" s="360" t="s">
        <v>5043</v>
      </c>
      <c r="C468" s="727">
        <v>-16293542.300000001</v>
      </c>
      <c r="D468" s="727">
        <v>0</v>
      </c>
      <c r="E468" s="728">
        <v>-16293542.300000001</v>
      </c>
      <c r="F468" s="727">
        <v>-16909701.800000001</v>
      </c>
      <c r="G468" s="727">
        <v>0</v>
      </c>
      <c r="H468" s="728">
        <v>-16909701.800000001</v>
      </c>
      <c r="I468" s="727">
        <v>-17030661.630000003</v>
      </c>
      <c r="J468" s="727">
        <v>0</v>
      </c>
      <c r="K468" s="728">
        <v>-17030661.630000003</v>
      </c>
      <c r="L468" s="727">
        <v>-17810780.93</v>
      </c>
      <c r="M468" s="727">
        <v>0</v>
      </c>
      <c r="N468" s="728">
        <v>-17810780.93</v>
      </c>
      <c r="O468" s="727">
        <v>-17744728.369999997</v>
      </c>
      <c r="P468" s="727">
        <v>0</v>
      </c>
      <c r="Q468" s="728">
        <v>-17744728.369999997</v>
      </c>
      <c r="R468" s="727">
        <v>-18228557.66</v>
      </c>
      <c r="S468" s="727">
        <v>0</v>
      </c>
      <c r="T468" s="728">
        <v>-18228557.66</v>
      </c>
      <c r="U468" s="727">
        <v>-18231817.809999999</v>
      </c>
      <c r="V468" s="727">
        <v>0</v>
      </c>
      <c r="W468" s="728">
        <v>-18231817.809999999</v>
      </c>
      <c r="X468" s="727">
        <v>-18082033.100000001</v>
      </c>
      <c r="Y468" s="727">
        <v>0</v>
      </c>
      <c r="Z468" s="728">
        <v>-18082033.100000001</v>
      </c>
      <c r="AA468" s="727">
        <v>-20478703.940000001</v>
      </c>
      <c r="AB468" s="727">
        <v>0</v>
      </c>
      <c r="AC468" s="728">
        <v>-20478703.940000001</v>
      </c>
      <c r="AD468" s="727">
        <v>-18998522.850000001</v>
      </c>
      <c r="AE468" s="727">
        <v>0</v>
      </c>
      <c r="AF468" s="728">
        <v>-18998522.850000001</v>
      </c>
      <c r="AG468" s="727">
        <v>-19642730.949999999</v>
      </c>
      <c r="AH468" s="727">
        <v>0</v>
      </c>
      <c r="AI468" s="728">
        <v>-19642730.949999999</v>
      </c>
      <c r="AJ468" s="729">
        <v>-21236908.809999999</v>
      </c>
      <c r="AK468" s="729">
        <v>0</v>
      </c>
      <c r="AL468" s="728">
        <v>-21236908.809999999</v>
      </c>
    </row>
    <row r="469" spans="1:38" x14ac:dyDescent="0.25">
      <c r="A469" s="277"/>
      <c r="B469" s="360" t="s">
        <v>5044</v>
      </c>
      <c r="C469" s="727">
        <v>-2142587.23</v>
      </c>
      <c r="D469" s="727">
        <v>0</v>
      </c>
      <c r="E469" s="728">
        <v>-2142587.23</v>
      </c>
      <c r="F469" s="727">
        <v>-2323915.8199999998</v>
      </c>
      <c r="G469" s="727">
        <v>0</v>
      </c>
      <c r="H469" s="728">
        <v>-2323915.8199999998</v>
      </c>
      <c r="I469" s="727">
        <v>-2976840.11</v>
      </c>
      <c r="J469" s="727">
        <v>0</v>
      </c>
      <c r="K469" s="728">
        <v>-2976840.11</v>
      </c>
      <c r="L469" s="727">
        <v>-3448549.57</v>
      </c>
      <c r="M469" s="727">
        <v>0</v>
      </c>
      <c r="N469" s="728">
        <v>-3448549.57</v>
      </c>
      <c r="O469" s="727">
        <v>-4655164.5999999996</v>
      </c>
      <c r="P469" s="727">
        <v>0</v>
      </c>
      <c r="Q469" s="728">
        <v>-4655164.5999999996</v>
      </c>
      <c r="R469" s="727">
        <v>-4242655.74</v>
      </c>
      <c r="S469" s="727">
        <v>0</v>
      </c>
      <c r="T469" s="728">
        <v>-4242655.74</v>
      </c>
      <c r="U469" s="727">
        <v>-4302234.62</v>
      </c>
      <c r="V469" s="727">
        <v>0</v>
      </c>
      <c r="W469" s="728">
        <v>-4302234.62</v>
      </c>
      <c r="X469" s="727">
        <v>-5392846.6299999999</v>
      </c>
      <c r="Y469" s="727">
        <v>0</v>
      </c>
      <c r="Z469" s="728">
        <v>-5392846.6299999999</v>
      </c>
      <c r="AA469" s="727">
        <v>-2623209.62</v>
      </c>
      <c r="AB469" s="727">
        <v>0</v>
      </c>
      <c r="AC469" s="728">
        <v>-2623209.62</v>
      </c>
      <c r="AD469" s="727">
        <v>-3345100.82</v>
      </c>
      <c r="AE469" s="727">
        <v>0</v>
      </c>
      <c r="AF469" s="728">
        <v>-3345100.82</v>
      </c>
      <c r="AG469" s="727">
        <v>-4588564.84</v>
      </c>
      <c r="AH469" s="727">
        <v>0</v>
      </c>
      <c r="AI469" s="728">
        <v>-4588564.84</v>
      </c>
      <c r="AJ469" s="729">
        <v>-3764096.55</v>
      </c>
      <c r="AK469" s="729">
        <v>0</v>
      </c>
      <c r="AL469" s="728">
        <v>-3764096.55</v>
      </c>
    </row>
    <row r="470" spans="1:38" x14ac:dyDescent="0.25">
      <c r="A470" s="277"/>
      <c r="B470" s="360" t="s">
        <v>5045</v>
      </c>
      <c r="C470" s="727">
        <v>0</v>
      </c>
      <c r="D470" s="727">
        <v>0</v>
      </c>
      <c r="E470" s="728">
        <v>0</v>
      </c>
      <c r="F470" s="727">
        <v>0</v>
      </c>
      <c r="G470" s="727">
        <v>0</v>
      </c>
      <c r="H470" s="728">
        <v>0</v>
      </c>
      <c r="I470" s="727">
        <v>0</v>
      </c>
      <c r="J470" s="727">
        <v>0</v>
      </c>
      <c r="K470" s="728">
        <v>0</v>
      </c>
      <c r="L470" s="727">
        <v>0</v>
      </c>
      <c r="M470" s="727">
        <v>0</v>
      </c>
      <c r="N470" s="728">
        <v>0</v>
      </c>
      <c r="O470" s="727">
        <v>0</v>
      </c>
      <c r="P470" s="727">
        <v>0</v>
      </c>
      <c r="Q470" s="728">
        <v>0</v>
      </c>
      <c r="R470" s="727">
        <v>0</v>
      </c>
      <c r="S470" s="727">
        <v>0</v>
      </c>
      <c r="T470" s="728">
        <v>0</v>
      </c>
      <c r="U470" s="727">
        <v>0</v>
      </c>
      <c r="V470" s="727">
        <v>0</v>
      </c>
      <c r="W470" s="728">
        <v>0</v>
      </c>
      <c r="X470" s="727">
        <v>0</v>
      </c>
      <c r="Y470" s="727">
        <v>0</v>
      </c>
      <c r="Z470" s="728">
        <v>0</v>
      </c>
      <c r="AA470" s="727">
        <v>0</v>
      </c>
      <c r="AB470" s="727">
        <v>0</v>
      </c>
      <c r="AC470" s="728">
        <v>0</v>
      </c>
      <c r="AD470" s="727">
        <v>-1684468.11</v>
      </c>
      <c r="AE470" s="727">
        <v>0</v>
      </c>
      <c r="AF470" s="728">
        <v>-1684468.11</v>
      </c>
      <c r="AG470" s="727">
        <v>0</v>
      </c>
      <c r="AH470" s="727">
        <v>0</v>
      </c>
      <c r="AI470" s="728">
        <v>0</v>
      </c>
      <c r="AJ470" s="729">
        <v>0</v>
      </c>
      <c r="AK470" s="729">
        <v>0</v>
      </c>
      <c r="AL470" s="728">
        <v>0</v>
      </c>
    </row>
    <row r="471" spans="1:38" x14ac:dyDescent="0.25">
      <c r="A471" s="277">
        <v>141100</v>
      </c>
      <c r="B471" s="357" t="s">
        <v>4918</v>
      </c>
      <c r="C471" s="727">
        <v>0</v>
      </c>
      <c r="D471" s="727">
        <v>0</v>
      </c>
      <c r="E471" s="728">
        <v>0</v>
      </c>
      <c r="F471" s="727">
        <v>0</v>
      </c>
      <c r="G471" s="727">
        <v>0</v>
      </c>
      <c r="H471" s="728">
        <v>0</v>
      </c>
      <c r="I471" s="727">
        <v>0</v>
      </c>
      <c r="J471" s="727">
        <v>0</v>
      </c>
      <c r="K471" s="728">
        <v>0</v>
      </c>
      <c r="L471" s="727">
        <v>0</v>
      </c>
      <c r="M471" s="727">
        <v>0</v>
      </c>
      <c r="N471" s="728">
        <v>0</v>
      </c>
      <c r="O471" s="727">
        <v>0</v>
      </c>
      <c r="P471" s="727">
        <v>0</v>
      </c>
      <c r="Q471" s="728">
        <v>0</v>
      </c>
      <c r="R471" s="727">
        <v>0</v>
      </c>
      <c r="S471" s="727">
        <v>0</v>
      </c>
      <c r="T471" s="728">
        <v>0</v>
      </c>
      <c r="U471" s="727">
        <v>0</v>
      </c>
      <c r="V471" s="727">
        <v>0</v>
      </c>
      <c r="W471" s="728">
        <v>0</v>
      </c>
      <c r="X471" s="727">
        <v>0</v>
      </c>
      <c r="Y471" s="727">
        <v>0</v>
      </c>
      <c r="Z471" s="728">
        <v>0</v>
      </c>
      <c r="AA471" s="727">
        <v>0</v>
      </c>
      <c r="AB471" s="727">
        <v>0</v>
      </c>
      <c r="AC471" s="728">
        <v>0</v>
      </c>
      <c r="AD471" s="727">
        <v>0</v>
      </c>
      <c r="AE471" s="727">
        <v>0</v>
      </c>
      <c r="AF471" s="728">
        <v>0</v>
      </c>
      <c r="AG471" s="727">
        <v>0</v>
      </c>
      <c r="AH471" s="727">
        <v>0</v>
      </c>
      <c r="AI471" s="728">
        <v>0</v>
      </c>
      <c r="AJ471" s="729">
        <v>0</v>
      </c>
      <c r="AK471" s="729">
        <v>0</v>
      </c>
      <c r="AL471" s="728">
        <v>0</v>
      </c>
    </row>
    <row r="472" spans="1:38" x14ac:dyDescent="0.25">
      <c r="A472" s="277">
        <v>141110</v>
      </c>
      <c r="B472" s="361" t="s">
        <v>4919</v>
      </c>
      <c r="C472" s="727">
        <v>7501537.5</v>
      </c>
      <c r="D472" s="727">
        <v>0</v>
      </c>
      <c r="E472" s="728">
        <v>7501537.5</v>
      </c>
      <c r="F472" s="727">
        <v>7502715</v>
      </c>
      <c r="G472" s="727">
        <v>0</v>
      </c>
      <c r="H472" s="728">
        <v>7502715</v>
      </c>
      <c r="I472" s="727">
        <v>7500465</v>
      </c>
      <c r="J472" s="727">
        <v>0</v>
      </c>
      <c r="K472" s="728">
        <v>7500465</v>
      </c>
      <c r="L472" s="727">
        <v>7009366</v>
      </c>
      <c r="M472" s="727">
        <v>0</v>
      </c>
      <c r="N472" s="728">
        <v>7009366</v>
      </c>
      <c r="O472" s="727">
        <v>7006580</v>
      </c>
      <c r="P472" s="727">
        <v>0</v>
      </c>
      <c r="Q472" s="728">
        <v>7006580</v>
      </c>
      <c r="R472" s="727">
        <v>7012362</v>
      </c>
      <c r="S472" s="727">
        <v>0</v>
      </c>
      <c r="T472" s="728">
        <v>7012362</v>
      </c>
      <c r="U472" s="727">
        <v>6508339.5</v>
      </c>
      <c r="V472" s="727">
        <v>0</v>
      </c>
      <c r="W472" s="728">
        <v>6508339.5</v>
      </c>
      <c r="X472" s="727">
        <v>6504589</v>
      </c>
      <c r="Y472" s="727">
        <v>0</v>
      </c>
      <c r="Z472" s="728">
        <v>6504589</v>
      </c>
      <c r="AA472" s="727">
        <v>6512265.5</v>
      </c>
      <c r="AB472" s="727">
        <v>0</v>
      </c>
      <c r="AC472" s="728">
        <v>6512265.5</v>
      </c>
      <c r="AD472" s="727">
        <v>6007764</v>
      </c>
      <c r="AE472" s="727">
        <v>0</v>
      </c>
      <c r="AF472" s="728">
        <v>6007764</v>
      </c>
      <c r="AG472" s="727">
        <v>6004302</v>
      </c>
      <c r="AH472" s="727">
        <v>0</v>
      </c>
      <c r="AI472" s="728">
        <v>6004302</v>
      </c>
      <c r="AJ472" s="729">
        <v>6010854</v>
      </c>
      <c r="AK472" s="729">
        <v>0</v>
      </c>
      <c r="AL472" s="728">
        <v>6010854</v>
      </c>
    </row>
    <row r="473" spans="1:38" x14ac:dyDescent="0.25">
      <c r="A473" s="277">
        <v>141120</v>
      </c>
      <c r="B473" s="361" t="s">
        <v>4873</v>
      </c>
      <c r="C473" s="727">
        <v>0</v>
      </c>
      <c r="D473" s="727">
        <v>0</v>
      </c>
      <c r="E473" s="728">
        <v>0</v>
      </c>
      <c r="F473" s="727">
        <v>0</v>
      </c>
      <c r="G473" s="727">
        <v>0</v>
      </c>
      <c r="H473" s="728">
        <v>0</v>
      </c>
      <c r="I473" s="727">
        <v>0</v>
      </c>
      <c r="J473" s="727">
        <v>0</v>
      </c>
      <c r="K473" s="728">
        <v>0</v>
      </c>
      <c r="L473" s="727">
        <v>0</v>
      </c>
      <c r="M473" s="727">
        <v>0</v>
      </c>
      <c r="N473" s="728">
        <v>0</v>
      </c>
      <c r="O473" s="727">
        <v>0</v>
      </c>
      <c r="P473" s="727">
        <v>0</v>
      </c>
      <c r="Q473" s="728">
        <v>0</v>
      </c>
      <c r="R473" s="727">
        <v>0</v>
      </c>
      <c r="S473" s="727">
        <v>0</v>
      </c>
      <c r="T473" s="728">
        <v>0</v>
      </c>
      <c r="U473" s="727">
        <v>0</v>
      </c>
      <c r="V473" s="727">
        <v>0</v>
      </c>
      <c r="W473" s="728">
        <v>0</v>
      </c>
      <c r="X473" s="727">
        <v>0</v>
      </c>
      <c r="Y473" s="727">
        <v>0</v>
      </c>
      <c r="Z473" s="728">
        <v>0</v>
      </c>
      <c r="AA473" s="727">
        <v>0</v>
      </c>
      <c r="AB473" s="727">
        <v>0</v>
      </c>
      <c r="AC473" s="728">
        <v>0</v>
      </c>
      <c r="AD473" s="727">
        <v>0</v>
      </c>
      <c r="AE473" s="727">
        <v>0</v>
      </c>
      <c r="AF473" s="728">
        <v>0</v>
      </c>
      <c r="AG473" s="727">
        <v>0</v>
      </c>
      <c r="AH473" s="727">
        <v>0</v>
      </c>
      <c r="AI473" s="728">
        <v>0</v>
      </c>
      <c r="AJ473" s="729">
        <v>0</v>
      </c>
      <c r="AK473" s="729">
        <v>0</v>
      </c>
      <c r="AL473" s="728">
        <v>0</v>
      </c>
    </row>
    <row r="474" spans="1:38" x14ac:dyDescent="0.25">
      <c r="A474" s="277">
        <v>141200</v>
      </c>
      <c r="B474" s="357" t="s">
        <v>4920</v>
      </c>
      <c r="C474" s="727">
        <v>31352535.18</v>
      </c>
      <c r="D474" s="727">
        <v>119077643.56</v>
      </c>
      <c r="E474" s="728">
        <v>150430178.74000001</v>
      </c>
      <c r="F474" s="727">
        <v>47142678.530000001</v>
      </c>
      <c r="G474" s="727">
        <v>121595925.83</v>
      </c>
      <c r="H474" s="728">
        <v>168738604.36000001</v>
      </c>
      <c r="I474" s="727">
        <v>46137709.920000002</v>
      </c>
      <c r="J474" s="727">
        <v>114341185.08</v>
      </c>
      <c r="K474" s="728">
        <v>160478895</v>
      </c>
      <c r="L474" s="727">
        <v>46379374.079999998</v>
      </c>
      <c r="M474" s="727">
        <v>118142056.53</v>
      </c>
      <c r="N474" s="728">
        <v>164521430.61000001</v>
      </c>
      <c r="O474" s="727">
        <v>36664459.079999998</v>
      </c>
      <c r="P474" s="727">
        <v>131754726.95</v>
      </c>
      <c r="Q474" s="728">
        <v>168419186.03</v>
      </c>
      <c r="R474" s="727">
        <v>39617184.68</v>
      </c>
      <c r="S474" s="727">
        <v>135347419.05000001</v>
      </c>
      <c r="T474" s="728">
        <v>174964603.72999999</v>
      </c>
      <c r="U474" s="727">
        <v>54280522.259999998</v>
      </c>
      <c r="V474" s="727">
        <v>151002087.71000001</v>
      </c>
      <c r="W474" s="728">
        <v>205282609.97</v>
      </c>
      <c r="X474" s="727">
        <v>62677932.560000002</v>
      </c>
      <c r="Y474" s="727">
        <v>148101451.69</v>
      </c>
      <c r="Z474" s="728">
        <v>210779384.25</v>
      </c>
      <c r="AA474" s="727">
        <v>94270067.299999997</v>
      </c>
      <c r="AB474" s="727">
        <v>137382510.21000001</v>
      </c>
      <c r="AC474" s="728">
        <v>231652577.50999999</v>
      </c>
      <c r="AD474" s="727">
        <v>90711431.359999999</v>
      </c>
      <c r="AE474" s="727">
        <v>127177935.7</v>
      </c>
      <c r="AF474" s="728">
        <v>217889367.06</v>
      </c>
      <c r="AG474" s="727">
        <v>90901852.400000006</v>
      </c>
      <c r="AH474" s="727">
        <v>122060795.95999999</v>
      </c>
      <c r="AI474" s="728">
        <v>212962648.36000001</v>
      </c>
      <c r="AJ474" s="729">
        <v>91434207.090000004</v>
      </c>
      <c r="AK474" s="729">
        <v>122577333.59999999</v>
      </c>
      <c r="AL474" s="728">
        <v>214011540.69</v>
      </c>
    </row>
    <row r="475" spans="1:38" x14ac:dyDescent="0.25">
      <c r="A475" s="277">
        <v>141300</v>
      </c>
      <c r="B475" s="357" t="s">
        <v>4921</v>
      </c>
      <c r="C475" s="727">
        <v>118043890.14</v>
      </c>
      <c r="D475" s="727">
        <v>20431818.969999999</v>
      </c>
      <c r="E475" s="728">
        <v>138475709.11000001</v>
      </c>
      <c r="F475" s="727">
        <v>117985265.14</v>
      </c>
      <c r="G475" s="727">
        <v>20427277.280000001</v>
      </c>
      <c r="H475" s="728">
        <v>138412542.41999999</v>
      </c>
      <c r="I475" s="727">
        <v>120501640.14</v>
      </c>
      <c r="J475" s="727">
        <v>20422422.369999997</v>
      </c>
      <c r="K475" s="728">
        <v>140924062.50999999</v>
      </c>
      <c r="L475" s="727">
        <v>120030515.34</v>
      </c>
      <c r="M475" s="727">
        <v>20417724.07</v>
      </c>
      <c r="N475" s="728">
        <v>140448239.41</v>
      </c>
      <c r="O475" s="727">
        <v>119971890.34</v>
      </c>
      <c r="P475" s="727">
        <v>20412869.16</v>
      </c>
      <c r="Q475" s="728">
        <v>140384759.5</v>
      </c>
      <c r="R475" s="727">
        <v>118978265.34</v>
      </c>
      <c r="S475" s="727">
        <v>20408170.859999999</v>
      </c>
      <c r="T475" s="728">
        <v>139386436.19999999</v>
      </c>
      <c r="U475" s="727">
        <v>120594640.34</v>
      </c>
      <c r="V475" s="727">
        <v>24383980.789999999</v>
      </c>
      <c r="W475" s="728">
        <v>144978621.13</v>
      </c>
      <c r="X475" s="727">
        <v>120911015.34</v>
      </c>
      <c r="Y475" s="727">
        <v>24379920.719999999</v>
      </c>
      <c r="Z475" s="728">
        <v>145290936.06</v>
      </c>
      <c r="AA475" s="727">
        <v>120871727.91</v>
      </c>
      <c r="AB475" s="727">
        <v>24375991.620000001</v>
      </c>
      <c r="AC475" s="728">
        <v>145247719.53</v>
      </c>
      <c r="AD475" s="727">
        <v>136912036.68000001</v>
      </c>
      <c r="AE475" s="727">
        <v>24371931.420000002</v>
      </c>
      <c r="AF475" s="728">
        <v>161283968.09999999</v>
      </c>
      <c r="AG475" s="727">
        <v>136858456.19999999</v>
      </c>
      <c r="AH475" s="727">
        <v>24368002.170000002</v>
      </c>
      <c r="AI475" s="728">
        <v>161226458.37</v>
      </c>
      <c r="AJ475" s="729">
        <v>130054429.40000001</v>
      </c>
      <c r="AK475" s="729">
        <v>24363941.940000001</v>
      </c>
      <c r="AL475" s="728">
        <v>154418371.34</v>
      </c>
    </row>
    <row r="476" spans="1:38" x14ac:dyDescent="0.25">
      <c r="A476" s="277">
        <v>141400</v>
      </c>
      <c r="B476" s="357" t="s">
        <v>4922</v>
      </c>
      <c r="C476" s="727">
        <v>8595.01</v>
      </c>
      <c r="D476" s="727">
        <v>0</v>
      </c>
      <c r="E476" s="728">
        <v>8595.01</v>
      </c>
      <c r="F476" s="727">
        <v>8595.01</v>
      </c>
      <c r="G476" s="727">
        <v>0</v>
      </c>
      <c r="H476" s="728">
        <v>8595.01</v>
      </c>
      <c r="I476" s="727">
        <v>8595.01</v>
      </c>
      <c r="J476" s="727">
        <v>0</v>
      </c>
      <c r="K476" s="728">
        <v>8595.01</v>
      </c>
      <c r="L476" s="727">
        <v>8595.01</v>
      </c>
      <c r="M476" s="727">
        <v>0</v>
      </c>
      <c r="N476" s="728">
        <v>8595.01</v>
      </c>
      <c r="O476" s="727">
        <v>8595.01</v>
      </c>
      <c r="P476" s="727">
        <v>0</v>
      </c>
      <c r="Q476" s="728">
        <v>8595.01</v>
      </c>
      <c r="R476" s="727">
        <v>8595.01</v>
      </c>
      <c r="S476" s="727">
        <v>0</v>
      </c>
      <c r="T476" s="728">
        <v>8595.01</v>
      </c>
      <c r="U476" s="727">
        <v>8595.01</v>
      </c>
      <c r="V476" s="727">
        <v>0</v>
      </c>
      <c r="W476" s="728">
        <v>8595.01</v>
      </c>
      <c r="X476" s="727">
        <v>8595.01</v>
      </c>
      <c r="Y476" s="727">
        <v>0</v>
      </c>
      <c r="Z476" s="728">
        <v>8595.01</v>
      </c>
      <c r="AA476" s="727">
        <v>8595.01</v>
      </c>
      <c r="AB476" s="727">
        <v>0</v>
      </c>
      <c r="AC476" s="728">
        <v>8595.01</v>
      </c>
      <c r="AD476" s="727">
        <v>8595.01</v>
      </c>
      <c r="AE476" s="727">
        <v>0</v>
      </c>
      <c r="AF476" s="728">
        <v>8595.01</v>
      </c>
      <c r="AG476" s="727">
        <v>8595.01</v>
      </c>
      <c r="AH476" s="727">
        <v>0</v>
      </c>
      <c r="AI476" s="728">
        <v>8595.01</v>
      </c>
      <c r="AJ476" s="729">
        <v>8595.01</v>
      </c>
      <c r="AK476" s="729">
        <v>0</v>
      </c>
      <c r="AL476" s="728">
        <v>8595.01</v>
      </c>
    </row>
    <row r="477" spans="1:38" x14ac:dyDescent="0.25">
      <c r="A477" s="277">
        <v>146000</v>
      </c>
      <c r="B477" s="357" t="s">
        <v>5046</v>
      </c>
      <c r="C477" s="727">
        <v>-838089.36</v>
      </c>
      <c r="D477" s="727">
        <v>0</v>
      </c>
      <c r="E477" s="728">
        <v>-838089.36</v>
      </c>
      <c r="F477" s="727">
        <v>-884942.98</v>
      </c>
      <c r="G477" s="727">
        <v>0</v>
      </c>
      <c r="H477" s="728">
        <v>-884942.98</v>
      </c>
      <c r="I477" s="727">
        <v>-881534.25</v>
      </c>
      <c r="J477" s="727">
        <v>0</v>
      </c>
      <c r="K477" s="728">
        <v>-881534.25</v>
      </c>
      <c r="L477" s="727">
        <v>-853533.58</v>
      </c>
      <c r="M477" s="727">
        <v>0</v>
      </c>
      <c r="N477" s="728">
        <v>-853533.58</v>
      </c>
      <c r="O477" s="727">
        <v>-872704.94</v>
      </c>
      <c r="P477" s="727">
        <v>0</v>
      </c>
      <c r="Q477" s="728">
        <v>-872704.94</v>
      </c>
      <c r="R477" s="727">
        <v>-867015.15</v>
      </c>
      <c r="S477" s="727">
        <v>0</v>
      </c>
      <c r="T477" s="728">
        <v>-867015.15</v>
      </c>
      <c r="U477" s="727">
        <v>-1221769.55</v>
      </c>
      <c r="V477" s="727">
        <v>0</v>
      </c>
      <c r="W477" s="728">
        <v>-1221769.55</v>
      </c>
      <c r="X477" s="727">
        <v>-1322447.02</v>
      </c>
      <c r="Y477" s="727">
        <v>0</v>
      </c>
      <c r="Z477" s="728">
        <v>-1322447.02</v>
      </c>
      <c r="AA477" s="727">
        <v>-1233028.78</v>
      </c>
      <c r="AB477" s="727">
        <v>0</v>
      </c>
      <c r="AC477" s="728">
        <v>-1233028.78</v>
      </c>
      <c r="AD477" s="727">
        <v>-1326402.9099999999</v>
      </c>
      <c r="AE477" s="727">
        <v>0</v>
      </c>
      <c r="AF477" s="728">
        <v>-1326402.9099999999</v>
      </c>
      <c r="AG477" s="727">
        <v>-1323372.1200000001</v>
      </c>
      <c r="AH477" s="727">
        <v>0</v>
      </c>
      <c r="AI477" s="728">
        <v>-1323372.1200000001</v>
      </c>
      <c r="AJ477" s="729">
        <v>-1306515.78</v>
      </c>
      <c r="AK477" s="729">
        <v>0</v>
      </c>
      <c r="AL477" s="728">
        <v>-1306515.78</v>
      </c>
    </row>
    <row r="478" spans="1:38" x14ac:dyDescent="0.25">
      <c r="A478" s="277">
        <v>151000</v>
      </c>
      <c r="B478" s="357" t="s">
        <v>4925</v>
      </c>
      <c r="C478" s="727">
        <v>0</v>
      </c>
      <c r="D478" s="727">
        <v>0</v>
      </c>
      <c r="E478" s="728">
        <v>0</v>
      </c>
      <c r="F478" s="727">
        <v>0</v>
      </c>
      <c r="G478" s="727">
        <v>0</v>
      </c>
      <c r="H478" s="728">
        <v>0</v>
      </c>
      <c r="I478" s="727">
        <v>0</v>
      </c>
      <c r="J478" s="727">
        <v>0</v>
      </c>
      <c r="K478" s="728">
        <v>0</v>
      </c>
      <c r="L478" s="727">
        <v>0</v>
      </c>
      <c r="M478" s="727">
        <v>0</v>
      </c>
      <c r="N478" s="728">
        <v>0</v>
      </c>
      <c r="O478" s="727">
        <v>0</v>
      </c>
      <c r="P478" s="727">
        <v>0</v>
      </c>
      <c r="Q478" s="728">
        <v>0</v>
      </c>
      <c r="R478" s="727">
        <v>0</v>
      </c>
      <c r="S478" s="727">
        <v>0</v>
      </c>
      <c r="T478" s="728">
        <v>0</v>
      </c>
      <c r="U478" s="727">
        <v>0</v>
      </c>
      <c r="V478" s="727">
        <v>0</v>
      </c>
      <c r="W478" s="728">
        <v>0</v>
      </c>
      <c r="X478" s="727">
        <v>0</v>
      </c>
      <c r="Y478" s="727">
        <v>0</v>
      </c>
      <c r="Z478" s="728">
        <v>0</v>
      </c>
      <c r="AA478" s="727">
        <v>0</v>
      </c>
      <c r="AB478" s="727">
        <v>0</v>
      </c>
      <c r="AC478" s="728">
        <v>0</v>
      </c>
      <c r="AD478" s="727">
        <v>0</v>
      </c>
      <c r="AE478" s="727">
        <v>0</v>
      </c>
      <c r="AF478" s="728">
        <v>0</v>
      </c>
      <c r="AG478" s="727">
        <v>0</v>
      </c>
      <c r="AH478" s="727">
        <v>0</v>
      </c>
      <c r="AI478" s="728">
        <v>0</v>
      </c>
      <c r="AJ478" s="729">
        <v>0</v>
      </c>
      <c r="AK478" s="729">
        <v>0</v>
      </c>
      <c r="AL478" s="728">
        <v>0</v>
      </c>
    </row>
    <row r="479" spans="1:38" x14ac:dyDescent="0.25">
      <c r="A479" s="277">
        <v>152000</v>
      </c>
      <c r="B479" s="357" t="s">
        <v>4926</v>
      </c>
      <c r="C479" s="727">
        <v>0</v>
      </c>
      <c r="D479" s="727">
        <v>0</v>
      </c>
      <c r="E479" s="728">
        <v>0</v>
      </c>
      <c r="F479" s="727">
        <v>0</v>
      </c>
      <c r="G479" s="727">
        <v>0</v>
      </c>
      <c r="H479" s="728">
        <v>0</v>
      </c>
      <c r="I479" s="727">
        <v>0</v>
      </c>
      <c r="J479" s="727">
        <v>0</v>
      </c>
      <c r="K479" s="728">
        <v>0</v>
      </c>
      <c r="L479" s="727">
        <v>0</v>
      </c>
      <c r="M479" s="727">
        <v>0</v>
      </c>
      <c r="N479" s="728">
        <v>0</v>
      </c>
      <c r="O479" s="727">
        <v>0</v>
      </c>
      <c r="P479" s="727">
        <v>0</v>
      </c>
      <c r="Q479" s="728">
        <v>0</v>
      </c>
      <c r="R479" s="727">
        <v>0</v>
      </c>
      <c r="S479" s="727">
        <v>0</v>
      </c>
      <c r="T479" s="728">
        <v>0</v>
      </c>
      <c r="U479" s="727">
        <v>0</v>
      </c>
      <c r="V479" s="727">
        <v>0</v>
      </c>
      <c r="W479" s="728">
        <v>0</v>
      </c>
      <c r="X479" s="727">
        <v>0</v>
      </c>
      <c r="Y479" s="727">
        <v>0</v>
      </c>
      <c r="Z479" s="728">
        <v>0</v>
      </c>
      <c r="AA479" s="727">
        <v>0</v>
      </c>
      <c r="AB479" s="727">
        <v>0</v>
      </c>
      <c r="AC479" s="728">
        <v>0</v>
      </c>
      <c r="AD479" s="727">
        <v>0</v>
      </c>
      <c r="AE479" s="727">
        <v>0</v>
      </c>
      <c r="AF479" s="728">
        <v>0</v>
      </c>
      <c r="AG479" s="727">
        <v>0</v>
      </c>
      <c r="AH479" s="727">
        <v>0</v>
      </c>
      <c r="AI479" s="728">
        <v>0</v>
      </c>
      <c r="AJ479" s="729">
        <v>0</v>
      </c>
      <c r="AK479" s="729">
        <v>0</v>
      </c>
      <c r="AL479" s="728">
        <v>0</v>
      </c>
    </row>
    <row r="480" spans="1:38" x14ac:dyDescent="0.25">
      <c r="A480" s="277">
        <v>153000</v>
      </c>
      <c r="B480" s="361" t="s">
        <v>4927</v>
      </c>
      <c r="C480" s="727">
        <v>0</v>
      </c>
      <c r="D480" s="727">
        <v>0</v>
      </c>
      <c r="E480" s="728">
        <v>0</v>
      </c>
      <c r="F480" s="727">
        <v>0</v>
      </c>
      <c r="G480" s="727">
        <v>0</v>
      </c>
      <c r="H480" s="728">
        <v>0</v>
      </c>
      <c r="I480" s="727">
        <v>0</v>
      </c>
      <c r="J480" s="727">
        <v>0</v>
      </c>
      <c r="K480" s="728">
        <v>0</v>
      </c>
      <c r="L480" s="727">
        <v>0</v>
      </c>
      <c r="M480" s="727">
        <v>0</v>
      </c>
      <c r="N480" s="728">
        <v>0</v>
      </c>
      <c r="O480" s="727">
        <v>0</v>
      </c>
      <c r="P480" s="727">
        <v>0</v>
      </c>
      <c r="Q480" s="728">
        <v>0</v>
      </c>
      <c r="R480" s="727">
        <v>0</v>
      </c>
      <c r="S480" s="727">
        <v>0</v>
      </c>
      <c r="T480" s="728">
        <v>0</v>
      </c>
      <c r="U480" s="727">
        <v>0</v>
      </c>
      <c r="V480" s="727">
        <v>0</v>
      </c>
      <c r="W480" s="728">
        <v>0</v>
      </c>
      <c r="X480" s="727">
        <v>0</v>
      </c>
      <c r="Y480" s="727">
        <v>0</v>
      </c>
      <c r="Z480" s="728">
        <v>0</v>
      </c>
      <c r="AA480" s="727">
        <v>0</v>
      </c>
      <c r="AB480" s="727">
        <v>0</v>
      </c>
      <c r="AC480" s="728">
        <v>0</v>
      </c>
      <c r="AD480" s="727">
        <v>0</v>
      </c>
      <c r="AE480" s="727">
        <v>0</v>
      </c>
      <c r="AF480" s="728">
        <v>0</v>
      </c>
      <c r="AG480" s="727">
        <v>0</v>
      </c>
      <c r="AH480" s="727">
        <v>0</v>
      </c>
      <c r="AI480" s="728">
        <v>0</v>
      </c>
      <c r="AJ480" s="729">
        <v>0</v>
      </c>
      <c r="AK480" s="729">
        <v>0</v>
      </c>
      <c r="AL480" s="728">
        <v>0</v>
      </c>
    </row>
    <row r="481" spans="1:38" x14ac:dyDescent="0.25">
      <c r="A481" s="277">
        <v>161100</v>
      </c>
      <c r="B481" s="357" t="s">
        <v>983</v>
      </c>
      <c r="C481" s="727">
        <v>2205555.9</v>
      </c>
      <c r="D481" s="727">
        <v>0</v>
      </c>
      <c r="E481" s="728">
        <v>2205555.9</v>
      </c>
      <c r="F481" s="727">
        <v>2205555.9</v>
      </c>
      <c r="G481" s="727">
        <v>0</v>
      </c>
      <c r="H481" s="728">
        <v>2205555.9</v>
      </c>
      <c r="I481" s="727">
        <v>2205555.9</v>
      </c>
      <c r="J481" s="727">
        <v>0</v>
      </c>
      <c r="K481" s="728">
        <v>2205555.9</v>
      </c>
      <c r="L481" s="727">
        <v>2205555.9</v>
      </c>
      <c r="M481" s="727">
        <v>0</v>
      </c>
      <c r="N481" s="728">
        <v>2205555.9</v>
      </c>
      <c r="O481" s="727">
        <v>2205555.9</v>
      </c>
      <c r="P481" s="727">
        <v>0</v>
      </c>
      <c r="Q481" s="728">
        <v>2205555.9</v>
      </c>
      <c r="R481" s="727">
        <v>2205555.9</v>
      </c>
      <c r="S481" s="727">
        <v>0</v>
      </c>
      <c r="T481" s="728">
        <v>2205555.9</v>
      </c>
      <c r="U481" s="727">
        <v>2205555.9</v>
      </c>
      <c r="V481" s="727">
        <v>0</v>
      </c>
      <c r="W481" s="728">
        <v>2205555.9</v>
      </c>
      <c r="X481" s="727">
        <v>2205555.9</v>
      </c>
      <c r="Y481" s="727">
        <v>0</v>
      </c>
      <c r="Z481" s="728">
        <v>2205555.9</v>
      </c>
      <c r="AA481" s="727">
        <v>2205555.9</v>
      </c>
      <c r="AB481" s="727">
        <v>0</v>
      </c>
      <c r="AC481" s="728">
        <v>2205555.9</v>
      </c>
      <c r="AD481" s="727">
        <v>2205555.9</v>
      </c>
      <c r="AE481" s="727">
        <v>0</v>
      </c>
      <c r="AF481" s="728">
        <v>2205555.9</v>
      </c>
      <c r="AG481" s="727">
        <v>2205555.9</v>
      </c>
      <c r="AH481" s="727">
        <v>0</v>
      </c>
      <c r="AI481" s="728">
        <v>2205555.9</v>
      </c>
      <c r="AJ481" s="729">
        <v>2205555.9</v>
      </c>
      <c r="AK481" s="729">
        <v>0</v>
      </c>
      <c r="AL481" s="728">
        <v>2205555.9</v>
      </c>
    </row>
    <row r="482" spans="1:38" x14ac:dyDescent="0.25">
      <c r="A482" s="277">
        <v>161110</v>
      </c>
      <c r="B482" s="357" t="s">
        <v>5047</v>
      </c>
      <c r="C482" s="727">
        <v>-1279304.07</v>
      </c>
      <c r="D482" s="727">
        <v>0</v>
      </c>
      <c r="E482" s="728">
        <v>-1279304.07</v>
      </c>
      <c r="F482" s="727">
        <v>-1297332.71</v>
      </c>
      <c r="G482" s="727">
        <v>0</v>
      </c>
      <c r="H482" s="728">
        <v>-1297332.71</v>
      </c>
      <c r="I482" s="727">
        <v>-1306539.33</v>
      </c>
      <c r="J482" s="727">
        <v>0</v>
      </c>
      <c r="K482" s="728">
        <v>-1306539.33</v>
      </c>
      <c r="L482" s="727">
        <v>-1315745.94</v>
      </c>
      <c r="M482" s="727">
        <v>0</v>
      </c>
      <c r="N482" s="728">
        <v>-1315745.94</v>
      </c>
      <c r="O482" s="727">
        <v>-1324952.55</v>
      </c>
      <c r="P482" s="727">
        <v>0</v>
      </c>
      <c r="Q482" s="728">
        <v>-1324952.55</v>
      </c>
      <c r="R482" s="727">
        <v>-1334159.1599999999</v>
      </c>
      <c r="S482" s="727">
        <v>0</v>
      </c>
      <c r="T482" s="728">
        <v>-1334159.1599999999</v>
      </c>
      <c r="U482" s="727">
        <v>-1343365.77</v>
      </c>
      <c r="V482" s="727">
        <v>0</v>
      </c>
      <c r="W482" s="728">
        <v>-1343365.77</v>
      </c>
      <c r="X482" s="727">
        <v>-1352572.38</v>
      </c>
      <c r="Y482" s="727">
        <v>0</v>
      </c>
      <c r="Z482" s="728">
        <v>-1352572.38</v>
      </c>
      <c r="AA482" s="727">
        <v>-1361778.99</v>
      </c>
      <c r="AB482" s="727">
        <v>0</v>
      </c>
      <c r="AC482" s="728">
        <v>-1361778.99</v>
      </c>
      <c r="AD482" s="727">
        <v>-1370985.6</v>
      </c>
      <c r="AE482" s="727">
        <v>0</v>
      </c>
      <c r="AF482" s="728">
        <v>-1370985.6</v>
      </c>
      <c r="AG482" s="727">
        <v>-1380192.21</v>
      </c>
      <c r="AH482" s="727">
        <v>0</v>
      </c>
      <c r="AI482" s="728">
        <v>-1380192.21</v>
      </c>
      <c r="AJ482" s="729">
        <v>-1389398.82</v>
      </c>
      <c r="AK482" s="729">
        <v>0</v>
      </c>
      <c r="AL482" s="728">
        <v>-1389398.82</v>
      </c>
    </row>
    <row r="483" spans="1:38" x14ac:dyDescent="0.25">
      <c r="A483" s="277">
        <v>161200</v>
      </c>
      <c r="B483" s="357" t="s">
        <v>985</v>
      </c>
      <c r="C483" s="727">
        <v>0</v>
      </c>
      <c r="D483" s="727">
        <v>0</v>
      </c>
      <c r="E483" s="728">
        <v>0</v>
      </c>
      <c r="F483" s="727">
        <v>0</v>
      </c>
      <c r="G483" s="727">
        <v>0</v>
      </c>
      <c r="H483" s="728">
        <v>0</v>
      </c>
      <c r="I483" s="727">
        <v>0</v>
      </c>
      <c r="J483" s="727">
        <v>0</v>
      </c>
      <c r="K483" s="728">
        <v>0</v>
      </c>
      <c r="L483" s="727">
        <v>0</v>
      </c>
      <c r="M483" s="727">
        <v>0</v>
      </c>
      <c r="N483" s="728">
        <v>0</v>
      </c>
      <c r="O483" s="727">
        <v>0</v>
      </c>
      <c r="P483" s="727">
        <v>0</v>
      </c>
      <c r="Q483" s="728">
        <v>0</v>
      </c>
      <c r="R483" s="727">
        <v>0</v>
      </c>
      <c r="S483" s="727">
        <v>0</v>
      </c>
      <c r="T483" s="728">
        <v>0</v>
      </c>
      <c r="U483" s="727">
        <v>0</v>
      </c>
      <c r="V483" s="727">
        <v>0</v>
      </c>
      <c r="W483" s="728">
        <v>0</v>
      </c>
      <c r="X483" s="727">
        <v>0</v>
      </c>
      <c r="Y483" s="727">
        <v>0</v>
      </c>
      <c r="Z483" s="728">
        <v>0</v>
      </c>
      <c r="AA483" s="727">
        <v>0</v>
      </c>
      <c r="AB483" s="727">
        <v>0</v>
      </c>
      <c r="AC483" s="728">
        <v>0</v>
      </c>
      <c r="AD483" s="727">
        <v>0</v>
      </c>
      <c r="AE483" s="727">
        <v>0</v>
      </c>
      <c r="AF483" s="728">
        <v>0</v>
      </c>
      <c r="AG483" s="727">
        <v>0</v>
      </c>
      <c r="AH483" s="727">
        <v>0</v>
      </c>
      <c r="AI483" s="728">
        <v>0</v>
      </c>
      <c r="AJ483" s="729">
        <v>0</v>
      </c>
      <c r="AK483" s="729">
        <v>0</v>
      </c>
      <c r="AL483" s="728">
        <v>0</v>
      </c>
    </row>
    <row r="484" spans="1:38" x14ac:dyDescent="0.25">
      <c r="A484" s="277">
        <v>161300</v>
      </c>
      <c r="B484" s="357" t="s">
        <v>4930</v>
      </c>
      <c r="C484" s="727">
        <v>0</v>
      </c>
      <c r="D484" s="727">
        <v>0</v>
      </c>
      <c r="E484" s="728">
        <v>0</v>
      </c>
      <c r="F484" s="727">
        <v>0</v>
      </c>
      <c r="G484" s="727">
        <v>0</v>
      </c>
      <c r="H484" s="728">
        <v>0</v>
      </c>
      <c r="I484" s="727">
        <v>0</v>
      </c>
      <c r="J484" s="727">
        <v>0</v>
      </c>
      <c r="K484" s="728">
        <v>0</v>
      </c>
      <c r="L484" s="727">
        <v>0</v>
      </c>
      <c r="M484" s="727">
        <v>0</v>
      </c>
      <c r="N484" s="728">
        <v>0</v>
      </c>
      <c r="O484" s="727">
        <v>0</v>
      </c>
      <c r="P484" s="727">
        <v>0</v>
      </c>
      <c r="Q484" s="728">
        <v>0</v>
      </c>
      <c r="R484" s="727">
        <v>0</v>
      </c>
      <c r="S484" s="727">
        <v>0</v>
      </c>
      <c r="T484" s="728">
        <v>0</v>
      </c>
      <c r="U484" s="727">
        <v>0</v>
      </c>
      <c r="V484" s="727">
        <v>0</v>
      </c>
      <c r="W484" s="728">
        <v>0</v>
      </c>
      <c r="X484" s="727">
        <v>0</v>
      </c>
      <c r="Y484" s="727">
        <v>0</v>
      </c>
      <c r="Z484" s="728">
        <v>0</v>
      </c>
      <c r="AA484" s="727">
        <v>0</v>
      </c>
      <c r="AB484" s="727">
        <v>0</v>
      </c>
      <c r="AC484" s="728">
        <v>0</v>
      </c>
      <c r="AD484" s="727">
        <v>0</v>
      </c>
      <c r="AE484" s="727">
        <v>0</v>
      </c>
      <c r="AF484" s="728">
        <v>0</v>
      </c>
      <c r="AG484" s="727">
        <v>0</v>
      </c>
      <c r="AH484" s="727">
        <v>0</v>
      </c>
      <c r="AI484" s="728">
        <v>0</v>
      </c>
      <c r="AJ484" s="729">
        <v>0</v>
      </c>
      <c r="AK484" s="729">
        <v>0</v>
      </c>
      <c r="AL484" s="728">
        <v>0</v>
      </c>
    </row>
    <row r="485" spans="1:38" x14ac:dyDescent="0.25">
      <c r="A485" s="277">
        <v>161400</v>
      </c>
      <c r="B485" s="357" t="s">
        <v>5048</v>
      </c>
      <c r="C485" s="727">
        <v>4607333.18</v>
      </c>
      <c r="D485" s="727">
        <v>0</v>
      </c>
      <c r="E485" s="728">
        <v>4607333.18</v>
      </c>
      <c r="F485" s="727">
        <v>4607333.18</v>
      </c>
      <c r="G485" s="727">
        <v>0</v>
      </c>
      <c r="H485" s="728">
        <v>4607333.18</v>
      </c>
      <c r="I485" s="727">
        <v>4607333.18</v>
      </c>
      <c r="J485" s="727">
        <v>0</v>
      </c>
      <c r="K485" s="728">
        <v>4607333.18</v>
      </c>
      <c r="L485" s="727">
        <v>4607333.18</v>
      </c>
      <c r="M485" s="727">
        <v>0</v>
      </c>
      <c r="N485" s="728">
        <v>4607333.18</v>
      </c>
      <c r="O485" s="727">
        <v>4607333.18</v>
      </c>
      <c r="P485" s="727">
        <v>0</v>
      </c>
      <c r="Q485" s="728">
        <v>4607333.18</v>
      </c>
      <c r="R485" s="727">
        <v>4607333.18</v>
      </c>
      <c r="S485" s="727">
        <v>0</v>
      </c>
      <c r="T485" s="728">
        <v>4607333.18</v>
      </c>
      <c r="U485" s="727">
        <v>4607333.18</v>
      </c>
      <c r="V485" s="727">
        <v>0</v>
      </c>
      <c r="W485" s="728">
        <v>4607333.18</v>
      </c>
      <c r="X485" s="727">
        <v>4607333.18</v>
      </c>
      <c r="Y485" s="727">
        <v>0</v>
      </c>
      <c r="Z485" s="728">
        <v>4607333.18</v>
      </c>
      <c r="AA485" s="727">
        <v>4607333.18</v>
      </c>
      <c r="AB485" s="727">
        <v>0</v>
      </c>
      <c r="AC485" s="728">
        <v>4607333.18</v>
      </c>
      <c r="AD485" s="727">
        <v>4607333.18</v>
      </c>
      <c r="AE485" s="727">
        <v>0</v>
      </c>
      <c r="AF485" s="728">
        <v>4607333.18</v>
      </c>
      <c r="AG485" s="727">
        <v>4607333.18</v>
      </c>
      <c r="AH485" s="727">
        <v>0</v>
      </c>
      <c r="AI485" s="728">
        <v>4607333.18</v>
      </c>
      <c r="AJ485" s="729">
        <v>4607333.18</v>
      </c>
      <c r="AK485" s="729">
        <v>0</v>
      </c>
      <c r="AL485" s="728">
        <v>4607333.18</v>
      </c>
    </row>
    <row r="486" spans="1:38" x14ac:dyDescent="0.25">
      <c r="A486" s="277">
        <v>161410</v>
      </c>
      <c r="B486" s="357" t="s">
        <v>5049</v>
      </c>
      <c r="C486" s="727">
        <v>0</v>
      </c>
      <c r="D486" s="727">
        <v>0</v>
      </c>
      <c r="E486" s="728">
        <v>0</v>
      </c>
      <c r="F486" s="727">
        <v>0</v>
      </c>
      <c r="G486" s="727">
        <v>0</v>
      </c>
      <c r="H486" s="728">
        <v>0</v>
      </c>
      <c r="I486" s="727">
        <v>0</v>
      </c>
      <c r="J486" s="727">
        <v>0</v>
      </c>
      <c r="K486" s="728">
        <v>0</v>
      </c>
      <c r="L486" s="727">
        <v>0</v>
      </c>
      <c r="M486" s="727">
        <v>0</v>
      </c>
      <c r="N486" s="728">
        <v>0</v>
      </c>
      <c r="O486" s="727">
        <v>0</v>
      </c>
      <c r="P486" s="727">
        <v>0</v>
      </c>
      <c r="Q486" s="728">
        <v>0</v>
      </c>
      <c r="R486" s="727">
        <v>0</v>
      </c>
      <c r="S486" s="727">
        <v>0</v>
      </c>
      <c r="T486" s="728">
        <v>0</v>
      </c>
      <c r="U486" s="727">
        <v>0</v>
      </c>
      <c r="V486" s="727">
        <v>0</v>
      </c>
      <c r="W486" s="728">
        <v>0</v>
      </c>
      <c r="X486" s="727">
        <v>0</v>
      </c>
      <c r="Y486" s="727">
        <v>0</v>
      </c>
      <c r="Z486" s="728">
        <v>0</v>
      </c>
      <c r="AA486" s="727">
        <v>0</v>
      </c>
      <c r="AB486" s="727">
        <v>0</v>
      </c>
      <c r="AC486" s="728">
        <v>0</v>
      </c>
      <c r="AD486" s="727">
        <v>0</v>
      </c>
      <c r="AE486" s="727">
        <v>0</v>
      </c>
      <c r="AF486" s="728">
        <v>0</v>
      </c>
      <c r="AG486" s="727">
        <v>0</v>
      </c>
      <c r="AH486" s="727">
        <v>0</v>
      </c>
      <c r="AI486" s="728">
        <v>0</v>
      </c>
      <c r="AJ486" s="729">
        <v>0</v>
      </c>
      <c r="AK486" s="729">
        <v>0</v>
      </c>
      <c r="AL486" s="728">
        <v>0</v>
      </c>
    </row>
    <row r="487" spans="1:38" x14ac:dyDescent="0.25">
      <c r="A487" s="277">
        <v>162100</v>
      </c>
      <c r="B487" s="357" t="s">
        <v>4933</v>
      </c>
      <c r="C487" s="727">
        <v>933503.86</v>
      </c>
      <c r="D487" s="727">
        <v>0</v>
      </c>
      <c r="E487" s="728">
        <v>933503.86</v>
      </c>
      <c r="F487" s="727">
        <v>969046.66</v>
      </c>
      <c r="G487" s="727">
        <v>0</v>
      </c>
      <c r="H487" s="728">
        <v>969046.66</v>
      </c>
      <c r="I487" s="727">
        <v>969046.66</v>
      </c>
      <c r="J487" s="727">
        <v>0</v>
      </c>
      <c r="K487" s="728">
        <v>969046.66</v>
      </c>
      <c r="L487" s="727">
        <v>969046.66</v>
      </c>
      <c r="M487" s="727">
        <v>0</v>
      </c>
      <c r="N487" s="728">
        <v>969046.66</v>
      </c>
      <c r="O487" s="727">
        <v>969046.66</v>
      </c>
      <c r="P487" s="727">
        <v>0</v>
      </c>
      <c r="Q487" s="728">
        <v>969046.66</v>
      </c>
      <c r="R487" s="727">
        <v>969046.66</v>
      </c>
      <c r="S487" s="727">
        <v>0</v>
      </c>
      <c r="T487" s="728">
        <v>969046.66</v>
      </c>
      <c r="U487" s="727">
        <v>969046.66</v>
      </c>
      <c r="V487" s="727">
        <v>0</v>
      </c>
      <c r="W487" s="728">
        <v>969046.66</v>
      </c>
      <c r="X487" s="727">
        <v>969046.66</v>
      </c>
      <c r="Y487" s="727">
        <v>0</v>
      </c>
      <c r="Z487" s="728">
        <v>969046.66</v>
      </c>
      <c r="AA487" s="727">
        <v>969046.66</v>
      </c>
      <c r="AB487" s="727">
        <v>0</v>
      </c>
      <c r="AC487" s="728">
        <v>969046.66</v>
      </c>
      <c r="AD487" s="727">
        <v>969046.66</v>
      </c>
      <c r="AE487" s="727">
        <v>0</v>
      </c>
      <c r="AF487" s="728">
        <v>969046.66</v>
      </c>
      <c r="AG487" s="727">
        <v>969046.66</v>
      </c>
      <c r="AH487" s="727">
        <v>0</v>
      </c>
      <c r="AI487" s="728">
        <v>969046.66</v>
      </c>
      <c r="AJ487" s="729">
        <v>969046.66</v>
      </c>
      <c r="AK487" s="729">
        <v>0</v>
      </c>
      <c r="AL487" s="728">
        <v>969046.66</v>
      </c>
    </row>
    <row r="488" spans="1:38" x14ac:dyDescent="0.25">
      <c r="A488" s="277">
        <v>162200</v>
      </c>
      <c r="B488" s="357" t="s">
        <v>4934</v>
      </c>
      <c r="C488" s="727">
        <v>7866183.8300000001</v>
      </c>
      <c r="D488" s="727">
        <v>0</v>
      </c>
      <c r="E488" s="728">
        <v>7866183.8300000001</v>
      </c>
      <c r="F488" s="727">
        <v>7912459.0800000001</v>
      </c>
      <c r="G488" s="727">
        <v>0</v>
      </c>
      <c r="H488" s="728">
        <v>7912459.0800000001</v>
      </c>
      <c r="I488" s="727">
        <v>7912270.3799999999</v>
      </c>
      <c r="J488" s="727">
        <v>0</v>
      </c>
      <c r="K488" s="728">
        <v>7912270.3799999999</v>
      </c>
      <c r="L488" s="727">
        <v>7913131.9400000004</v>
      </c>
      <c r="M488" s="727">
        <v>0</v>
      </c>
      <c r="N488" s="728">
        <v>7913131.9400000004</v>
      </c>
      <c r="O488" s="727">
        <v>7943003.1299999999</v>
      </c>
      <c r="P488" s="727">
        <v>0</v>
      </c>
      <c r="Q488" s="728">
        <v>7943003.1299999999</v>
      </c>
      <c r="R488" s="727">
        <v>7943003.1299999999</v>
      </c>
      <c r="S488" s="727">
        <v>0</v>
      </c>
      <c r="T488" s="728">
        <v>7943003.1299999999</v>
      </c>
      <c r="U488" s="727">
        <v>7948113.4500000002</v>
      </c>
      <c r="V488" s="727">
        <v>0</v>
      </c>
      <c r="W488" s="728">
        <v>7948113.4500000002</v>
      </c>
      <c r="X488" s="727">
        <v>8060699.3499999996</v>
      </c>
      <c r="Y488" s="727">
        <v>0</v>
      </c>
      <c r="Z488" s="728">
        <v>8060699.3499999996</v>
      </c>
      <c r="AA488" s="727">
        <v>8109437.8499999996</v>
      </c>
      <c r="AB488" s="727">
        <v>0</v>
      </c>
      <c r="AC488" s="728">
        <v>8109437.8499999996</v>
      </c>
      <c r="AD488" s="727">
        <v>8124229.5299999993</v>
      </c>
      <c r="AE488" s="727">
        <v>0</v>
      </c>
      <c r="AF488" s="728">
        <v>8124229.5299999993</v>
      </c>
      <c r="AG488" s="727">
        <v>8223363.9199999999</v>
      </c>
      <c r="AH488" s="727">
        <v>0</v>
      </c>
      <c r="AI488" s="728">
        <v>8223363.9199999999</v>
      </c>
      <c r="AJ488" s="729">
        <v>9998090.9400000013</v>
      </c>
      <c r="AK488" s="729">
        <v>0</v>
      </c>
      <c r="AL488" s="728">
        <v>9998090.9400000013</v>
      </c>
    </row>
    <row r="489" spans="1:38" x14ac:dyDescent="0.25">
      <c r="A489" s="277">
        <v>162300</v>
      </c>
      <c r="B489" s="357" t="s">
        <v>4935</v>
      </c>
      <c r="C489" s="727">
        <v>264450</v>
      </c>
      <c r="D489" s="727">
        <v>0</v>
      </c>
      <c r="E489" s="728">
        <v>264450</v>
      </c>
      <c r="F489" s="727">
        <v>264450</v>
      </c>
      <c r="G489" s="727">
        <v>0</v>
      </c>
      <c r="H489" s="728">
        <v>264450</v>
      </c>
      <c r="I489" s="727">
        <v>264450</v>
      </c>
      <c r="J489" s="727">
        <v>0</v>
      </c>
      <c r="K489" s="728">
        <v>264450</v>
      </c>
      <c r="L489" s="727">
        <v>264450</v>
      </c>
      <c r="M489" s="727">
        <v>0</v>
      </c>
      <c r="N489" s="728">
        <v>264450</v>
      </c>
      <c r="O489" s="727">
        <v>264450</v>
      </c>
      <c r="P489" s="727">
        <v>0</v>
      </c>
      <c r="Q489" s="728">
        <v>264450</v>
      </c>
      <c r="R489" s="727">
        <v>264450</v>
      </c>
      <c r="S489" s="727">
        <v>0</v>
      </c>
      <c r="T489" s="728">
        <v>264450</v>
      </c>
      <c r="U489" s="727">
        <v>264450</v>
      </c>
      <c r="V489" s="727">
        <v>0</v>
      </c>
      <c r="W489" s="728">
        <v>264450</v>
      </c>
      <c r="X489" s="727">
        <v>264450</v>
      </c>
      <c r="Y489" s="727">
        <v>0</v>
      </c>
      <c r="Z489" s="728">
        <v>264450</v>
      </c>
      <c r="AA489" s="727">
        <v>264450</v>
      </c>
      <c r="AB489" s="727">
        <v>0</v>
      </c>
      <c r="AC489" s="728">
        <v>264450</v>
      </c>
      <c r="AD489" s="727">
        <v>264450</v>
      </c>
      <c r="AE489" s="727">
        <v>0</v>
      </c>
      <c r="AF489" s="728">
        <v>264450</v>
      </c>
      <c r="AG489" s="727">
        <v>264450</v>
      </c>
      <c r="AH489" s="727">
        <v>0</v>
      </c>
      <c r="AI489" s="728">
        <v>264450</v>
      </c>
      <c r="AJ489" s="729">
        <v>264450</v>
      </c>
      <c r="AK489" s="729">
        <v>0</v>
      </c>
      <c r="AL489" s="728">
        <v>264450</v>
      </c>
    </row>
    <row r="490" spans="1:38" x14ac:dyDescent="0.25">
      <c r="A490" s="277">
        <v>162400</v>
      </c>
      <c r="B490" s="357" t="s">
        <v>4926</v>
      </c>
      <c r="C490" s="727">
        <v>-3919354.5</v>
      </c>
      <c r="D490" s="727">
        <v>0</v>
      </c>
      <c r="E490" s="728">
        <v>-3919354.5</v>
      </c>
      <c r="F490" s="727">
        <v>-4149566.55</v>
      </c>
      <c r="G490" s="727">
        <v>0</v>
      </c>
      <c r="H490" s="728">
        <v>-4149566.55</v>
      </c>
      <c r="I490" s="727">
        <v>-4337329.2</v>
      </c>
      <c r="J490" s="727">
        <v>0</v>
      </c>
      <c r="K490" s="728">
        <v>-4337329.2</v>
      </c>
      <c r="L490" s="727">
        <v>-4526082.33</v>
      </c>
      <c r="M490" s="727">
        <v>0</v>
      </c>
      <c r="N490" s="728">
        <v>-4526082.33</v>
      </c>
      <c r="O490" s="727">
        <v>-4714348.2700000014</v>
      </c>
      <c r="P490" s="727">
        <v>0</v>
      </c>
      <c r="Q490" s="728">
        <v>-4714348.2700000014</v>
      </c>
      <c r="R490" s="727">
        <v>-4902503.7300000004</v>
      </c>
      <c r="S490" s="727">
        <v>0</v>
      </c>
      <c r="T490" s="728">
        <v>-4902503.7300000004</v>
      </c>
      <c r="U490" s="727">
        <v>-5090845.5299999993</v>
      </c>
      <c r="V490" s="727">
        <v>0</v>
      </c>
      <c r="W490" s="728">
        <v>-5090845.5299999993</v>
      </c>
      <c r="X490" s="727">
        <v>-5278804.18</v>
      </c>
      <c r="Y490" s="727">
        <v>0</v>
      </c>
      <c r="Z490" s="728">
        <v>-5278804.18</v>
      </c>
      <c r="AA490" s="727">
        <v>-5472324.7799999993</v>
      </c>
      <c r="AB490" s="727">
        <v>0</v>
      </c>
      <c r="AC490" s="728">
        <v>-5472324.7799999993</v>
      </c>
      <c r="AD490" s="727">
        <v>-5654962.0099999998</v>
      </c>
      <c r="AE490" s="727">
        <v>0</v>
      </c>
      <c r="AF490" s="728">
        <v>-5654962.0099999998</v>
      </c>
      <c r="AG490" s="727">
        <v>-5840336.8600000003</v>
      </c>
      <c r="AH490" s="727">
        <v>0</v>
      </c>
      <c r="AI490" s="728">
        <v>-5840336.8600000003</v>
      </c>
      <c r="AJ490" s="729">
        <v>-6280633.2200000007</v>
      </c>
      <c r="AK490" s="729">
        <v>0</v>
      </c>
      <c r="AL490" s="728">
        <v>-6280633.2200000007</v>
      </c>
    </row>
    <row r="491" spans="1:38" x14ac:dyDescent="0.25">
      <c r="A491" s="277">
        <v>171100</v>
      </c>
      <c r="B491" s="357" t="s">
        <v>4937</v>
      </c>
      <c r="C491" s="727">
        <v>0</v>
      </c>
      <c r="D491" s="727">
        <v>0</v>
      </c>
      <c r="E491" s="728">
        <v>0</v>
      </c>
      <c r="F491" s="727">
        <v>0</v>
      </c>
      <c r="G491" s="727">
        <v>0</v>
      </c>
      <c r="H491" s="728">
        <v>0</v>
      </c>
      <c r="I491" s="727">
        <v>0</v>
      </c>
      <c r="J491" s="727">
        <v>0</v>
      </c>
      <c r="K491" s="728">
        <v>0</v>
      </c>
      <c r="L491" s="727">
        <v>0</v>
      </c>
      <c r="M491" s="727">
        <v>0</v>
      </c>
      <c r="N491" s="728">
        <v>0</v>
      </c>
      <c r="O491" s="727">
        <v>0</v>
      </c>
      <c r="P491" s="727">
        <v>0</v>
      </c>
      <c r="Q491" s="728">
        <v>0</v>
      </c>
      <c r="R491" s="727">
        <v>0</v>
      </c>
      <c r="S491" s="727">
        <v>0</v>
      </c>
      <c r="T491" s="728">
        <v>0</v>
      </c>
      <c r="U491" s="727">
        <v>0</v>
      </c>
      <c r="V491" s="727">
        <v>0</v>
      </c>
      <c r="W491" s="728">
        <v>0</v>
      </c>
      <c r="X491" s="727">
        <v>0</v>
      </c>
      <c r="Y491" s="727">
        <v>0</v>
      </c>
      <c r="Z491" s="728">
        <v>0</v>
      </c>
      <c r="AA491" s="727">
        <v>0</v>
      </c>
      <c r="AB491" s="727">
        <v>0</v>
      </c>
      <c r="AC491" s="728">
        <v>0</v>
      </c>
      <c r="AD491" s="727">
        <v>0</v>
      </c>
      <c r="AE491" s="727">
        <v>0</v>
      </c>
      <c r="AF491" s="728">
        <v>0</v>
      </c>
      <c r="AG491" s="727">
        <v>0</v>
      </c>
      <c r="AH491" s="727">
        <v>0</v>
      </c>
      <c r="AI491" s="728">
        <v>0</v>
      </c>
      <c r="AJ491" s="729">
        <v>0</v>
      </c>
      <c r="AK491" s="729">
        <v>0</v>
      </c>
      <c r="AL491" s="728">
        <v>0</v>
      </c>
    </row>
    <row r="492" spans="1:38" x14ac:dyDescent="0.25">
      <c r="A492" s="362">
        <v>171201</v>
      </c>
      <c r="B492" s="357" t="s">
        <v>985</v>
      </c>
      <c r="C492" s="727">
        <v>0</v>
      </c>
      <c r="D492" s="727">
        <v>364869.06</v>
      </c>
      <c r="E492" s="728">
        <v>364869.06</v>
      </c>
      <c r="F492" s="727">
        <v>0</v>
      </c>
      <c r="G492" s="727">
        <v>364869.06</v>
      </c>
      <c r="H492" s="728">
        <v>364869.06</v>
      </c>
      <c r="I492" s="727">
        <v>0</v>
      </c>
      <c r="J492" s="727">
        <v>364869.06</v>
      </c>
      <c r="K492" s="728">
        <v>364869.06</v>
      </c>
      <c r="L492" s="727">
        <v>0</v>
      </c>
      <c r="M492" s="727">
        <v>364869.06</v>
      </c>
      <c r="N492" s="728">
        <v>364869.06</v>
      </c>
      <c r="O492" s="727">
        <v>0</v>
      </c>
      <c r="P492" s="727">
        <v>364869.06</v>
      </c>
      <c r="Q492" s="728">
        <v>364869.06</v>
      </c>
      <c r="R492" s="727">
        <v>0</v>
      </c>
      <c r="S492" s="727">
        <v>364869.06</v>
      </c>
      <c r="T492" s="728">
        <v>364869.06</v>
      </c>
      <c r="U492" s="727">
        <v>0</v>
      </c>
      <c r="V492" s="727">
        <v>364869.06</v>
      </c>
      <c r="W492" s="728">
        <v>364869.06</v>
      </c>
      <c r="X492" s="727">
        <v>0</v>
      </c>
      <c r="Y492" s="727">
        <v>364869.06</v>
      </c>
      <c r="Z492" s="728">
        <v>364869.06</v>
      </c>
      <c r="AA492" s="727">
        <v>0</v>
      </c>
      <c r="AB492" s="727">
        <v>364869.06</v>
      </c>
      <c r="AC492" s="728">
        <v>364869.06</v>
      </c>
      <c r="AD492" s="727">
        <v>0</v>
      </c>
      <c r="AE492" s="727">
        <v>364869.06</v>
      </c>
      <c r="AF492" s="728">
        <v>364869.06</v>
      </c>
      <c r="AG492" s="727">
        <v>0</v>
      </c>
      <c r="AH492" s="727">
        <v>364869.06</v>
      </c>
      <c r="AI492" s="728">
        <v>364869.06</v>
      </c>
      <c r="AJ492" s="729">
        <v>0</v>
      </c>
      <c r="AK492" s="729">
        <v>364869.06</v>
      </c>
      <c r="AL492" s="728">
        <v>364869.06</v>
      </c>
    </row>
    <row r="493" spans="1:38" x14ac:dyDescent="0.25">
      <c r="A493" s="362">
        <v>171202</v>
      </c>
      <c r="B493" s="357" t="s">
        <v>5050</v>
      </c>
      <c r="C493" s="727">
        <v>1492710.47</v>
      </c>
      <c r="D493" s="727">
        <v>0</v>
      </c>
      <c r="E493" s="728">
        <v>1492710.47</v>
      </c>
      <c r="F493" s="727">
        <v>1492710.47</v>
      </c>
      <c r="G493" s="727">
        <v>0</v>
      </c>
      <c r="H493" s="728">
        <v>1492710.47</v>
      </c>
      <c r="I493" s="727">
        <v>1492710.47</v>
      </c>
      <c r="J493" s="727">
        <v>0</v>
      </c>
      <c r="K493" s="728">
        <v>1492710.47</v>
      </c>
      <c r="L493" s="727">
        <v>1492710.47</v>
      </c>
      <c r="M493" s="727">
        <v>0</v>
      </c>
      <c r="N493" s="728">
        <v>1492710.47</v>
      </c>
      <c r="O493" s="727">
        <v>1492710.47</v>
      </c>
      <c r="P493" s="727">
        <v>0</v>
      </c>
      <c r="Q493" s="728">
        <v>1492710.47</v>
      </c>
      <c r="R493" s="727">
        <v>1492710.47</v>
      </c>
      <c r="S493" s="727">
        <v>0</v>
      </c>
      <c r="T493" s="728">
        <v>1492710.47</v>
      </c>
      <c r="U493" s="727">
        <v>1492710.47</v>
      </c>
      <c r="V493" s="727">
        <v>0</v>
      </c>
      <c r="W493" s="728">
        <v>1492710.47</v>
      </c>
      <c r="X493" s="727">
        <v>1492710.47</v>
      </c>
      <c r="Y493" s="727">
        <v>0</v>
      </c>
      <c r="Z493" s="728">
        <v>1492710.47</v>
      </c>
      <c r="AA493" s="727">
        <v>1492710.47</v>
      </c>
      <c r="AB493" s="727">
        <v>0</v>
      </c>
      <c r="AC493" s="728">
        <v>1492710.47</v>
      </c>
      <c r="AD493" s="727">
        <v>1492710.47</v>
      </c>
      <c r="AE493" s="727">
        <v>0</v>
      </c>
      <c r="AF493" s="728">
        <v>1492710.47</v>
      </c>
      <c r="AG493" s="727">
        <v>1492710.47</v>
      </c>
      <c r="AH493" s="727">
        <v>0</v>
      </c>
      <c r="AI493" s="728">
        <v>1492710.47</v>
      </c>
      <c r="AJ493" s="729">
        <v>1492710.47</v>
      </c>
      <c r="AK493" s="729">
        <v>0</v>
      </c>
      <c r="AL493" s="728">
        <v>1492710.47</v>
      </c>
    </row>
    <row r="494" spans="1:38" x14ac:dyDescent="0.25">
      <c r="A494" s="362">
        <v>171203</v>
      </c>
      <c r="B494" s="357" t="s">
        <v>1057</v>
      </c>
      <c r="C494" s="727">
        <v>621000</v>
      </c>
      <c r="D494" s="727">
        <v>0</v>
      </c>
      <c r="E494" s="728">
        <v>621000</v>
      </c>
      <c r="F494" s="727">
        <v>621000</v>
      </c>
      <c r="G494" s="727">
        <v>0</v>
      </c>
      <c r="H494" s="728">
        <v>621000</v>
      </c>
      <c r="I494" s="727">
        <v>621000</v>
      </c>
      <c r="J494" s="727">
        <v>0</v>
      </c>
      <c r="K494" s="728">
        <v>621000</v>
      </c>
      <c r="L494" s="727">
        <v>621000</v>
      </c>
      <c r="M494" s="727">
        <v>0</v>
      </c>
      <c r="N494" s="728">
        <v>621000</v>
      </c>
      <c r="O494" s="727">
        <v>621000</v>
      </c>
      <c r="P494" s="727">
        <v>0</v>
      </c>
      <c r="Q494" s="728">
        <v>621000</v>
      </c>
      <c r="R494" s="727">
        <v>621000</v>
      </c>
      <c r="S494" s="727">
        <v>0</v>
      </c>
      <c r="T494" s="728">
        <v>621000</v>
      </c>
      <c r="U494" s="727">
        <v>621000</v>
      </c>
      <c r="V494" s="727">
        <v>0</v>
      </c>
      <c r="W494" s="728">
        <v>621000</v>
      </c>
      <c r="X494" s="727">
        <v>621000</v>
      </c>
      <c r="Y494" s="727">
        <v>0</v>
      </c>
      <c r="Z494" s="728">
        <v>621000</v>
      </c>
      <c r="AA494" s="727">
        <v>621000</v>
      </c>
      <c r="AB494" s="727">
        <v>0</v>
      </c>
      <c r="AC494" s="728">
        <v>621000</v>
      </c>
      <c r="AD494" s="727">
        <v>621000</v>
      </c>
      <c r="AE494" s="727">
        <v>0</v>
      </c>
      <c r="AF494" s="728">
        <v>621000</v>
      </c>
      <c r="AG494" s="727">
        <v>621000</v>
      </c>
      <c r="AH494" s="727">
        <v>0</v>
      </c>
      <c r="AI494" s="728">
        <v>621000</v>
      </c>
      <c r="AJ494" s="729">
        <v>621000</v>
      </c>
      <c r="AK494" s="729">
        <v>0</v>
      </c>
      <c r="AL494" s="728">
        <v>621000</v>
      </c>
    </row>
    <row r="495" spans="1:38" x14ac:dyDescent="0.25">
      <c r="A495" s="362">
        <v>171204</v>
      </c>
      <c r="B495" s="357" t="s">
        <v>1058</v>
      </c>
      <c r="C495" s="727">
        <v>1305039.6599999999</v>
      </c>
      <c r="D495" s="727">
        <v>31838.41</v>
      </c>
      <c r="E495" s="728">
        <v>1336878.07</v>
      </c>
      <c r="F495" s="727">
        <v>1305039.6599999999</v>
      </c>
      <c r="G495" s="727">
        <v>31838.41</v>
      </c>
      <c r="H495" s="728">
        <v>1336878.07</v>
      </c>
      <c r="I495" s="727">
        <v>1305039.6599999999</v>
      </c>
      <c r="J495" s="727">
        <v>31838.41</v>
      </c>
      <c r="K495" s="728">
        <v>1336878.07</v>
      </c>
      <c r="L495" s="727">
        <v>2049061.34</v>
      </c>
      <c r="M495" s="727">
        <v>31838.41</v>
      </c>
      <c r="N495" s="728">
        <v>2080899.75</v>
      </c>
      <c r="O495" s="727">
        <v>2049061.34</v>
      </c>
      <c r="P495" s="727">
        <v>31838.41</v>
      </c>
      <c r="Q495" s="728">
        <v>2080899.75</v>
      </c>
      <c r="R495" s="727">
        <v>2049061.34</v>
      </c>
      <c r="S495" s="727">
        <v>31838.41</v>
      </c>
      <c r="T495" s="728">
        <v>2080899.75</v>
      </c>
      <c r="U495" s="727">
        <v>2049061.34</v>
      </c>
      <c r="V495" s="727">
        <v>31838.41</v>
      </c>
      <c r="W495" s="728">
        <v>2080899.75</v>
      </c>
      <c r="X495" s="727">
        <v>2049061.34</v>
      </c>
      <c r="Y495" s="727">
        <v>31838.41</v>
      </c>
      <c r="Z495" s="728">
        <v>2080899.75</v>
      </c>
      <c r="AA495" s="727">
        <v>2049061.34</v>
      </c>
      <c r="AB495" s="727">
        <v>31838.41</v>
      </c>
      <c r="AC495" s="728">
        <v>2080899.75</v>
      </c>
      <c r="AD495" s="727">
        <v>2049061.34</v>
      </c>
      <c r="AE495" s="727">
        <v>31838.41</v>
      </c>
      <c r="AF495" s="728">
        <v>2080899.75</v>
      </c>
      <c r="AG495" s="727">
        <v>2049061.34</v>
      </c>
      <c r="AH495" s="727">
        <v>31838.41</v>
      </c>
      <c r="AI495" s="728">
        <v>2080899.75</v>
      </c>
      <c r="AJ495" s="729">
        <v>2049061.34</v>
      </c>
      <c r="AK495" s="729">
        <v>31838.41</v>
      </c>
      <c r="AL495" s="728">
        <v>2080899.75</v>
      </c>
    </row>
    <row r="496" spans="1:38" x14ac:dyDescent="0.25">
      <c r="A496" s="362">
        <v>171205</v>
      </c>
      <c r="B496" s="357" t="s">
        <v>1059</v>
      </c>
      <c r="C496" s="727">
        <v>0</v>
      </c>
      <c r="D496" s="727">
        <v>0</v>
      </c>
      <c r="E496" s="728">
        <v>0</v>
      </c>
      <c r="F496" s="727">
        <v>0</v>
      </c>
      <c r="G496" s="727">
        <v>0</v>
      </c>
      <c r="H496" s="728">
        <v>0</v>
      </c>
      <c r="I496" s="727">
        <v>0</v>
      </c>
      <c r="J496" s="727">
        <v>0</v>
      </c>
      <c r="K496" s="728">
        <v>0</v>
      </c>
      <c r="L496" s="727">
        <v>0</v>
      </c>
      <c r="M496" s="727">
        <v>0</v>
      </c>
      <c r="N496" s="728">
        <v>0</v>
      </c>
      <c r="O496" s="727">
        <v>0</v>
      </c>
      <c r="P496" s="727">
        <v>0</v>
      </c>
      <c r="Q496" s="728">
        <v>0</v>
      </c>
      <c r="R496" s="727">
        <v>0</v>
      </c>
      <c r="S496" s="727">
        <v>0</v>
      </c>
      <c r="T496" s="728">
        <v>0</v>
      </c>
      <c r="U496" s="727">
        <v>0</v>
      </c>
      <c r="V496" s="727">
        <v>0</v>
      </c>
      <c r="W496" s="728">
        <v>0</v>
      </c>
      <c r="X496" s="727">
        <v>0</v>
      </c>
      <c r="Y496" s="727">
        <v>0</v>
      </c>
      <c r="Z496" s="728">
        <v>0</v>
      </c>
      <c r="AA496" s="727">
        <v>0</v>
      </c>
      <c r="AB496" s="727">
        <v>0</v>
      </c>
      <c r="AC496" s="728">
        <v>0</v>
      </c>
      <c r="AD496" s="727">
        <v>0</v>
      </c>
      <c r="AE496" s="727">
        <v>0</v>
      </c>
      <c r="AF496" s="728">
        <v>0</v>
      </c>
      <c r="AG496" s="727">
        <v>0</v>
      </c>
      <c r="AH496" s="727">
        <v>0</v>
      </c>
      <c r="AI496" s="728">
        <v>0</v>
      </c>
      <c r="AJ496" s="729">
        <v>0</v>
      </c>
      <c r="AK496" s="729">
        <v>0</v>
      </c>
      <c r="AL496" s="728">
        <v>0</v>
      </c>
    </row>
    <row r="497" spans="1:38" x14ac:dyDescent="0.25">
      <c r="A497" s="362"/>
      <c r="B497" s="357" t="s">
        <v>4938</v>
      </c>
      <c r="C497" s="727">
        <v>0</v>
      </c>
      <c r="D497" s="727">
        <v>0</v>
      </c>
      <c r="E497" s="728">
        <v>0</v>
      </c>
      <c r="F497" s="727">
        <v>0</v>
      </c>
      <c r="G497" s="727">
        <v>0</v>
      </c>
      <c r="H497" s="728">
        <v>0</v>
      </c>
      <c r="I497" s="727">
        <v>0</v>
      </c>
      <c r="J497" s="727">
        <v>0</v>
      </c>
      <c r="K497" s="728">
        <v>0</v>
      </c>
      <c r="L497" s="727">
        <v>0</v>
      </c>
      <c r="M497" s="727">
        <v>0</v>
      </c>
      <c r="N497" s="728">
        <v>0</v>
      </c>
      <c r="O497" s="727">
        <v>0</v>
      </c>
      <c r="P497" s="727">
        <v>0</v>
      </c>
      <c r="Q497" s="728">
        <v>0</v>
      </c>
      <c r="R497" s="727">
        <v>0</v>
      </c>
      <c r="S497" s="727">
        <v>0</v>
      </c>
      <c r="T497" s="728">
        <v>0</v>
      </c>
      <c r="U497" s="727">
        <v>0</v>
      </c>
      <c r="V497" s="727">
        <v>0</v>
      </c>
      <c r="W497" s="728">
        <v>0</v>
      </c>
      <c r="X497" s="727">
        <v>0</v>
      </c>
      <c r="Y497" s="727">
        <v>0</v>
      </c>
      <c r="Z497" s="728">
        <v>0</v>
      </c>
      <c r="AA497" s="727">
        <v>0</v>
      </c>
      <c r="AB497" s="727">
        <v>0</v>
      </c>
      <c r="AC497" s="728">
        <v>0</v>
      </c>
      <c r="AD497" s="727">
        <v>0</v>
      </c>
      <c r="AE497" s="727">
        <v>0</v>
      </c>
      <c r="AF497" s="728">
        <v>0</v>
      </c>
      <c r="AG497" s="727">
        <v>0</v>
      </c>
      <c r="AH497" s="727">
        <v>0</v>
      </c>
      <c r="AI497" s="728">
        <v>0</v>
      </c>
      <c r="AJ497" s="729">
        <v>0</v>
      </c>
      <c r="AK497" s="729">
        <v>0</v>
      </c>
      <c r="AL497" s="728">
        <v>0</v>
      </c>
    </row>
    <row r="498" spans="1:38" x14ac:dyDescent="0.25">
      <c r="A498" s="362">
        <v>171300</v>
      </c>
      <c r="B498" s="357" t="s">
        <v>4940</v>
      </c>
      <c r="C498" s="727">
        <v>0</v>
      </c>
      <c r="D498" s="727">
        <v>0</v>
      </c>
      <c r="E498" s="728">
        <v>0</v>
      </c>
      <c r="F498" s="727">
        <v>0</v>
      </c>
      <c r="G498" s="727">
        <v>0</v>
      </c>
      <c r="H498" s="728">
        <v>0</v>
      </c>
      <c r="I498" s="727">
        <v>0</v>
      </c>
      <c r="J498" s="727">
        <v>0</v>
      </c>
      <c r="K498" s="728">
        <v>0</v>
      </c>
      <c r="L498" s="727">
        <v>0</v>
      </c>
      <c r="M498" s="727">
        <v>0</v>
      </c>
      <c r="N498" s="728">
        <v>0</v>
      </c>
      <c r="O498" s="727">
        <v>0</v>
      </c>
      <c r="P498" s="727">
        <v>0</v>
      </c>
      <c r="Q498" s="728">
        <v>0</v>
      </c>
      <c r="R498" s="727">
        <v>0</v>
      </c>
      <c r="S498" s="727">
        <v>0</v>
      </c>
      <c r="T498" s="728">
        <v>0</v>
      </c>
      <c r="U498" s="727">
        <v>0</v>
      </c>
      <c r="V498" s="727">
        <v>0</v>
      </c>
      <c r="W498" s="728">
        <v>0</v>
      </c>
      <c r="X498" s="727">
        <v>0</v>
      </c>
      <c r="Y498" s="727">
        <v>0</v>
      </c>
      <c r="Z498" s="728">
        <v>0</v>
      </c>
      <c r="AA498" s="727">
        <v>0</v>
      </c>
      <c r="AB498" s="727">
        <v>0</v>
      </c>
      <c r="AC498" s="728">
        <v>0</v>
      </c>
      <c r="AD498" s="727">
        <v>0</v>
      </c>
      <c r="AE498" s="727">
        <v>0</v>
      </c>
      <c r="AF498" s="728">
        <v>0</v>
      </c>
      <c r="AG498" s="727">
        <v>0</v>
      </c>
      <c r="AH498" s="727">
        <v>0</v>
      </c>
      <c r="AI498" s="728">
        <v>0</v>
      </c>
      <c r="AJ498" s="729">
        <v>0</v>
      </c>
      <c r="AK498" s="729">
        <v>0</v>
      </c>
      <c r="AL498" s="728">
        <v>0</v>
      </c>
    </row>
    <row r="499" spans="1:38" x14ac:dyDescent="0.25">
      <c r="A499" s="362">
        <v>171400</v>
      </c>
      <c r="B499" s="357" t="s">
        <v>4941</v>
      </c>
      <c r="C499" s="727">
        <v>0</v>
      </c>
      <c r="D499" s="727">
        <v>0</v>
      </c>
      <c r="E499" s="728">
        <v>0</v>
      </c>
      <c r="F499" s="727">
        <v>0</v>
      </c>
      <c r="G499" s="727">
        <v>0</v>
      </c>
      <c r="H499" s="728">
        <v>0</v>
      </c>
      <c r="I499" s="727">
        <v>0</v>
      </c>
      <c r="J499" s="727">
        <v>0</v>
      </c>
      <c r="K499" s="728">
        <v>0</v>
      </c>
      <c r="L499" s="727">
        <v>0</v>
      </c>
      <c r="M499" s="727">
        <v>0</v>
      </c>
      <c r="N499" s="728">
        <v>0</v>
      </c>
      <c r="O499" s="727">
        <v>0</v>
      </c>
      <c r="P499" s="727">
        <v>0</v>
      </c>
      <c r="Q499" s="728">
        <v>0</v>
      </c>
      <c r="R499" s="727">
        <v>0</v>
      </c>
      <c r="S499" s="727">
        <v>0</v>
      </c>
      <c r="T499" s="728">
        <v>0</v>
      </c>
      <c r="U499" s="727">
        <v>0</v>
      </c>
      <c r="V499" s="727">
        <v>0</v>
      </c>
      <c r="W499" s="728">
        <v>0</v>
      </c>
      <c r="X499" s="727">
        <v>0</v>
      </c>
      <c r="Y499" s="727">
        <v>0</v>
      </c>
      <c r="Z499" s="728">
        <v>0</v>
      </c>
      <c r="AA499" s="727">
        <v>0</v>
      </c>
      <c r="AB499" s="727">
        <v>0</v>
      </c>
      <c r="AC499" s="728">
        <v>0</v>
      </c>
      <c r="AD499" s="727">
        <v>0</v>
      </c>
      <c r="AE499" s="727">
        <v>0</v>
      </c>
      <c r="AF499" s="728">
        <v>0</v>
      </c>
      <c r="AG499" s="727">
        <v>0</v>
      </c>
      <c r="AH499" s="727">
        <v>0</v>
      </c>
      <c r="AI499" s="728">
        <v>0</v>
      </c>
      <c r="AJ499" s="729">
        <v>0</v>
      </c>
      <c r="AK499" s="729">
        <v>0</v>
      </c>
      <c r="AL499" s="728">
        <v>0</v>
      </c>
    </row>
    <row r="500" spans="1:38" x14ac:dyDescent="0.25">
      <c r="A500" s="362">
        <v>172100</v>
      </c>
      <c r="B500" s="357" t="s">
        <v>4943</v>
      </c>
      <c r="C500" s="727">
        <v>294556.34000000003</v>
      </c>
      <c r="D500" s="727">
        <v>0</v>
      </c>
      <c r="E500" s="728">
        <v>294556.34000000003</v>
      </c>
      <c r="F500" s="727">
        <v>476303.88</v>
      </c>
      <c r="G500" s="727">
        <v>0</v>
      </c>
      <c r="H500" s="728">
        <v>476303.88</v>
      </c>
      <c r="I500" s="727">
        <v>670585.72</v>
      </c>
      <c r="J500" s="727">
        <v>0</v>
      </c>
      <c r="K500" s="728">
        <v>670585.72</v>
      </c>
      <c r="L500" s="727">
        <v>858600.41</v>
      </c>
      <c r="M500" s="727">
        <v>0</v>
      </c>
      <c r="N500" s="728">
        <v>858600.41</v>
      </c>
      <c r="O500" s="727">
        <v>1052882.26</v>
      </c>
      <c r="P500" s="727">
        <v>0</v>
      </c>
      <c r="Q500" s="728">
        <v>1052882.26</v>
      </c>
      <c r="R500" s="727">
        <v>82244.41</v>
      </c>
      <c r="S500" s="727">
        <v>0</v>
      </c>
      <c r="T500" s="728">
        <v>82244.41</v>
      </c>
      <c r="U500" s="727">
        <v>252216.18</v>
      </c>
      <c r="V500" s="727">
        <v>0</v>
      </c>
      <c r="W500" s="728">
        <v>252216.18</v>
      </c>
      <c r="X500" s="727">
        <v>422187.95</v>
      </c>
      <c r="Y500" s="727">
        <v>0</v>
      </c>
      <c r="Z500" s="728">
        <v>422187.95</v>
      </c>
      <c r="AA500" s="727">
        <v>586676.76</v>
      </c>
      <c r="AB500" s="727">
        <v>0</v>
      </c>
      <c r="AC500" s="728">
        <v>586676.76</v>
      </c>
      <c r="AD500" s="727">
        <v>756648.54</v>
      </c>
      <c r="AE500" s="727">
        <v>0</v>
      </c>
      <c r="AF500" s="728">
        <v>756648.54</v>
      </c>
      <c r="AG500" s="727">
        <v>921137.35</v>
      </c>
      <c r="AH500" s="727">
        <v>0</v>
      </c>
      <c r="AI500" s="728">
        <v>921137.35</v>
      </c>
      <c r="AJ500" s="729">
        <v>84405.66</v>
      </c>
      <c r="AK500" s="729">
        <v>0</v>
      </c>
      <c r="AL500" s="728">
        <v>84405.66</v>
      </c>
    </row>
    <row r="501" spans="1:38" x14ac:dyDescent="0.25">
      <c r="A501" s="362">
        <v>172120</v>
      </c>
      <c r="B501" s="357" t="s">
        <v>1007</v>
      </c>
      <c r="C501" s="727">
        <v>0</v>
      </c>
      <c r="D501" s="727">
        <v>0</v>
      </c>
      <c r="E501" s="728">
        <v>0</v>
      </c>
      <c r="F501" s="727">
        <v>0</v>
      </c>
      <c r="G501" s="727">
        <v>0</v>
      </c>
      <c r="H501" s="728">
        <v>0</v>
      </c>
      <c r="I501" s="727">
        <v>0</v>
      </c>
      <c r="J501" s="727">
        <v>0</v>
      </c>
      <c r="K501" s="728">
        <v>0</v>
      </c>
      <c r="L501" s="727">
        <v>0</v>
      </c>
      <c r="M501" s="727">
        <v>0</v>
      </c>
      <c r="N501" s="728">
        <v>0</v>
      </c>
      <c r="O501" s="727">
        <v>0</v>
      </c>
      <c r="P501" s="727">
        <v>0</v>
      </c>
      <c r="Q501" s="728">
        <v>0</v>
      </c>
      <c r="R501" s="727">
        <v>0</v>
      </c>
      <c r="S501" s="727">
        <v>0</v>
      </c>
      <c r="T501" s="728">
        <v>0</v>
      </c>
      <c r="U501" s="727">
        <v>0</v>
      </c>
      <c r="V501" s="727">
        <v>0</v>
      </c>
      <c r="W501" s="728">
        <v>0</v>
      </c>
      <c r="X501" s="727">
        <v>0</v>
      </c>
      <c r="Y501" s="727">
        <v>0</v>
      </c>
      <c r="Z501" s="728">
        <v>0</v>
      </c>
      <c r="AA501" s="727">
        <v>0</v>
      </c>
      <c r="AB501" s="727">
        <v>0</v>
      </c>
      <c r="AC501" s="728">
        <v>0</v>
      </c>
      <c r="AD501" s="727">
        <v>0</v>
      </c>
      <c r="AE501" s="727">
        <v>0</v>
      </c>
      <c r="AF501" s="728">
        <v>0</v>
      </c>
      <c r="AG501" s="727">
        <v>0</v>
      </c>
      <c r="AH501" s="727">
        <v>0</v>
      </c>
      <c r="AI501" s="728">
        <v>0</v>
      </c>
      <c r="AJ501" s="729">
        <v>0</v>
      </c>
      <c r="AK501" s="729">
        <v>0</v>
      </c>
      <c r="AL501" s="728">
        <v>0</v>
      </c>
    </row>
    <row r="502" spans="1:38" x14ac:dyDescent="0.25">
      <c r="A502" s="362">
        <v>172130</v>
      </c>
      <c r="B502" s="357" t="s">
        <v>1008</v>
      </c>
      <c r="C502" s="727">
        <v>0</v>
      </c>
      <c r="D502" s="727">
        <v>0</v>
      </c>
      <c r="E502" s="728">
        <v>0</v>
      </c>
      <c r="F502" s="727">
        <v>0</v>
      </c>
      <c r="G502" s="727">
        <v>0</v>
      </c>
      <c r="H502" s="728">
        <v>0</v>
      </c>
      <c r="I502" s="727">
        <v>1944.44</v>
      </c>
      <c r="J502" s="727">
        <v>0</v>
      </c>
      <c r="K502" s="728">
        <v>1944.44</v>
      </c>
      <c r="L502" s="727">
        <v>6486.11</v>
      </c>
      <c r="M502" s="727">
        <v>0</v>
      </c>
      <c r="N502" s="728">
        <v>6486.11</v>
      </c>
      <c r="O502" s="727">
        <v>16943.060000000001</v>
      </c>
      <c r="P502" s="727">
        <v>0</v>
      </c>
      <c r="Q502" s="728">
        <v>16943.060000000001</v>
      </c>
      <c r="R502" s="727">
        <v>6555.55</v>
      </c>
      <c r="S502" s="727">
        <v>0</v>
      </c>
      <c r="T502" s="728">
        <v>6555.55</v>
      </c>
      <c r="U502" s="727">
        <v>18465.27</v>
      </c>
      <c r="V502" s="727">
        <v>0</v>
      </c>
      <c r="W502" s="728">
        <v>18465.27</v>
      </c>
      <c r="X502" s="727">
        <v>11600</v>
      </c>
      <c r="Y502" s="727">
        <v>0</v>
      </c>
      <c r="Z502" s="728">
        <v>11600</v>
      </c>
      <c r="AA502" s="727">
        <v>26100</v>
      </c>
      <c r="AB502" s="727">
        <v>0</v>
      </c>
      <c r="AC502" s="728">
        <v>26100</v>
      </c>
      <c r="AD502" s="727">
        <v>25201.39</v>
      </c>
      <c r="AE502" s="727">
        <v>0</v>
      </c>
      <c r="AF502" s="728">
        <v>25201.39</v>
      </c>
      <c r="AG502" s="727">
        <v>0</v>
      </c>
      <c r="AH502" s="727">
        <v>0</v>
      </c>
      <c r="AI502" s="728">
        <v>0</v>
      </c>
      <c r="AJ502" s="729">
        <v>0</v>
      </c>
      <c r="AK502" s="729">
        <v>0</v>
      </c>
      <c r="AL502" s="728">
        <v>0</v>
      </c>
    </row>
    <row r="503" spans="1:38" x14ac:dyDescent="0.25">
      <c r="A503" s="362">
        <v>172140</v>
      </c>
      <c r="B503" s="357" t="s">
        <v>1009</v>
      </c>
      <c r="C503" s="727">
        <v>0</v>
      </c>
      <c r="D503" s="727">
        <v>0</v>
      </c>
      <c r="E503" s="728">
        <v>0</v>
      </c>
      <c r="F503" s="727">
        <v>0</v>
      </c>
      <c r="G503" s="727">
        <v>0</v>
      </c>
      <c r="H503" s="728">
        <v>0</v>
      </c>
      <c r="I503" s="727">
        <v>0</v>
      </c>
      <c r="J503" s="727">
        <v>0</v>
      </c>
      <c r="K503" s="728">
        <v>0</v>
      </c>
      <c r="L503" s="727">
        <v>0</v>
      </c>
      <c r="M503" s="727">
        <v>0</v>
      </c>
      <c r="N503" s="728">
        <v>0</v>
      </c>
      <c r="O503" s="727">
        <v>0</v>
      </c>
      <c r="P503" s="727">
        <v>0</v>
      </c>
      <c r="Q503" s="728">
        <v>0</v>
      </c>
      <c r="R503" s="727">
        <v>0</v>
      </c>
      <c r="S503" s="727">
        <v>0</v>
      </c>
      <c r="T503" s="728">
        <v>0</v>
      </c>
      <c r="U503" s="727">
        <v>0</v>
      </c>
      <c r="V503" s="727">
        <v>0</v>
      </c>
      <c r="W503" s="728">
        <v>0</v>
      </c>
      <c r="X503" s="727">
        <v>0</v>
      </c>
      <c r="Y503" s="727">
        <v>0</v>
      </c>
      <c r="Z503" s="728">
        <v>0</v>
      </c>
      <c r="AA503" s="727">
        <v>0</v>
      </c>
      <c r="AB503" s="727">
        <v>0</v>
      </c>
      <c r="AC503" s="728">
        <v>0</v>
      </c>
      <c r="AD503" s="727">
        <v>0</v>
      </c>
      <c r="AE503" s="727">
        <v>0</v>
      </c>
      <c r="AF503" s="728">
        <v>0</v>
      </c>
      <c r="AG503" s="727">
        <v>0</v>
      </c>
      <c r="AH503" s="727">
        <v>0</v>
      </c>
      <c r="AI503" s="728">
        <v>0</v>
      </c>
      <c r="AJ503" s="729">
        <v>0</v>
      </c>
      <c r="AK503" s="729">
        <v>0</v>
      </c>
      <c r="AL503" s="728">
        <v>0</v>
      </c>
    </row>
    <row r="504" spans="1:38" x14ac:dyDescent="0.25">
      <c r="A504" s="362">
        <v>172210</v>
      </c>
      <c r="B504" s="357" t="s">
        <v>965</v>
      </c>
      <c r="C504" s="727">
        <v>1884717.59</v>
      </c>
      <c r="D504" s="727">
        <v>2318386.4900000002</v>
      </c>
      <c r="E504" s="728">
        <v>4203104.08</v>
      </c>
      <c r="F504" s="727">
        <v>1936243.91</v>
      </c>
      <c r="G504" s="727">
        <v>2678634.04</v>
      </c>
      <c r="H504" s="728">
        <v>4614877.95</v>
      </c>
      <c r="I504" s="727">
        <v>2100550.27</v>
      </c>
      <c r="J504" s="727">
        <v>2693153.67</v>
      </c>
      <c r="K504" s="728">
        <v>4793703.9400000004</v>
      </c>
      <c r="L504" s="727">
        <v>2871075.03</v>
      </c>
      <c r="M504" s="727">
        <v>2407336.2000000002</v>
      </c>
      <c r="N504" s="728">
        <v>5278411.2300000004</v>
      </c>
      <c r="O504" s="727">
        <v>3603979.76</v>
      </c>
      <c r="P504" s="727">
        <v>2773387.8</v>
      </c>
      <c r="Q504" s="728">
        <v>6377367.5600000015</v>
      </c>
      <c r="R504" s="727">
        <v>4132744.53</v>
      </c>
      <c r="S504" s="727">
        <v>2758305.06</v>
      </c>
      <c r="T504" s="728">
        <v>6891049.5900000008</v>
      </c>
      <c r="U504" s="727">
        <v>4528860.74</v>
      </c>
      <c r="V504" s="727">
        <v>2493380.9700000002</v>
      </c>
      <c r="W504" s="728">
        <v>7022241.709999999</v>
      </c>
      <c r="X504" s="727">
        <v>4325953.99</v>
      </c>
      <c r="Y504" s="727">
        <v>2460306.25</v>
      </c>
      <c r="Z504" s="728">
        <v>6786260.2400000002</v>
      </c>
      <c r="AA504" s="727">
        <v>4031568.61</v>
      </c>
      <c r="AB504" s="727">
        <v>2609200.37</v>
      </c>
      <c r="AC504" s="728">
        <v>6640768.9800000004</v>
      </c>
      <c r="AD504" s="727">
        <v>4292357.16</v>
      </c>
      <c r="AE504" s="727">
        <v>2383679.21</v>
      </c>
      <c r="AF504" s="728">
        <v>6676036.3700000001</v>
      </c>
      <c r="AG504" s="727">
        <v>4603792.74</v>
      </c>
      <c r="AH504" s="727">
        <v>2699466.81</v>
      </c>
      <c r="AI504" s="728">
        <v>7303259.5499999998</v>
      </c>
      <c r="AJ504" s="729">
        <v>4780485.76</v>
      </c>
      <c r="AK504" s="729">
        <v>1661703.92</v>
      </c>
      <c r="AL504" s="728">
        <v>6442189.6799999997</v>
      </c>
    </row>
    <row r="505" spans="1:38" x14ac:dyDescent="0.25">
      <c r="A505" s="362">
        <v>172220</v>
      </c>
      <c r="B505" s="357" t="s">
        <v>967</v>
      </c>
      <c r="C505" s="727">
        <v>612427.22</v>
      </c>
      <c r="D505" s="727">
        <v>287848.82</v>
      </c>
      <c r="E505" s="728">
        <v>900276.04</v>
      </c>
      <c r="F505" s="727">
        <v>634168.52</v>
      </c>
      <c r="G505" s="727">
        <v>312414.59999999998</v>
      </c>
      <c r="H505" s="728">
        <v>946583.12</v>
      </c>
      <c r="I505" s="727">
        <v>738732.13</v>
      </c>
      <c r="J505" s="727">
        <v>299380.56</v>
      </c>
      <c r="K505" s="728">
        <v>1038112.69</v>
      </c>
      <c r="L505" s="727">
        <v>1221374.8999999999</v>
      </c>
      <c r="M505" s="727">
        <v>322891.40999999997</v>
      </c>
      <c r="N505" s="728">
        <v>1544266.31</v>
      </c>
      <c r="O505" s="727">
        <v>1705097.27</v>
      </c>
      <c r="P505" s="727">
        <v>370714.8</v>
      </c>
      <c r="Q505" s="728">
        <v>2075812.07</v>
      </c>
      <c r="R505" s="727">
        <v>2196247.62</v>
      </c>
      <c r="S505" s="727">
        <v>368203.46</v>
      </c>
      <c r="T505" s="728">
        <v>2564451.08</v>
      </c>
      <c r="U505" s="727">
        <v>2405568.13</v>
      </c>
      <c r="V505" s="727">
        <v>379001.84</v>
      </c>
      <c r="W505" s="728">
        <v>2784569.97</v>
      </c>
      <c r="X505" s="727">
        <v>2647093.66</v>
      </c>
      <c r="Y505" s="727">
        <v>347624.42</v>
      </c>
      <c r="Z505" s="728">
        <v>2994718.08</v>
      </c>
      <c r="AA505" s="727">
        <v>2851968.78</v>
      </c>
      <c r="AB505" s="727">
        <v>336561.55</v>
      </c>
      <c r="AC505" s="728">
        <v>3188530.33</v>
      </c>
      <c r="AD505" s="727">
        <v>3060165.1</v>
      </c>
      <c r="AE505" s="727">
        <v>332985.56</v>
      </c>
      <c r="AF505" s="728">
        <v>3393150.66</v>
      </c>
      <c r="AG505" s="727">
        <v>3270571.65</v>
      </c>
      <c r="AH505" s="727">
        <v>285136.15000000002</v>
      </c>
      <c r="AI505" s="728">
        <v>3555707.8</v>
      </c>
      <c r="AJ505" s="729">
        <v>3496156.56</v>
      </c>
      <c r="AK505" s="729">
        <v>236981.23</v>
      </c>
      <c r="AL505" s="728">
        <v>3733137.79</v>
      </c>
    </row>
    <row r="506" spans="1:38" x14ac:dyDescent="0.25">
      <c r="A506" s="362">
        <v>172231</v>
      </c>
      <c r="B506" s="357" t="s">
        <v>1012</v>
      </c>
      <c r="C506" s="727">
        <v>0</v>
      </c>
      <c r="D506" s="727">
        <v>0</v>
      </c>
      <c r="E506" s="728">
        <v>0</v>
      </c>
      <c r="F506" s="727">
        <v>0</v>
      </c>
      <c r="G506" s="727">
        <v>0</v>
      </c>
      <c r="H506" s="728">
        <v>0</v>
      </c>
      <c r="I506" s="727">
        <v>0</v>
      </c>
      <c r="J506" s="727">
        <v>0</v>
      </c>
      <c r="K506" s="728">
        <v>0</v>
      </c>
      <c r="L506" s="727">
        <v>0</v>
      </c>
      <c r="M506" s="727">
        <v>0</v>
      </c>
      <c r="N506" s="728">
        <v>0</v>
      </c>
      <c r="O506" s="727">
        <v>0</v>
      </c>
      <c r="P506" s="727">
        <v>0</v>
      </c>
      <c r="Q506" s="728">
        <v>0</v>
      </c>
      <c r="R506" s="727">
        <v>0</v>
      </c>
      <c r="S506" s="727">
        <v>0</v>
      </c>
      <c r="T506" s="728">
        <v>0</v>
      </c>
      <c r="U506" s="727">
        <v>0</v>
      </c>
      <c r="V506" s="727">
        <v>0</v>
      </c>
      <c r="W506" s="728">
        <v>0</v>
      </c>
      <c r="X506" s="727">
        <v>0</v>
      </c>
      <c r="Y506" s="727">
        <v>0</v>
      </c>
      <c r="Z506" s="728">
        <v>0</v>
      </c>
      <c r="AA506" s="727">
        <v>0</v>
      </c>
      <c r="AB506" s="727">
        <v>0</v>
      </c>
      <c r="AC506" s="728">
        <v>0</v>
      </c>
      <c r="AD506" s="727">
        <v>0</v>
      </c>
      <c r="AE506" s="727">
        <v>0</v>
      </c>
      <c r="AF506" s="728">
        <v>0</v>
      </c>
      <c r="AG506" s="727">
        <v>0</v>
      </c>
      <c r="AH506" s="727">
        <v>0</v>
      </c>
      <c r="AI506" s="728">
        <v>0</v>
      </c>
      <c r="AJ506" s="729">
        <v>0</v>
      </c>
      <c r="AK506" s="729">
        <v>0</v>
      </c>
      <c r="AL506" s="728">
        <v>0</v>
      </c>
    </row>
    <row r="507" spans="1:38" x14ac:dyDescent="0.25">
      <c r="A507" s="362">
        <v>172232</v>
      </c>
      <c r="B507" s="357" t="s">
        <v>4945</v>
      </c>
      <c r="C507" s="727">
        <v>0</v>
      </c>
      <c r="D507" s="727">
        <v>0</v>
      </c>
      <c r="E507" s="728">
        <v>0</v>
      </c>
      <c r="F507" s="727">
        <v>0</v>
      </c>
      <c r="G507" s="727">
        <v>0</v>
      </c>
      <c r="H507" s="728">
        <v>0</v>
      </c>
      <c r="I507" s="727">
        <v>0</v>
      </c>
      <c r="J507" s="727">
        <v>0</v>
      </c>
      <c r="K507" s="728">
        <v>0</v>
      </c>
      <c r="L507" s="727">
        <v>0</v>
      </c>
      <c r="M507" s="727">
        <v>0</v>
      </c>
      <c r="N507" s="728">
        <v>0</v>
      </c>
      <c r="O507" s="727">
        <v>0</v>
      </c>
      <c r="P507" s="727">
        <v>0</v>
      </c>
      <c r="Q507" s="728">
        <v>0</v>
      </c>
      <c r="R507" s="727">
        <v>0</v>
      </c>
      <c r="S507" s="727">
        <v>0</v>
      </c>
      <c r="T507" s="728">
        <v>0</v>
      </c>
      <c r="U507" s="727">
        <v>0</v>
      </c>
      <c r="V507" s="727">
        <v>0</v>
      </c>
      <c r="W507" s="728">
        <v>0</v>
      </c>
      <c r="X507" s="727">
        <v>0</v>
      </c>
      <c r="Y507" s="727">
        <v>0</v>
      </c>
      <c r="Z507" s="728">
        <v>0</v>
      </c>
      <c r="AA507" s="727">
        <v>0</v>
      </c>
      <c r="AB507" s="727">
        <v>0</v>
      </c>
      <c r="AC507" s="728">
        <v>0</v>
      </c>
      <c r="AD507" s="727">
        <v>0</v>
      </c>
      <c r="AE507" s="727">
        <v>0</v>
      </c>
      <c r="AF507" s="728">
        <v>0</v>
      </c>
      <c r="AG507" s="727">
        <v>0</v>
      </c>
      <c r="AH507" s="727">
        <v>0</v>
      </c>
      <c r="AI507" s="728">
        <v>0</v>
      </c>
      <c r="AJ507" s="729">
        <v>0</v>
      </c>
      <c r="AK507" s="729">
        <v>0</v>
      </c>
      <c r="AL507" s="728">
        <v>0</v>
      </c>
    </row>
    <row r="508" spans="1:38" x14ac:dyDescent="0.25">
      <c r="A508" s="362">
        <v>172233</v>
      </c>
      <c r="B508" s="357" t="s">
        <v>1014</v>
      </c>
      <c r="C508" s="727">
        <v>0</v>
      </c>
      <c r="D508" s="727">
        <v>0</v>
      </c>
      <c r="E508" s="728">
        <v>0</v>
      </c>
      <c r="F508" s="727">
        <v>0</v>
      </c>
      <c r="G508" s="727">
        <v>0</v>
      </c>
      <c r="H508" s="728">
        <v>0</v>
      </c>
      <c r="I508" s="727">
        <v>0</v>
      </c>
      <c r="J508" s="727">
        <v>0</v>
      </c>
      <c r="K508" s="728">
        <v>0</v>
      </c>
      <c r="L508" s="727">
        <v>0</v>
      </c>
      <c r="M508" s="727">
        <v>0</v>
      </c>
      <c r="N508" s="728">
        <v>0</v>
      </c>
      <c r="O508" s="727">
        <v>0</v>
      </c>
      <c r="P508" s="727">
        <v>0</v>
      </c>
      <c r="Q508" s="728">
        <v>0</v>
      </c>
      <c r="R508" s="727">
        <v>0</v>
      </c>
      <c r="S508" s="727">
        <v>0</v>
      </c>
      <c r="T508" s="728">
        <v>0</v>
      </c>
      <c r="U508" s="727">
        <v>0</v>
      </c>
      <c r="V508" s="727">
        <v>0</v>
      </c>
      <c r="W508" s="728">
        <v>0</v>
      </c>
      <c r="X508" s="727">
        <v>0</v>
      </c>
      <c r="Y508" s="727">
        <v>0</v>
      </c>
      <c r="Z508" s="728">
        <v>0</v>
      </c>
      <c r="AA508" s="727">
        <v>0</v>
      </c>
      <c r="AB508" s="727">
        <v>0</v>
      </c>
      <c r="AC508" s="728">
        <v>0</v>
      </c>
      <c r="AD508" s="727">
        <v>0</v>
      </c>
      <c r="AE508" s="727">
        <v>0</v>
      </c>
      <c r="AF508" s="728">
        <v>0</v>
      </c>
      <c r="AG508" s="727">
        <v>0</v>
      </c>
      <c r="AH508" s="727">
        <v>0</v>
      </c>
      <c r="AI508" s="728">
        <v>0</v>
      </c>
      <c r="AJ508" s="729">
        <v>0</v>
      </c>
      <c r="AK508" s="729">
        <v>0</v>
      </c>
      <c r="AL508" s="728">
        <v>0</v>
      </c>
    </row>
    <row r="509" spans="1:38" x14ac:dyDescent="0.25">
      <c r="A509" s="362">
        <v>172290</v>
      </c>
      <c r="B509" s="357" t="s">
        <v>4946</v>
      </c>
      <c r="C509" s="727">
        <v>0</v>
      </c>
      <c r="D509" s="727">
        <v>0</v>
      </c>
      <c r="E509" s="728">
        <v>0</v>
      </c>
      <c r="F509" s="727">
        <v>0</v>
      </c>
      <c r="G509" s="727">
        <v>0</v>
      </c>
      <c r="H509" s="728">
        <v>0</v>
      </c>
      <c r="I509" s="727">
        <v>0</v>
      </c>
      <c r="J509" s="727">
        <v>0</v>
      </c>
      <c r="K509" s="728">
        <v>0</v>
      </c>
      <c r="L509" s="727">
        <v>0</v>
      </c>
      <c r="M509" s="727">
        <v>0</v>
      </c>
      <c r="N509" s="728">
        <v>0</v>
      </c>
      <c r="O509" s="727">
        <v>0</v>
      </c>
      <c r="P509" s="727">
        <v>0</v>
      </c>
      <c r="Q509" s="728">
        <v>0</v>
      </c>
      <c r="R509" s="727">
        <v>0</v>
      </c>
      <c r="S509" s="727">
        <v>0</v>
      </c>
      <c r="T509" s="728">
        <v>0</v>
      </c>
      <c r="U509" s="727">
        <v>0</v>
      </c>
      <c r="V509" s="727">
        <v>0</v>
      </c>
      <c r="W509" s="728">
        <v>0</v>
      </c>
      <c r="X509" s="727">
        <v>0</v>
      </c>
      <c r="Y509" s="727">
        <v>0</v>
      </c>
      <c r="Z509" s="728">
        <v>0</v>
      </c>
      <c r="AA509" s="727">
        <v>0</v>
      </c>
      <c r="AB509" s="727">
        <v>0</v>
      </c>
      <c r="AC509" s="728">
        <v>0</v>
      </c>
      <c r="AD509" s="727">
        <v>0</v>
      </c>
      <c r="AE509" s="727">
        <v>0</v>
      </c>
      <c r="AF509" s="728">
        <v>0</v>
      </c>
      <c r="AG509" s="727">
        <v>0</v>
      </c>
      <c r="AH509" s="727">
        <v>0</v>
      </c>
      <c r="AI509" s="728">
        <v>0</v>
      </c>
      <c r="AJ509" s="729">
        <v>0</v>
      </c>
      <c r="AK509" s="729">
        <v>0</v>
      </c>
      <c r="AL509" s="728">
        <v>0</v>
      </c>
    </row>
    <row r="510" spans="1:38" x14ac:dyDescent="0.25">
      <c r="A510" s="362">
        <v>172300</v>
      </c>
      <c r="B510" s="357" t="s">
        <v>1015</v>
      </c>
      <c r="C510" s="727">
        <v>0</v>
      </c>
      <c r="D510" s="727">
        <v>2762255.02</v>
      </c>
      <c r="E510" s="728">
        <v>2762255.02</v>
      </c>
      <c r="F510" s="727">
        <v>0</v>
      </c>
      <c r="G510" s="727">
        <v>3320595.4</v>
      </c>
      <c r="H510" s="728">
        <v>3320595.4</v>
      </c>
      <c r="I510" s="727">
        <v>1258836.5</v>
      </c>
      <c r="J510" s="727">
        <v>1605899.43</v>
      </c>
      <c r="K510" s="728">
        <v>2864735.93</v>
      </c>
      <c r="L510" s="727">
        <v>1153678.79</v>
      </c>
      <c r="M510" s="727">
        <v>1939625.7</v>
      </c>
      <c r="N510" s="728">
        <v>3093304.49</v>
      </c>
      <c r="O510" s="727">
        <v>0</v>
      </c>
      <c r="P510" s="727">
        <v>3796976.5</v>
      </c>
      <c r="Q510" s="728">
        <v>3796976.5</v>
      </c>
      <c r="R510" s="727">
        <v>1171779.8400000001</v>
      </c>
      <c r="S510" s="727">
        <v>2497014.0499999998</v>
      </c>
      <c r="T510" s="728">
        <v>3668793.89</v>
      </c>
      <c r="U510" s="727">
        <v>0</v>
      </c>
      <c r="V510" s="727">
        <v>3001788.94</v>
      </c>
      <c r="W510" s="728">
        <v>3001788.94</v>
      </c>
      <c r="X510" s="727">
        <v>1522214.96</v>
      </c>
      <c r="Y510" s="727">
        <v>1909998.17</v>
      </c>
      <c r="Z510" s="728">
        <v>3432213.13</v>
      </c>
      <c r="AA510" s="727">
        <v>0</v>
      </c>
      <c r="AB510" s="727">
        <v>3259241.88</v>
      </c>
      <c r="AC510" s="728">
        <v>3259241.88</v>
      </c>
      <c r="AD510" s="727">
        <v>1430706.43</v>
      </c>
      <c r="AE510" s="727">
        <v>1993823.15</v>
      </c>
      <c r="AF510" s="728">
        <v>3424529.58</v>
      </c>
      <c r="AG510" s="727">
        <v>2020209.97</v>
      </c>
      <c r="AH510" s="727">
        <v>2209424.39</v>
      </c>
      <c r="AI510" s="728">
        <v>4229634.3600000003</v>
      </c>
      <c r="AJ510" s="729">
        <v>0</v>
      </c>
      <c r="AK510" s="729">
        <v>4033347.71</v>
      </c>
      <c r="AL510" s="728">
        <v>4033347.71</v>
      </c>
    </row>
    <row r="511" spans="1:38" x14ac:dyDescent="0.25">
      <c r="A511" s="362">
        <v>172400</v>
      </c>
      <c r="B511" s="357" t="s">
        <v>4947</v>
      </c>
      <c r="C511" s="727">
        <v>0</v>
      </c>
      <c r="D511" s="727">
        <v>0</v>
      </c>
      <c r="E511" s="728">
        <v>0</v>
      </c>
      <c r="F511" s="727">
        <v>0</v>
      </c>
      <c r="G511" s="727">
        <v>0</v>
      </c>
      <c r="H511" s="728">
        <v>0</v>
      </c>
      <c r="I511" s="727">
        <v>0</v>
      </c>
      <c r="J511" s="727">
        <v>0</v>
      </c>
      <c r="K511" s="728">
        <v>0</v>
      </c>
      <c r="L511" s="727">
        <v>0</v>
      </c>
      <c r="M511" s="727">
        <v>0</v>
      </c>
      <c r="N511" s="728">
        <v>0</v>
      </c>
      <c r="O511" s="727">
        <v>0</v>
      </c>
      <c r="P511" s="727">
        <v>0</v>
      </c>
      <c r="Q511" s="728">
        <v>0</v>
      </c>
      <c r="R511" s="727">
        <v>0</v>
      </c>
      <c r="S511" s="727">
        <v>0</v>
      </c>
      <c r="T511" s="728">
        <v>0</v>
      </c>
      <c r="U511" s="727">
        <v>0</v>
      </c>
      <c r="V511" s="727">
        <v>0</v>
      </c>
      <c r="W511" s="728">
        <v>0</v>
      </c>
      <c r="X511" s="727">
        <v>0</v>
      </c>
      <c r="Y511" s="727">
        <v>0</v>
      </c>
      <c r="Z511" s="728">
        <v>0</v>
      </c>
      <c r="AA511" s="727">
        <v>0</v>
      </c>
      <c r="AB511" s="727">
        <v>0</v>
      </c>
      <c r="AC511" s="728">
        <v>0</v>
      </c>
      <c r="AD511" s="727">
        <v>0</v>
      </c>
      <c r="AE511" s="727">
        <v>0</v>
      </c>
      <c r="AF511" s="728">
        <v>0</v>
      </c>
      <c r="AG511" s="727">
        <v>0</v>
      </c>
      <c r="AH511" s="727">
        <v>0</v>
      </c>
      <c r="AI511" s="728">
        <v>0</v>
      </c>
      <c r="AJ511" s="729">
        <v>0</v>
      </c>
      <c r="AK511" s="729">
        <v>0</v>
      </c>
      <c r="AL511" s="728">
        <v>0</v>
      </c>
    </row>
    <row r="512" spans="1:38" x14ac:dyDescent="0.25">
      <c r="A512" s="362">
        <v>173000</v>
      </c>
      <c r="B512" s="357" t="s">
        <v>4948</v>
      </c>
      <c r="C512" s="727">
        <v>0</v>
      </c>
      <c r="D512" s="727">
        <v>0</v>
      </c>
      <c r="E512" s="728">
        <v>0</v>
      </c>
      <c r="F512" s="727">
        <v>0</v>
      </c>
      <c r="G512" s="727">
        <v>0</v>
      </c>
      <c r="H512" s="728">
        <v>0</v>
      </c>
      <c r="I512" s="727">
        <v>0</v>
      </c>
      <c r="J512" s="727">
        <v>0</v>
      </c>
      <c r="K512" s="728">
        <v>0</v>
      </c>
      <c r="L512" s="727">
        <v>0</v>
      </c>
      <c r="M512" s="727">
        <v>0</v>
      </c>
      <c r="N512" s="728">
        <v>0</v>
      </c>
      <c r="O512" s="727">
        <v>0</v>
      </c>
      <c r="P512" s="727">
        <v>0</v>
      </c>
      <c r="Q512" s="728">
        <v>0</v>
      </c>
      <c r="R512" s="727">
        <v>0</v>
      </c>
      <c r="S512" s="727">
        <v>0</v>
      </c>
      <c r="T512" s="728">
        <v>0</v>
      </c>
      <c r="U512" s="727">
        <v>0</v>
      </c>
      <c r="V512" s="727">
        <v>0</v>
      </c>
      <c r="W512" s="728">
        <v>0</v>
      </c>
      <c r="X512" s="727">
        <v>0</v>
      </c>
      <c r="Y512" s="727">
        <v>0</v>
      </c>
      <c r="Z512" s="728">
        <v>0</v>
      </c>
      <c r="AA512" s="727">
        <v>0</v>
      </c>
      <c r="AB512" s="727">
        <v>0</v>
      </c>
      <c r="AC512" s="728">
        <v>0</v>
      </c>
      <c r="AD512" s="727">
        <v>0</v>
      </c>
      <c r="AE512" s="727">
        <v>0</v>
      </c>
      <c r="AF512" s="728">
        <v>0</v>
      </c>
      <c r="AG512" s="727">
        <v>0</v>
      </c>
      <c r="AH512" s="727">
        <v>0</v>
      </c>
      <c r="AI512" s="728">
        <v>0</v>
      </c>
      <c r="AJ512" s="729">
        <v>0</v>
      </c>
      <c r="AK512" s="729">
        <v>0</v>
      </c>
      <c r="AL512" s="728">
        <v>0</v>
      </c>
    </row>
    <row r="513" spans="1:38" x14ac:dyDescent="0.25">
      <c r="A513" s="362">
        <v>174100</v>
      </c>
      <c r="B513" s="357" t="s">
        <v>4949</v>
      </c>
      <c r="C513" s="727">
        <v>0</v>
      </c>
      <c r="D513" s="727">
        <v>0</v>
      </c>
      <c r="E513" s="728">
        <v>0</v>
      </c>
      <c r="F513" s="727">
        <v>0</v>
      </c>
      <c r="G513" s="727">
        <v>0</v>
      </c>
      <c r="H513" s="728">
        <v>0</v>
      </c>
      <c r="I513" s="727">
        <v>0</v>
      </c>
      <c r="J513" s="727">
        <v>0</v>
      </c>
      <c r="K513" s="728">
        <v>0</v>
      </c>
      <c r="L513" s="727">
        <v>0</v>
      </c>
      <c r="M513" s="727">
        <v>0</v>
      </c>
      <c r="N513" s="728">
        <v>0</v>
      </c>
      <c r="O513" s="727">
        <v>0</v>
      </c>
      <c r="P513" s="727">
        <v>0</v>
      </c>
      <c r="Q513" s="728">
        <v>0</v>
      </c>
      <c r="R513" s="727">
        <v>0</v>
      </c>
      <c r="S513" s="727">
        <v>0</v>
      </c>
      <c r="T513" s="728">
        <v>0</v>
      </c>
      <c r="U513" s="727">
        <v>0</v>
      </c>
      <c r="V513" s="727">
        <v>0</v>
      </c>
      <c r="W513" s="728">
        <v>0</v>
      </c>
      <c r="X513" s="727">
        <v>0</v>
      </c>
      <c r="Y513" s="727">
        <v>0</v>
      </c>
      <c r="Z513" s="728">
        <v>0</v>
      </c>
      <c r="AA513" s="727">
        <v>0</v>
      </c>
      <c r="AB513" s="727">
        <v>0</v>
      </c>
      <c r="AC513" s="728">
        <v>0</v>
      </c>
      <c r="AD513" s="727">
        <v>0</v>
      </c>
      <c r="AE513" s="727">
        <v>0</v>
      </c>
      <c r="AF513" s="728">
        <v>0</v>
      </c>
      <c r="AG513" s="727">
        <v>0</v>
      </c>
      <c r="AH513" s="727">
        <v>0</v>
      </c>
      <c r="AI513" s="728">
        <v>0</v>
      </c>
      <c r="AJ513" s="729">
        <v>0</v>
      </c>
      <c r="AK513" s="729">
        <v>0</v>
      </c>
      <c r="AL513" s="728">
        <v>0</v>
      </c>
    </row>
    <row r="514" spans="1:38" x14ac:dyDescent="0.25">
      <c r="A514" s="362">
        <v>174200</v>
      </c>
      <c r="B514" s="357" t="s">
        <v>4950</v>
      </c>
      <c r="C514" s="727">
        <v>0</v>
      </c>
      <c r="D514" s="727">
        <v>0</v>
      </c>
      <c r="E514" s="728">
        <v>0</v>
      </c>
      <c r="F514" s="727">
        <v>0</v>
      </c>
      <c r="G514" s="727">
        <v>0</v>
      </c>
      <c r="H514" s="728">
        <v>0</v>
      </c>
      <c r="I514" s="727">
        <v>0</v>
      </c>
      <c r="J514" s="727">
        <v>0</v>
      </c>
      <c r="K514" s="728">
        <v>0</v>
      </c>
      <c r="L514" s="727">
        <v>0</v>
      </c>
      <c r="M514" s="727">
        <v>0</v>
      </c>
      <c r="N514" s="728">
        <v>0</v>
      </c>
      <c r="O514" s="727">
        <v>0</v>
      </c>
      <c r="P514" s="727">
        <v>0</v>
      </c>
      <c r="Q514" s="728">
        <v>0</v>
      </c>
      <c r="R514" s="727">
        <v>0</v>
      </c>
      <c r="S514" s="727">
        <v>0</v>
      </c>
      <c r="T514" s="728">
        <v>0</v>
      </c>
      <c r="U514" s="727">
        <v>0</v>
      </c>
      <c r="V514" s="727">
        <v>0</v>
      </c>
      <c r="W514" s="728">
        <v>0</v>
      </c>
      <c r="X514" s="727">
        <v>0</v>
      </c>
      <c r="Y514" s="727">
        <v>0</v>
      </c>
      <c r="Z514" s="728">
        <v>0</v>
      </c>
      <c r="AA514" s="727">
        <v>0</v>
      </c>
      <c r="AB514" s="727">
        <v>0</v>
      </c>
      <c r="AC514" s="728">
        <v>0</v>
      </c>
      <c r="AD514" s="727">
        <v>0</v>
      </c>
      <c r="AE514" s="727">
        <v>0</v>
      </c>
      <c r="AF514" s="728">
        <v>0</v>
      </c>
      <c r="AG514" s="727">
        <v>0</v>
      </c>
      <c r="AH514" s="727">
        <v>0</v>
      </c>
      <c r="AI514" s="728">
        <v>0</v>
      </c>
      <c r="AJ514" s="729">
        <v>0</v>
      </c>
      <c r="AK514" s="729">
        <v>0</v>
      </c>
      <c r="AL514" s="728">
        <v>0</v>
      </c>
    </row>
    <row r="515" spans="1:38" x14ac:dyDescent="0.25">
      <c r="A515" s="362">
        <v>174300</v>
      </c>
      <c r="B515" s="357" t="s">
        <v>4951</v>
      </c>
      <c r="C515" s="727">
        <v>1292.7</v>
      </c>
      <c r="D515" s="727">
        <v>0</v>
      </c>
      <c r="E515" s="728">
        <v>1292.7</v>
      </c>
      <c r="F515" s="727">
        <v>0</v>
      </c>
      <c r="G515" s="727">
        <v>0</v>
      </c>
      <c r="H515" s="728">
        <v>0</v>
      </c>
      <c r="I515" s="727">
        <v>38173.620000000003</v>
      </c>
      <c r="J515" s="727">
        <v>0</v>
      </c>
      <c r="K515" s="728">
        <v>38173.620000000003</v>
      </c>
      <c r="L515" s="727">
        <v>64044.26</v>
      </c>
      <c r="M515" s="727">
        <v>0</v>
      </c>
      <c r="N515" s="728">
        <v>64044.26</v>
      </c>
      <c r="O515" s="727">
        <v>57639.81</v>
      </c>
      <c r="P515" s="727">
        <v>0</v>
      </c>
      <c r="Q515" s="728">
        <v>57639.81</v>
      </c>
      <c r="R515" s="727">
        <v>51235.360000000001</v>
      </c>
      <c r="S515" s="727">
        <v>0</v>
      </c>
      <c r="T515" s="728">
        <v>51235.360000000001</v>
      </c>
      <c r="U515" s="727">
        <v>48373.22</v>
      </c>
      <c r="V515" s="727">
        <v>0</v>
      </c>
      <c r="W515" s="728">
        <v>48373.22</v>
      </c>
      <c r="X515" s="727">
        <v>41614.54</v>
      </c>
      <c r="Y515" s="727">
        <v>0</v>
      </c>
      <c r="Z515" s="728">
        <v>41614.54</v>
      </c>
      <c r="AA515" s="727">
        <v>34855.86</v>
      </c>
      <c r="AB515" s="727">
        <v>0</v>
      </c>
      <c r="AC515" s="728">
        <v>34855.86</v>
      </c>
      <c r="AD515" s="727">
        <v>28097.18</v>
      </c>
      <c r="AE515" s="727">
        <v>0</v>
      </c>
      <c r="AF515" s="728">
        <v>28097.18</v>
      </c>
      <c r="AG515" s="727">
        <v>21338.5</v>
      </c>
      <c r="AH515" s="727">
        <v>0</v>
      </c>
      <c r="AI515" s="728">
        <v>21338.5</v>
      </c>
      <c r="AJ515" s="729">
        <v>14579.82</v>
      </c>
      <c r="AK515" s="729">
        <v>0</v>
      </c>
      <c r="AL515" s="728">
        <v>14579.82</v>
      </c>
    </row>
    <row r="516" spans="1:38" x14ac:dyDescent="0.25">
      <c r="A516" s="362">
        <v>174400</v>
      </c>
      <c r="B516" s="357" t="s">
        <v>4952</v>
      </c>
      <c r="C516" s="727">
        <v>26058.42</v>
      </c>
      <c r="D516" s="727">
        <v>0</v>
      </c>
      <c r="E516" s="728">
        <v>26058.42</v>
      </c>
      <c r="F516" s="727">
        <v>26058.42</v>
      </c>
      <c r="G516" s="727">
        <v>0</v>
      </c>
      <c r="H516" s="728">
        <v>26058.42</v>
      </c>
      <c r="I516" s="727">
        <v>26058.42</v>
      </c>
      <c r="J516" s="727">
        <v>0</v>
      </c>
      <c r="K516" s="728">
        <v>26058.42</v>
      </c>
      <c r="L516" s="727">
        <v>26058.42</v>
      </c>
      <c r="M516" s="727">
        <v>0</v>
      </c>
      <c r="N516" s="728">
        <v>26058.42</v>
      </c>
      <c r="O516" s="727">
        <v>26058.42</v>
      </c>
      <c r="P516" s="727">
        <v>0</v>
      </c>
      <c r="Q516" s="728">
        <v>26058.42</v>
      </c>
      <c r="R516" s="727">
        <v>26058.42</v>
      </c>
      <c r="S516" s="727">
        <v>0</v>
      </c>
      <c r="T516" s="728">
        <v>26058.42</v>
      </c>
      <c r="U516" s="727">
        <v>26058.42</v>
      </c>
      <c r="V516" s="727">
        <v>0</v>
      </c>
      <c r="W516" s="728">
        <v>26058.42</v>
      </c>
      <c r="X516" s="727">
        <v>26058.42</v>
      </c>
      <c r="Y516" s="727">
        <v>0</v>
      </c>
      <c r="Z516" s="728">
        <v>26058.42</v>
      </c>
      <c r="AA516" s="727">
        <v>26058.42</v>
      </c>
      <c r="AB516" s="727">
        <v>0</v>
      </c>
      <c r="AC516" s="728">
        <v>26058.42</v>
      </c>
      <c r="AD516" s="727">
        <v>26058.42</v>
      </c>
      <c r="AE516" s="727">
        <v>0</v>
      </c>
      <c r="AF516" s="728">
        <v>26058.42</v>
      </c>
      <c r="AG516" s="727">
        <v>26058.42</v>
      </c>
      <c r="AH516" s="727">
        <v>0</v>
      </c>
      <c r="AI516" s="728">
        <v>26058.42</v>
      </c>
      <c r="AJ516" s="729">
        <v>26058.42</v>
      </c>
      <c r="AK516" s="729">
        <v>0</v>
      </c>
      <c r="AL516" s="728">
        <v>26058.42</v>
      </c>
    </row>
    <row r="517" spans="1:38" x14ac:dyDescent="0.25">
      <c r="A517" s="362">
        <v>174500</v>
      </c>
      <c r="B517" s="357" t="s">
        <v>1026</v>
      </c>
      <c r="C517" s="727">
        <v>1395154.76</v>
      </c>
      <c r="D517" s="727">
        <v>0</v>
      </c>
      <c r="E517" s="728">
        <v>1395154.76</v>
      </c>
      <c r="F517" s="727">
        <v>1395154.76</v>
      </c>
      <c r="G517" s="727">
        <v>0</v>
      </c>
      <c r="H517" s="728">
        <v>1395154.76</v>
      </c>
      <c r="I517" s="727">
        <v>1395154.76</v>
      </c>
      <c r="J517" s="727">
        <v>0</v>
      </c>
      <c r="K517" s="728">
        <v>1395154.76</v>
      </c>
      <c r="L517" s="727">
        <v>1395154.76</v>
      </c>
      <c r="M517" s="727">
        <v>0</v>
      </c>
      <c r="N517" s="728">
        <v>1395154.76</v>
      </c>
      <c r="O517" s="727">
        <v>1395154.76</v>
      </c>
      <c r="P517" s="727">
        <v>0</v>
      </c>
      <c r="Q517" s="728">
        <v>1395154.76</v>
      </c>
      <c r="R517" s="727">
        <v>1395154.76</v>
      </c>
      <c r="S517" s="727">
        <v>0</v>
      </c>
      <c r="T517" s="728">
        <v>1395154.76</v>
      </c>
      <c r="U517" s="727">
        <v>1037529.76</v>
      </c>
      <c r="V517" s="727">
        <v>0</v>
      </c>
      <c r="W517" s="728">
        <v>1037529.76</v>
      </c>
      <c r="X517" s="727">
        <v>1037529.76</v>
      </c>
      <c r="Y517" s="727">
        <v>0</v>
      </c>
      <c r="Z517" s="728">
        <v>1037529.76</v>
      </c>
      <c r="AA517" s="727">
        <v>1037529.76</v>
      </c>
      <c r="AB517" s="727">
        <v>0</v>
      </c>
      <c r="AC517" s="728">
        <v>1037529.76</v>
      </c>
      <c r="AD517" s="727">
        <v>1037529.76</v>
      </c>
      <c r="AE517" s="727">
        <v>0</v>
      </c>
      <c r="AF517" s="728">
        <v>1037529.76</v>
      </c>
      <c r="AG517" s="727">
        <v>1037529.76</v>
      </c>
      <c r="AH517" s="727">
        <v>0</v>
      </c>
      <c r="AI517" s="728">
        <v>1037529.76</v>
      </c>
      <c r="AJ517" s="729">
        <v>1037529.76</v>
      </c>
      <c r="AK517" s="729">
        <v>0</v>
      </c>
      <c r="AL517" s="728">
        <v>1037529.76</v>
      </c>
    </row>
    <row r="518" spans="1:38" x14ac:dyDescent="0.25">
      <c r="A518" s="362">
        <v>174600</v>
      </c>
      <c r="B518" s="357" t="s">
        <v>4953</v>
      </c>
      <c r="C518" s="727">
        <v>0</v>
      </c>
      <c r="D518" s="727">
        <v>0</v>
      </c>
      <c r="E518" s="728">
        <v>0</v>
      </c>
      <c r="F518" s="727">
        <v>0</v>
      </c>
      <c r="G518" s="727">
        <v>0</v>
      </c>
      <c r="H518" s="728">
        <v>0</v>
      </c>
      <c r="I518" s="727">
        <v>0</v>
      </c>
      <c r="J518" s="727">
        <v>0</v>
      </c>
      <c r="K518" s="728">
        <v>0</v>
      </c>
      <c r="L518" s="727">
        <v>0</v>
      </c>
      <c r="M518" s="727">
        <v>0</v>
      </c>
      <c r="N518" s="728">
        <v>0</v>
      </c>
      <c r="O518" s="727">
        <v>0</v>
      </c>
      <c r="P518" s="727">
        <v>0</v>
      </c>
      <c r="Q518" s="728">
        <v>0</v>
      </c>
      <c r="R518" s="727">
        <v>0</v>
      </c>
      <c r="S518" s="727">
        <v>0</v>
      </c>
      <c r="T518" s="728">
        <v>0</v>
      </c>
      <c r="U518" s="727">
        <v>0</v>
      </c>
      <c r="V518" s="727">
        <v>0</v>
      </c>
      <c r="W518" s="728">
        <v>0</v>
      </c>
      <c r="X518" s="727">
        <v>0</v>
      </c>
      <c r="Y518" s="727">
        <v>0</v>
      </c>
      <c r="Z518" s="728">
        <v>0</v>
      </c>
      <c r="AA518" s="727">
        <v>0</v>
      </c>
      <c r="AB518" s="727">
        <v>0</v>
      </c>
      <c r="AC518" s="728">
        <v>0</v>
      </c>
      <c r="AD518" s="727">
        <v>0</v>
      </c>
      <c r="AE518" s="727">
        <v>0</v>
      </c>
      <c r="AF518" s="728">
        <v>0</v>
      </c>
      <c r="AG518" s="727">
        <v>0</v>
      </c>
      <c r="AH518" s="727">
        <v>0</v>
      </c>
      <c r="AI518" s="728">
        <v>0</v>
      </c>
      <c r="AJ518" s="729">
        <v>0</v>
      </c>
      <c r="AK518" s="729">
        <v>0</v>
      </c>
      <c r="AL518" s="728">
        <v>0</v>
      </c>
    </row>
    <row r="519" spans="1:38" x14ac:dyDescent="0.25">
      <c r="A519" s="362">
        <v>174700</v>
      </c>
      <c r="B519" s="357" t="s">
        <v>1027</v>
      </c>
      <c r="C519" s="727">
        <v>3680232.14</v>
      </c>
      <c r="D519" s="727">
        <v>0</v>
      </c>
      <c r="E519" s="728">
        <v>3680232.14</v>
      </c>
      <c r="F519" s="727">
        <v>3720320.22</v>
      </c>
      <c r="G519" s="727">
        <v>0</v>
      </c>
      <c r="H519" s="728">
        <v>3720320.22</v>
      </c>
      <c r="I519" s="727">
        <v>3708888.3</v>
      </c>
      <c r="J519" s="727">
        <v>0</v>
      </c>
      <c r="K519" s="728">
        <v>3708888.3</v>
      </c>
      <c r="L519" s="727">
        <v>3697456.38</v>
      </c>
      <c r="M519" s="727">
        <v>0</v>
      </c>
      <c r="N519" s="728">
        <v>3697456.38</v>
      </c>
      <c r="O519" s="727">
        <v>3686024.46</v>
      </c>
      <c r="P519" s="727">
        <v>0</v>
      </c>
      <c r="Q519" s="728">
        <v>3686024.46</v>
      </c>
      <c r="R519" s="727">
        <v>3714995.03</v>
      </c>
      <c r="S519" s="727">
        <v>0</v>
      </c>
      <c r="T519" s="728">
        <v>3714995.03</v>
      </c>
      <c r="U519" s="727">
        <v>3812793.87</v>
      </c>
      <c r="V519" s="727">
        <v>0</v>
      </c>
      <c r="W519" s="728">
        <v>3812793.87</v>
      </c>
      <c r="X519" s="727">
        <v>3806628.2</v>
      </c>
      <c r="Y519" s="727">
        <v>0</v>
      </c>
      <c r="Z519" s="728">
        <v>3806628.2</v>
      </c>
      <c r="AA519" s="727">
        <v>3791646.17</v>
      </c>
      <c r="AB519" s="727">
        <v>0</v>
      </c>
      <c r="AC519" s="728">
        <v>3791646.17</v>
      </c>
      <c r="AD519" s="727">
        <v>3764296.86</v>
      </c>
      <c r="AE519" s="727">
        <v>0</v>
      </c>
      <c r="AF519" s="728">
        <v>3764296.86</v>
      </c>
      <c r="AG519" s="727">
        <v>3743131.19</v>
      </c>
      <c r="AH519" s="727">
        <v>0</v>
      </c>
      <c r="AI519" s="728">
        <v>3743131.19</v>
      </c>
      <c r="AJ519" s="729">
        <v>3728713.84</v>
      </c>
      <c r="AK519" s="729">
        <v>0</v>
      </c>
      <c r="AL519" s="728">
        <v>3728713.84</v>
      </c>
    </row>
    <row r="520" spans="1:38" x14ac:dyDescent="0.25">
      <c r="A520" s="362">
        <v>174800</v>
      </c>
      <c r="B520" s="357" t="s">
        <v>4954</v>
      </c>
      <c r="C520" s="727">
        <v>46462.22</v>
      </c>
      <c r="D520" s="727">
        <v>0</v>
      </c>
      <c r="E520" s="728">
        <v>46462.22</v>
      </c>
      <c r="F520" s="727">
        <v>36875.29</v>
      </c>
      <c r="G520" s="727">
        <v>0</v>
      </c>
      <c r="H520" s="728">
        <v>36875.29</v>
      </c>
      <c r="I520" s="727">
        <v>27288.36</v>
      </c>
      <c r="J520" s="727">
        <v>0</v>
      </c>
      <c r="K520" s="728">
        <v>27288.36</v>
      </c>
      <c r="L520" s="727">
        <v>17701.419999999998</v>
      </c>
      <c r="M520" s="727">
        <v>0</v>
      </c>
      <c r="N520" s="728">
        <v>17701.419999999998</v>
      </c>
      <c r="O520" s="727">
        <v>14951.45</v>
      </c>
      <c r="P520" s="727">
        <v>0</v>
      </c>
      <c r="Q520" s="728">
        <v>14951.45</v>
      </c>
      <c r="R520" s="727">
        <v>87523.19</v>
      </c>
      <c r="S520" s="727">
        <v>0</v>
      </c>
      <c r="T520" s="728">
        <v>87523.19</v>
      </c>
      <c r="U520" s="727">
        <v>152017.01999999999</v>
      </c>
      <c r="V520" s="727">
        <v>0</v>
      </c>
      <c r="W520" s="728">
        <v>152017.01999999999</v>
      </c>
      <c r="X520" s="727">
        <v>169153.92000000001</v>
      </c>
      <c r="Y520" s="727">
        <v>0</v>
      </c>
      <c r="Z520" s="728">
        <v>169153.92000000001</v>
      </c>
      <c r="AA520" s="727">
        <v>144294.67000000001</v>
      </c>
      <c r="AB520" s="727">
        <v>0</v>
      </c>
      <c r="AC520" s="728">
        <v>144294.67000000001</v>
      </c>
      <c r="AD520" s="727">
        <v>119435.42</v>
      </c>
      <c r="AE520" s="727">
        <v>0</v>
      </c>
      <c r="AF520" s="728">
        <v>119435.42</v>
      </c>
      <c r="AG520" s="727">
        <v>105124.61</v>
      </c>
      <c r="AH520" s="727">
        <v>0</v>
      </c>
      <c r="AI520" s="728">
        <v>105124.61</v>
      </c>
      <c r="AJ520" s="729">
        <v>106124.79</v>
      </c>
      <c r="AK520" s="729">
        <v>0</v>
      </c>
      <c r="AL520" s="728">
        <v>106124.79</v>
      </c>
    </row>
    <row r="521" spans="1:38" x14ac:dyDescent="0.25">
      <c r="A521" s="362">
        <v>174900</v>
      </c>
      <c r="B521" s="357" t="s">
        <v>4955</v>
      </c>
      <c r="C521" s="727">
        <v>3967291.43</v>
      </c>
      <c r="D521" s="727">
        <v>0</v>
      </c>
      <c r="E521" s="728">
        <v>3967291.43</v>
      </c>
      <c r="F521" s="727">
        <v>4185504.43</v>
      </c>
      <c r="G521" s="727">
        <v>0</v>
      </c>
      <c r="H521" s="728">
        <v>4185504.43</v>
      </c>
      <c r="I521" s="727">
        <v>4351418.93</v>
      </c>
      <c r="J521" s="727">
        <v>0</v>
      </c>
      <c r="K521" s="728">
        <v>4351418.93</v>
      </c>
      <c r="L521" s="727">
        <v>4557281.68</v>
      </c>
      <c r="M521" s="727">
        <v>0</v>
      </c>
      <c r="N521" s="728">
        <v>4557281.68</v>
      </c>
      <c r="O521" s="727">
        <v>4835086.93</v>
      </c>
      <c r="P521" s="727">
        <v>0</v>
      </c>
      <c r="Q521" s="728">
        <v>4835086.93</v>
      </c>
      <c r="R521" s="727">
        <v>4900327.68</v>
      </c>
      <c r="S521" s="727">
        <v>0</v>
      </c>
      <c r="T521" s="728">
        <v>4900327.68</v>
      </c>
      <c r="U521" s="727">
        <v>4934179.68</v>
      </c>
      <c r="V521" s="727">
        <v>0</v>
      </c>
      <c r="W521" s="728">
        <v>4934179.68</v>
      </c>
      <c r="X521" s="727">
        <v>5172135.18</v>
      </c>
      <c r="Y521" s="727">
        <v>0</v>
      </c>
      <c r="Z521" s="728">
        <v>5172135.18</v>
      </c>
      <c r="AA521" s="727">
        <v>5147275.43</v>
      </c>
      <c r="AB521" s="727">
        <v>0</v>
      </c>
      <c r="AC521" s="728">
        <v>5147275.43</v>
      </c>
      <c r="AD521" s="727">
        <v>5279132.43</v>
      </c>
      <c r="AE521" s="727">
        <v>0</v>
      </c>
      <c r="AF521" s="728">
        <v>5279132.43</v>
      </c>
      <c r="AG521" s="727">
        <v>5279132.43</v>
      </c>
      <c r="AH521" s="727">
        <v>0</v>
      </c>
      <c r="AI521" s="728">
        <v>5279132.43</v>
      </c>
      <c r="AJ521" s="729">
        <v>5292531.68</v>
      </c>
      <c r="AK521" s="729">
        <v>0</v>
      </c>
      <c r="AL521" s="728">
        <v>5292531.68</v>
      </c>
    </row>
    <row r="522" spans="1:38" x14ac:dyDescent="0.25">
      <c r="A522" s="362">
        <v>175100</v>
      </c>
      <c r="B522" s="357" t="s">
        <v>4956</v>
      </c>
      <c r="C522" s="727">
        <v>0</v>
      </c>
      <c r="D522" s="727">
        <v>0</v>
      </c>
      <c r="E522" s="728">
        <v>0</v>
      </c>
      <c r="F522" s="727">
        <v>0</v>
      </c>
      <c r="G522" s="727">
        <v>0</v>
      </c>
      <c r="H522" s="728">
        <v>0</v>
      </c>
      <c r="I522" s="727">
        <v>0</v>
      </c>
      <c r="J522" s="727">
        <v>0</v>
      </c>
      <c r="K522" s="728">
        <v>0</v>
      </c>
      <c r="L522" s="727">
        <v>0</v>
      </c>
      <c r="M522" s="727">
        <v>0</v>
      </c>
      <c r="N522" s="728">
        <v>0</v>
      </c>
      <c r="O522" s="727">
        <v>0</v>
      </c>
      <c r="P522" s="727">
        <v>0</v>
      </c>
      <c r="Q522" s="728">
        <v>0</v>
      </c>
      <c r="R522" s="727">
        <v>0</v>
      </c>
      <c r="S522" s="727">
        <v>0</v>
      </c>
      <c r="T522" s="728">
        <v>0</v>
      </c>
      <c r="U522" s="727">
        <v>0</v>
      </c>
      <c r="V522" s="727">
        <v>0</v>
      </c>
      <c r="W522" s="728">
        <v>0</v>
      </c>
      <c r="X522" s="727">
        <v>0</v>
      </c>
      <c r="Y522" s="727">
        <v>0</v>
      </c>
      <c r="Z522" s="728">
        <v>0</v>
      </c>
      <c r="AA522" s="727">
        <v>0</v>
      </c>
      <c r="AB522" s="727">
        <v>0</v>
      </c>
      <c r="AC522" s="728">
        <v>0</v>
      </c>
      <c r="AD522" s="727">
        <v>0</v>
      </c>
      <c r="AE522" s="727">
        <v>0</v>
      </c>
      <c r="AF522" s="728">
        <v>0</v>
      </c>
      <c r="AG522" s="727">
        <v>0</v>
      </c>
      <c r="AH522" s="727">
        <v>0</v>
      </c>
      <c r="AI522" s="728">
        <v>0</v>
      </c>
      <c r="AJ522" s="729">
        <v>0</v>
      </c>
      <c r="AK522" s="729">
        <v>0</v>
      </c>
      <c r="AL522" s="728">
        <v>0</v>
      </c>
    </row>
    <row r="523" spans="1:38" x14ac:dyDescent="0.25">
      <c r="A523" s="362">
        <v>175200</v>
      </c>
      <c r="B523" s="357" t="s">
        <v>4957</v>
      </c>
      <c r="C523" s="727">
        <v>0</v>
      </c>
      <c r="D523" s="727">
        <v>0</v>
      </c>
      <c r="E523" s="728">
        <v>0</v>
      </c>
      <c r="F523" s="727">
        <v>0</v>
      </c>
      <c r="G523" s="727">
        <v>0</v>
      </c>
      <c r="H523" s="728">
        <v>0</v>
      </c>
      <c r="I523" s="727">
        <v>0</v>
      </c>
      <c r="J523" s="727">
        <v>0</v>
      </c>
      <c r="K523" s="728">
        <v>0</v>
      </c>
      <c r="L523" s="727">
        <v>0</v>
      </c>
      <c r="M523" s="727">
        <v>0</v>
      </c>
      <c r="N523" s="728">
        <v>0</v>
      </c>
      <c r="O523" s="727">
        <v>0</v>
      </c>
      <c r="P523" s="727">
        <v>0</v>
      </c>
      <c r="Q523" s="728">
        <v>0</v>
      </c>
      <c r="R523" s="727">
        <v>0</v>
      </c>
      <c r="S523" s="727">
        <v>0</v>
      </c>
      <c r="T523" s="728">
        <v>0</v>
      </c>
      <c r="U523" s="727">
        <v>0</v>
      </c>
      <c r="V523" s="727">
        <v>0</v>
      </c>
      <c r="W523" s="728">
        <v>0</v>
      </c>
      <c r="X523" s="727">
        <v>0</v>
      </c>
      <c r="Y523" s="727">
        <v>0</v>
      </c>
      <c r="Z523" s="728">
        <v>0</v>
      </c>
      <c r="AA523" s="727">
        <v>0</v>
      </c>
      <c r="AB523" s="727">
        <v>0</v>
      </c>
      <c r="AC523" s="728">
        <v>0</v>
      </c>
      <c r="AD523" s="727">
        <v>0</v>
      </c>
      <c r="AE523" s="727">
        <v>0</v>
      </c>
      <c r="AF523" s="728">
        <v>0</v>
      </c>
      <c r="AG523" s="727">
        <v>0</v>
      </c>
      <c r="AH523" s="727">
        <v>0</v>
      </c>
      <c r="AI523" s="728">
        <v>0</v>
      </c>
      <c r="AJ523" s="729">
        <v>0</v>
      </c>
      <c r="AK523" s="729">
        <v>0</v>
      </c>
      <c r="AL523" s="728">
        <v>0</v>
      </c>
    </row>
    <row r="524" spans="1:38" x14ac:dyDescent="0.25">
      <c r="A524" s="362">
        <v>175300</v>
      </c>
      <c r="B524" s="357" t="s">
        <v>4958</v>
      </c>
      <c r="C524" s="727">
        <v>0</v>
      </c>
      <c r="D524" s="727">
        <v>0</v>
      </c>
      <c r="E524" s="728">
        <v>0</v>
      </c>
      <c r="F524" s="727">
        <v>0</v>
      </c>
      <c r="G524" s="727">
        <v>0</v>
      </c>
      <c r="H524" s="728">
        <v>0</v>
      </c>
      <c r="I524" s="727">
        <v>0</v>
      </c>
      <c r="J524" s="727">
        <v>0</v>
      </c>
      <c r="K524" s="728">
        <v>0</v>
      </c>
      <c r="L524" s="727">
        <v>0</v>
      </c>
      <c r="M524" s="727">
        <v>0</v>
      </c>
      <c r="N524" s="728">
        <v>0</v>
      </c>
      <c r="O524" s="727">
        <v>0</v>
      </c>
      <c r="P524" s="727">
        <v>0</v>
      </c>
      <c r="Q524" s="728">
        <v>0</v>
      </c>
      <c r="R524" s="727">
        <v>0</v>
      </c>
      <c r="S524" s="727">
        <v>0</v>
      </c>
      <c r="T524" s="728">
        <v>0</v>
      </c>
      <c r="U524" s="727">
        <v>0</v>
      </c>
      <c r="V524" s="727">
        <v>0</v>
      </c>
      <c r="W524" s="728">
        <v>0</v>
      </c>
      <c r="X524" s="727">
        <v>0</v>
      </c>
      <c r="Y524" s="727">
        <v>0</v>
      </c>
      <c r="Z524" s="728">
        <v>0</v>
      </c>
      <c r="AA524" s="727">
        <v>0</v>
      </c>
      <c r="AB524" s="727">
        <v>0</v>
      </c>
      <c r="AC524" s="728">
        <v>0</v>
      </c>
      <c r="AD524" s="727">
        <v>0</v>
      </c>
      <c r="AE524" s="727">
        <v>0</v>
      </c>
      <c r="AF524" s="728">
        <v>0</v>
      </c>
      <c r="AG524" s="727">
        <v>0</v>
      </c>
      <c r="AH524" s="727">
        <v>0</v>
      </c>
      <c r="AI524" s="728">
        <v>0</v>
      </c>
      <c r="AJ524" s="729">
        <v>0</v>
      </c>
      <c r="AK524" s="729">
        <v>0</v>
      </c>
      <c r="AL524" s="728">
        <v>0</v>
      </c>
    </row>
    <row r="525" spans="1:38" x14ac:dyDescent="0.25">
      <c r="A525" s="362">
        <v>175900</v>
      </c>
      <c r="B525" s="357" t="s">
        <v>1034</v>
      </c>
      <c r="C525" s="727">
        <v>0</v>
      </c>
      <c r="D525" s="727">
        <v>0</v>
      </c>
      <c r="E525" s="728">
        <v>0</v>
      </c>
      <c r="F525" s="727">
        <v>0</v>
      </c>
      <c r="G525" s="727">
        <v>0</v>
      </c>
      <c r="H525" s="728">
        <v>0</v>
      </c>
      <c r="I525" s="727">
        <v>0</v>
      </c>
      <c r="J525" s="727">
        <v>0</v>
      </c>
      <c r="K525" s="728">
        <v>0</v>
      </c>
      <c r="L525" s="727">
        <v>0</v>
      </c>
      <c r="M525" s="727">
        <v>0</v>
      </c>
      <c r="N525" s="728">
        <v>0</v>
      </c>
      <c r="O525" s="727">
        <v>0</v>
      </c>
      <c r="P525" s="727">
        <v>0</v>
      </c>
      <c r="Q525" s="728">
        <v>0</v>
      </c>
      <c r="R525" s="727">
        <v>0</v>
      </c>
      <c r="S525" s="727">
        <v>0</v>
      </c>
      <c r="T525" s="728">
        <v>0</v>
      </c>
      <c r="U525" s="727">
        <v>0</v>
      </c>
      <c r="V525" s="727">
        <v>0</v>
      </c>
      <c r="W525" s="728">
        <v>0</v>
      </c>
      <c r="X525" s="727">
        <v>0</v>
      </c>
      <c r="Y525" s="727">
        <v>0</v>
      </c>
      <c r="Z525" s="728">
        <v>0</v>
      </c>
      <c r="AA525" s="727">
        <v>0</v>
      </c>
      <c r="AB525" s="727">
        <v>0</v>
      </c>
      <c r="AC525" s="728">
        <v>0</v>
      </c>
      <c r="AD525" s="727">
        <v>0</v>
      </c>
      <c r="AE525" s="727">
        <v>0</v>
      </c>
      <c r="AF525" s="728">
        <v>0</v>
      </c>
      <c r="AG525" s="727">
        <v>0</v>
      </c>
      <c r="AH525" s="727">
        <v>0</v>
      </c>
      <c r="AI525" s="728">
        <v>0</v>
      </c>
      <c r="AJ525" s="729">
        <v>0</v>
      </c>
      <c r="AK525" s="729">
        <v>0</v>
      </c>
      <c r="AL525" s="728">
        <v>0</v>
      </c>
    </row>
    <row r="526" spans="1:38" x14ac:dyDescent="0.25">
      <c r="A526" s="362">
        <v>176100</v>
      </c>
      <c r="B526" s="357" t="s">
        <v>1038</v>
      </c>
      <c r="C526" s="727">
        <v>0</v>
      </c>
      <c r="D526" s="727">
        <v>0</v>
      </c>
      <c r="E526" s="728">
        <v>0</v>
      </c>
      <c r="F526" s="727">
        <v>0</v>
      </c>
      <c r="G526" s="727">
        <v>0</v>
      </c>
      <c r="H526" s="728">
        <v>0</v>
      </c>
      <c r="I526" s="727">
        <v>0</v>
      </c>
      <c r="J526" s="727">
        <v>0</v>
      </c>
      <c r="K526" s="728">
        <v>0</v>
      </c>
      <c r="L526" s="727">
        <v>0</v>
      </c>
      <c r="M526" s="727">
        <v>0</v>
      </c>
      <c r="N526" s="728">
        <v>0</v>
      </c>
      <c r="O526" s="727">
        <v>0</v>
      </c>
      <c r="P526" s="727">
        <v>0</v>
      </c>
      <c r="Q526" s="728">
        <v>0</v>
      </c>
      <c r="R526" s="727">
        <v>0</v>
      </c>
      <c r="S526" s="727">
        <v>0</v>
      </c>
      <c r="T526" s="728">
        <v>0</v>
      </c>
      <c r="U526" s="727">
        <v>0</v>
      </c>
      <c r="V526" s="727">
        <v>0</v>
      </c>
      <c r="W526" s="728">
        <v>0</v>
      </c>
      <c r="X526" s="727">
        <v>0</v>
      </c>
      <c r="Y526" s="727">
        <v>0</v>
      </c>
      <c r="Z526" s="728">
        <v>0</v>
      </c>
      <c r="AA526" s="727">
        <v>0</v>
      </c>
      <c r="AB526" s="727">
        <v>0</v>
      </c>
      <c r="AC526" s="728">
        <v>0</v>
      </c>
      <c r="AD526" s="727">
        <v>0</v>
      </c>
      <c r="AE526" s="727">
        <v>0</v>
      </c>
      <c r="AF526" s="728">
        <v>0</v>
      </c>
      <c r="AG526" s="727">
        <v>0</v>
      </c>
      <c r="AH526" s="727">
        <v>0</v>
      </c>
      <c r="AI526" s="728">
        <v>0</v>
      </c>
      <c r="AJ526" s="729">
        <v>0</v>
      </c>
      <c r="AK526" s="729">
        <v>0</v>
      </c>
      <c r="AL526" s="728">
        <v>0</v>
      </c>
    </row>
    <row r="527" spans="1:38" x14ac:dyDescent="0.25">
      <c r="A527" s="362">
        <v>176200</v>
      </c>
      <c r="B527" s="357" t="s">
        <v>1039</v>
      </c>
      <c r="C527" s="727">
        <v>17449.03</v>
      </c>
      <c r="D527" s="727">
        <v>0</v>
      </c>
      <c r="E527" s="728">
        <v>17449.03</v>
      </c>
      <c r="F527" s="727">
        <v>17449.03</v>
      </c>
      <c r="G527" s="727">
        <v>0</v>
      </c>
      <c r="H527" s="728">
        <v>17449.03</v>
      </c>
      <c r="I527" s="727">
        <v>17449.03</v>
      </c>
      <c r="J527" s="727">
        <v>0</v>
      </c>
      <c r="K527" s="728">
        <v>17449.03</v>
      </c>
      <c r="L527" s="727">
        <v>17449.03</v>
      </c>
      <c r="M527" s="727">
        <v>0</v>
      </c>
      <c r="N527" s="728">
        <v>17449.03</v>
      </c>
      <c r="O527" s="727">
        <v>17449.03</v>
      </c>
      <c r="P527" s="727">
        <v>0</v>
      </c>
      <c r="Q527" s="728">
        <v>17449.03</v>
      </c>
      <c r="R527" s="727">
        <v>17449.03</v>
      </c>
      <c r="S527" s="727">
        <v>0</v>
      </c>
      <c r="T527" s="728">
        <v>17449.03</v>
      </c>
      <c r="U527" s="727">
        <v>17449.03</v>
      </c>
      <c r="V527" s="727">
        <v>0</v>
      </c>
      <c r="W527" s="728">
        <v>17449.03</v>
      </c>
      <c r="X527" s="727">
        <v>17449.03</v>
      </c>
      <c r="Y527" s="727">
        <v>0</v>
      </c>
      <c r="Z527" s="728">
        <v>17449.03</v>
      </c>
      <c r="AA527" s="727">
        <v>17449.03</v>
      </c>
      <c r="AB527" s="727">
        <v>0</v>
      </c>
      <c r="AC527" s="728">
        <v>17449.03</v>
      </c>
      <c r="AD527" s="727">
        <v>17449.03</v>
      </c>
      <c r="AE527" s="727">
        <v>0</v>
      </c>
      <c r="AF527" s="728">
        <v>17449.03</v>
      </c>
      <c r="AG527" s="727">
        <v>17449.03</v>
      </c>
      <c r="AH527" s="727">
        <v>0</v>
      </c>
      <c r="AI527" s="728">
        <v>17449.03</v>
      </c>
      <c r="AJ527" s="729">
        <v>17449.03</v>
      </c>
      <c r="AK527" s="729">
        <v>0</v>
      </c>
      <c r="AL527" s="728">
        <v>17449.03</v>
      </c>
    </row>
    <row r="528" spans="1:38" x14ac:dyDescent="0.25">
      <c r="A528" s="362">
        <v>176300</v>
      </c>
      <c r="B528" s="357" t="s">
        <v>4960</v>
      </c>
      <c r="C528" s="727">
        <v>49480.63</v>
      </c>
      <c r="D528" s="727">
        <v>0</v>
      </c>
      <c r="E528" s="728">
        <v>49480.63</v>
      </c>
      <c r="F528" s="727">
        <v>41991.21</v>
      </c>
      <c r="G528" s="727">
        <v>0</v>
      </c>
      <c r="H528" s="728">
        <v>41991.21</v>
      </c>
      <c r="I528" s="727">
        <v>25860.43</v>
      </c>
      <c r="J528" s="727">
        <v>0</v>
      </c>
      <c r="K528" s="728">
        <v>25860.43</v>
      </c>
      <c r="L528" s="727">
        <v>25681.86</v>
      </c>
      <c r="M528" s="727">
        <v>0</v>
      </c>
      <c r="N528" s="728">
        <v>25681.86</v>
      </c>
      <c r="O528" s="727">
        <v>25010.02</v>
      </c>
      <c r="P528" s="727">
        <v>0</v>
      </c>
      <c r="Q528" s="728">
        <v>25010.02</v>
      </c>
      <c r="R528" s="727">
        <v>22930.48</v>
      </c>
      <c r="S528" s="727">
        <v>0</v>
      </c>
      <c r="T528" s="728">
        <v>22930.48</v>
      </c>
      <c r="U528" s="727">
        <v>21301.84</v>
      </c>
      <c r="V528" s="727">
        <v>0</v>
      </c>
      <c r="W528" s="728">
        <v>21301.84</v>
      </c>
      <c r="X528" s="727">
        <v>20044.060000000001</v>
      </c>
      <c r="Y528" s="727">
        <v>0</v>
      </c>
      <c r="Z528" s="728">
        <v>20044.060000000001</v>
      </c>
      <c r="AA528" s="727">
        <v>19020.349999999999</v>
      </c>
      <c r="AB528" s="727">
        <v>0</v>
      </c>
      <c r="AC528" s="728">
        <v>19020.349999999999</v>
      </c>
      <c r="AD528" s="727">
        <v>16940.060000000001</v>
      </c>
      <c r="AE528" s="727">
        <v>0</v>
      </c>
      <c r="AF528" s="728">
        <v>16940.060000000001</v>
      </c>
      <c r="AG528" s="727">
        <v>15405.73</v>
      </c>
      <c r="AH528" s="727">
        <v>0</v>
      </c>
      <c r="AI528" s="728">
        <v>15405.73</v>
      </c>
      <c r="AJ528" s="729">
        <v>15502.46</v>
      </c>
      <c r="AK528" s="729">
        <v>0</v>
      </c>
      <c r="AL528" s="728">
        <v>15502.46</v>
      </c>
    </row>
    <row r="529" spans="1:38" x14ac:dyDescent="0.25">
      <c r="A529" s="362">
        <v>176400</v>
      </c>
      <c r="B529" s="357" t="s">
        <v>995</v>
      </c>
      <c r="C529" s="727">
        <v>0</v>
      </c>
      <c r="D529" s="727">
        <v>0</v>
      </c>
      <c r="E529" s="728">
        <v>0</v>
      </c>
      <c r="F529" s="727">
        <v>0</v>
      </c>
      <c r="G529" s="727">
        <v>0</v>
      </c>
      <c r="H529" s="728">
        <v>0</v>
      </c>
      <c r="I529" s="727">
        <v>0</v>
      </c>
      <c r="J529" s="727">
        <v>0</v>
      </c>
      <c r="K529" s="728">
        <v>0</v>
      </c>
      <c r="L529" s="727">
        <v>0</v>
      </c>
      <c r="M529" s="727">
        <v>0</v>
      </c>
      <c r="N529" s="728">
        <v>0</v>
      </c>
      <c r="O529" s="727">
        <v>0</v>
      </c>
      <c r="P529" s="727">
        <v>0</v>
      </c>
      <c r="Q529" s="728">
        <v>0</v>
      </c>
      <c r="R529" s="727">
        <v>0</v>
      </c>
      <c r="S529" s="727">
        <v>0</v>
      </c>
      <c r="T529" s="728">
        <v>0</v>
      </c>
      <c r="U529" s="727">
        <v>0</v>
      </c>
      <c r="V529" s="727">
        <v>0</v>
      </c>
      <c r="W529" s="728">
        <v>0</v>
      </c>
      <c r="X529" s="727">
        <v>0</v>
      </c>
      <c r="Y529" s="727">
        <v>0</v>
      </c>
      <c r="Z529" s="728">
        <v>0</v>
      </c>
      <c r="AA529" s="727">
        <v>0</v>
      </c>
      <c r="AB529" s="727">
        <v>0</v>
      </c>
      <c r="AC529" s="728">
        <v>0</v>
      </c>
      <c r="AD529" s="727">
        <v>0</v>
      </c>
      <c r="AE529" s="727">
        <v>0</v>
      </c>
      <c r="AF529" s="728">
        <v>0</v>
      </c>
      <c r="AG529" s="727">
        <v>0</v>
      </c>
      <c r="AH529" s="727">
        <v>0</v>
      </c>
      <c r="AI529" s="728">
        <v>0</v>
      </c>
      <c r="AJ529" s="729">
        <v>0</v>
      </c>
      <c r="AK529" s="729">
        <v>0</v>
      </c>
      <c r="AL529" s="728">
        <v>0</v>
      </c>
    </row>
    <row r="530" spans="1:38" x14ac:dyDescent="0.25">
      <c r="A530" s="362">
        <v>176900</v>
      </c>
      <c r="B530" s="357" t="s">
        <v>4961</v>
      </c>
      <c r="C530" s="727">
        <v>28839731.370000001</v>
      </c>
      <c r="D530" s="727">
        <v>0</v>
      </c>
      <c r="E530" s="728">
        <v>28839731.370000001</v>
      </c>
      <c r="F530" s="727">
        <v>28690026.77</v>
      </c>
      <c r="G530" s="727">
        <v>0</v>
      </c>
      <c r="H530" s="728">
        <v>28690026.77</v>
      </c>
      <c r="I530" s="727">
        <v>31238911.760000002</v>
      </c>
      <c r="J530" s="727">
        <v>0</v>
      </c>
      <c r="K530" s="728">
        <v>31238911.760000002</v>
      </c>
      <c r="L530" s="727">
        <v>29014790.140000001</v>
      </c>
      <c r="M530" s="727">
        <v>0</v>
      </c>
      <c r="N530" s="728">
        <v>29014790.140000001</v>
      </c>
      <c r="O530" s="727">
        <v>0</v>
      </c>
      <c r="P530" s="727">
        <v>28533904.039999999</v>
      </c>
      <c r="Q530" s="728">
        <v>28533904.039999999</v>
      </c>
      <c r="R530" s="727">
        <v>28588320.66</v>
      </c>
      <c r="S530" s="727">
        <v>0</v>
      </c>
      <c r="T530" s="728">
        <v>28588320.66</v>
      </c>
      <c r="U530" s="727">
        <v>29209959.350000001</v>
      </c>
      <c r="V530" s="727">
        <v>0</v>
      </c>
      <c r="W530" s="728">
        <v>29209959.350000001</v>
      </c>
      <c r="X530" s="727">
        <v>28817821.43</v>
      </c>
      <c r="Y530" s="727">
        <v>0</v>
      </c>
      <c r="Z530" s="728">
        <v>28817821.43</v>
      </c>
      <c r="AA530" s="727">
        <v>28639516.73</v>
      </c>
      <c r="AB530" s="727">
        <v>0</v>
      </c>
      <c r="AC530" s="728">
        <v>28639516.73</v>
      </c>
      <c r="AD530" s="727">
        <v>39200395.799999997</v>
      </c>
      <c r="AE530" s="727">
        <v>0</v>
      </c>
      <c r="AF530" s="728">
        <v>39200395.799999997</v>
      </c>
      <c r="AG530" s="727">
        <v>28947053.100000001</v>
      </c>
      <c r="AH530" s="727">
        <v>0</v>
      </c>
      <c r="AI530" s="728">
        <v>28947053.100000001</v>
      </c>
      <c r="AJ530" s="729">
        <v>26682632.670000002</v>
      </c>
      <c r="AK530" s="729">
        <v>0</v>
      </c>
      <c r="AL530" s="728">
        <v>26682632.670000002</v>
      </c>
    </row>
    <row r="531" spans="1:38" x14ac:dyDescent="0.25">
      <c r="A531" s="362">
        <v>181100</v>
      </c>
      <c r="B531" s="361" t="s">
        <v>951</v>
      </c>
      <c r="C531" s="727">
        <v>0</v>
      </c>
      <c r="D531" s="727">
        <v>0</v>
      </c>
      <c r="E531" s="728">
        <v>0</v>
      </c>
      <c r="F531" s="727">
        <v>0</v>
      </c>
      <c r="G531" s="727">
        <v>0</v>
      </c>
      <c r="H531" s="728">
        <v>0</v>
      </c>
      <c r="I531" s="727">
        <v>0</v>
      </c>
      <c r="J531" s="727">
        <v>0</v>
      </c>
      <c r="K531" s="728">
        <v>0</v>
      </c>
      <c r="L531" s="727">
        <v>0</v>
      </c>
      <c r="M531" s="727">
        <v>0</v>
      </c>
      <c r="N531" s="728">
        <v>0</v>
      </c>
      <c r="O531" s="727">
        <v>0</v>
      </c>
      <c r="P531" s="727">
        <v>0</v>
      </c>
      <c r="Q531" s="728">
        <v>0</v>
      </c>
      <c r="R531" s="727">
        <v>0</v>
      </c>
      <c r="S531" s="727">
        <v>0</v>
      </c>
      <c r="T531" s="728">
        <v>0</v>
      </c>
      <c r="U531" s="727">
        <v>0</v>
      </c>
      <c r="V531" s="727">
        <v>0</v>
      </c>
      <c r="W531" s="728">
        <v>0</v>
      </c>
      <c r="X531" s="727">
        <v>0</v>
      </c>
      <c r="Y531" s="727">
        <v>0</v>
      </c>
      <c r="Z531" s="728">
        <v>0</v>
      </c>
      <c r="AA531" s="727">
        <v>0</v>
      </c>
      <c r="AB531" s="727">
        <v>0</v>
      </c>
      <c r="AC531" s="728">
        <v>0</v>
      </c>
      <c r="AD531" s="727">
        <v>0</v>
      </c>
      <c r="AE531" s="727">
        <v>0</v>
      </c>
      <c r="AF531" s="728">
        <v>0</v>
      </c>
      <c r="AG531" s="727">
        <v>0</v>
      </c>
      <c r="AH531" s="727">
        <v>0</v>
      </c>
      <c r="AI531" s="728">
        <v>0</v>
      </c>
      <c r="AJ531" s="729">
        <v>0</v>
      </c>
      <c r="AK531" s="729">
        <v>0</v>
      </c>
      <c r="AL531" s="728">
        <v>0</v>
      </c>
    </row>
    <row r="532" spans="1:38" x14ac:dyDescent="0.25">
      <c r="A532" s="362">
        <v>181200</v>
      </c>
      <c r="B532" s="361" t="s">
        <v>952</v>
      </c>
      <c r="C532" s="727">
        <v>0</v>
      </c>
      <c r="D532" s="727">
        <v>0</v>
      </c>
      <c r="E532" s="728">
        <v>0</v>
      </c>
      <c r="F532" s="727">
        <v>0</v>
      </c>
      <c r="G532" s="727">
        <v>0</v>
      </c>
      <c r="H532" s="728">
        <v>0</v>
      </c>
      <c r="I532" s="727">
        <v>0</v>
      </c>
      <c r="J532" s="727">
        <v>0</v>
      </c>
      <c r="K532" s="728">
        <v>0</v>
      </c>
      <c r="L532" s="727">
        <v>0</v>
      </c>
      <c r="M532" s="727">
        <v>0</v>
      </c>
      <c r="N532" s="728">
        <v>0</v>
      </c>
      <c r="O532" s="727">
        <v>0</v>
      </c>
      <c r="P532" s="727">
        <v>0</v>
      </c>
      <c r="Q532" s="728">
        <v>0</v>
      </c>
      <c r="R532" s="727">
        <v>0</v>
      </c>
      <c r="S532" s="727">
        <v>0</v>
      </c>
      <c r="T532" s="728">
        <v>0</v>
      </c>
      <c r="U532" s="727">
        <v>0</v>
      </c>
      <c r="V532" s="727">
        <v>0</v>
      </c>
      <c r="W532" s="728">
        <v>0</v>
      </c>
      <c r="X532" s="727">
        <v>0</v>
      </c>
      <c r="Y532" s="727">
        <v>0</v>
      </c>
      <c r="Z532" s="728">
        <v>0</v>
      </c>
      <c r="AA532" s="727">
        <v>0</v>
      </c>
      <c r="AB532" s="727">
        <v>0</v>
      </c>
      <c r="AC532" s="728">
        <v>0</v>
      </c>
      <c r="AD532" s="727">
        <v>0</v>
      </c>
      <c r="AE532" s="727">
        <v>0</v>
      </c>
      <c r="AF532" s="728">
        <v>0</v>
      </c>
      <c r="AG532" s="727">
        <v>0</v>
      </c>
      <c r="AH532" s="727">
        <v>0</v>
      </c>
      <c r="AI532" s="728">
        <v>0</v>
      </c>
      <c r="AJ532" s="729">
        <v>0</v>
      </c>
      <c r="AK532" s="729">
        <v>0</v>
      </c>
      <c r="AL532" s="728">
        <v>0</v>
      </c>
    </row>
    <row r="533" spans="1:38" x14ac:dyDescent="0.25">
      <c r="A533" s="362">
        <v>181300</v>
      </c>
      <c r="B533" s="361" t="s">
        <v>953</v>
      </c>
      <c r="C533" s="727">
        <v>0</v>
      </c>
      <c r="D533" s="727">
        <v>0</v>
      </c>
      <c r="E533" s="728">
        <v>0</v>
      </c>
      <c r="F533" s="727">
        <v>0</v>
      </c>
      <c r="G533" s="727">
        <v>0</v>
      </c>
      <c r="H533" s="728">
        <v>0</v>
      </c>
      <c r="I533" s="727">
        <v>0</v>
      </c>
      <c r="J533" s="727">
        <v>0</v>
      </c>
      <c r="K533" s="728">
        <v>0</v>
      </c>
      <c r="L533" s="727">
        <v>0</v>
      </c>
      <c r="M533" s="727">
        <v>0</v>
      </c>
      <c r="N533" s="728">
        <v>0</v>
      </c>
      <c r="O533" s="727">
        <v>0</v>
      </c>
      <c r="P533" s="727">
        <v>0</v>
      </c>
      <c r="Q533" s="728">
        <v>0</v>
      </c>
      <c r="R533" s="727">
        <v>0</v>
      </c>
      <c r="S533" s="727">
        <v>0</v>
      </c>
      <c r="T533" s="728">
        <v>0</v>
      </c>
      <c r="U533" s="727">
        <v>0</v>
      </c>
      <c r="V533" s="727">
        <v>0</v>
      </c>
      <c r="W533" s="728">
        <v>0</v>
      </c>
      <c r="X533" s="727">
        <v>0</v>
      </c>
      <c r="Y533" s="727">
        <v>0</v>
      </c>
      <c r="Z533" s="728">
        <v>0</v>
      </c>
      <c r="AA533" s="727">
        <v>0</v>
      </c>
      <c r="AB533" s="727">
        <v>0</v>
      </c>
      <c r="AC533" s="728">
        <v>0</v>
      </c>
      <c r="AD533" s="727">
        <v>0</v>
      </c>
      <c r="AE533" s="727">
        <v>0</v>
      </c>
      <c r="AF533" s="728">
        <v>0</v>
      </c>
      <c r="AG533" s="727">
        <v>0</v>
      </c>
      <c r="AH533" s="727">
        <v>0</v>
      </c>
      <c r="AI533" s="728">
        <v>0</v>
      </c>
      <c r="AJ533" s="729">
        <v>0</v>
      </c>
      <c r="AK533" s="729">
        <v>0</v>
      </c>
      <c r="AL533" s="728">
        <v>0</v>
      </c>
    </row>
    <row r="534" spans="1:38" x14ac:dyDescent="0.25">
      <c r="A534" s="362">
        <v>181400</v>
      </c>
      <c r="B534" s="361" t="s">
        <v>954</v>
      </c>
      <c r="C534" s="727">
        <v>0</v>
      </c>
      <c r="D534" s="727">
        <v>0</v>
      </c>
      <c r="E534" s="728">
        <v>0</v>
      </c>
      <c r="F534" s="727">
        <v>0</v>
      </c>
      <c r="G534" s="727">
        <v>0</v>
      </c>
      <c r="H534" s="728">
        <v>0</v>
      </c>
      <c r="I534" s="727">
        <v>0</v>
      </c>
      <c r="J534" s="727">
        <v>0</v>
      </c>
      <c r="K534" s="728">
        <v>0</v>
      </c>
      <c r="L534" s="727">
        <v>0</v>
      </c>
      <c r="M534" s="727">
        <v>0</v>
      </c>
      <c r="N534" s="728">
        <v>0</v>
      </c>
      <c r="O534" s="727">
        <v>0</v>
      </c>
      <c r="P534" s="727">
        <v>0</v>
      </c>
      <c r="Q534" s="728">
        <v>0</v>
      </c>
      <c r="R534" s="727">
        <v>0</v>
      </c>
      <c r="S534" s="727">
        <v>0</v>
      </c>
      <c r="T534" s="728">
        <v>0</v>
      </c>
      <c r="U534" s="727">
        <v>0</v>
      </c>
      <c r="V534" s="727">
        <v>0</v>
      </c>
      <c r="W534" s="728">
        <v>0</v>
      </c>
      <c r="X534" s="727">
        <v>0</v>
      </c>
      <c r="Y534" s="727">
        <v>0</v>
      </c>
      <c r="Z534" s="728">
        <v>0</v>
      </c>
      <c r="AA534" s="727">
        <v>0</v>
      </c>
      <c r="AB534" s="727">
        <v>0</v>
      </c>
      <c r="AC534" s="728">
        <v>0</v>
      </c>
      <c r="AD534" s="727">
        <v>0</v>
      </c>
      <c r="AE534" s="727">
        <v>0</v>
      </c>
      <c r="AF534" s="728">
        <v>0</v>
      </c>
      <c r="AG534" s="727">
        <v>0</v>
      </c>
      <c r="AH534" s="727">
        <v>0</v>
      </c>
      <c r="AI534" s="728">
        <v>0</v>
      </c>
      <c r="AJ534" s="729">
        <v>0</v>
      </c>
      <c r="AK534" s="729">
        <v>0</v>
      </c>
      <c r="AL534" s="728">
        <v>0</v>
      </c>
    </row>
    <row r="535" spans="1:38" x14ac:dyDescent="0.25">
      <c r="A535" s="362">
        <v>181500</v>
      </c>
      <c r="B535" s="361" t="s">
        <v>5051</v>
      </c>
      <c r="C535" s="727">
        <v>0</v>
      </c>
      <c r="D535" s="727">
        <v>0</v>
      </c>
      <c r="E535" s="728">
        <v>0</v>
      </c>
      <c r="F535" s="727">
        <v>0</v>
      </c>
      <c r="G535" s="727">
        <v>0</v>
      </c>
      <c r="H535" s="728">
        <v>0</v>
      </c>
      <c r="I535" s="727">
        <v>0</v>
      </c>
      <c r="J535" s="727">
        <v>0</v>
      </c>
      <c r="K535" s="728">
        <v>0</v>
      </c>
      <c r="L535" s="727">
        <v>0</v>
      </c>
      <c r="M535" s="727">
        <v>0</v>
      </c>
      <c r="N535" s="728">
        <v>0</v>
      </c>
      <c r="O535" s="727">
        <v>0</v>
      </c>
      <c r="P535" s="727">
        <v>0</v>
      </c>
      <c r="Q535" s="728">
        <v>0</v>
      </c>
      <c r="R535" s="727">
        <v>0</v>
      </c>
      <c r="S535" s="727">
        <v>0</v>
      </c>
      <c r="T535" s="728">
        <v>0</v>
      </c>
      <c r="U535" s="727">
        <v>0</v>
      </c>
      <c r="V535" s="727">
        <v>0</v>
      </c>
      <c r="W535" s="728">
        <v>0</v>
      </c>
      <c r="X535" s="727">
        <v>0</v>
      </c>
      <c r="Y535" s="727">
        <v>0</v>
      </c>
      <c r="Z535" s="728">
        <v>0</v>
      </c>
      <c r="AA535" s="727">
        <v>0</v>
      </c>
      <c r="AB535" s="727">
        <v>0</v>
      </c>
      <c r="AC535" s="728">
        <v>0</v>
      </c>
      <c r="AD535" s="727">
        <v>0</v>
      </c>
      <c r="AE535" s="727">
        <v>0</v>
      </c>
      <c r="AF535" s="728">
        <v>0</v>
      </c>
      <c r="AG535" s="727">
        <v>0</v>
      </c>
      <c r="AH535" s="727">
        <v>0</v>
      </c>
      <c r="AI535" s="728">
        <v>0</v>
      </c>
      <c r="AJ535" s="729">
        <v>0</v>
      </c>
      <c r="AK535" s="729">
        <v>0</v>
      </c>
      <c r="AL535" s="728">
        <v>0</v>
      </c>
    </row>
    <row r="536" spans="1:38" x14ac:dyDescent="0.25">
      <c r="A536" s="362">
        <v>181600</v>
      </c>
      <c r="B536" s="361" t="s">
        <v>5052</v>
      </c>
      <c r="C536" s="727">
        <v>0</v>
      </c>
      <c r="D536" s="727">
        <v>0</v>
      </c>
      <c r="E536" s="728">
        <v>0</v>
      </c>
      <c r="F536" s="727">
        <v>0</v>
      </c>
      <c r="G536" s="727">
        <v>0</v>
      </c>
      <c r="H536" s="728">
        <v>0</v>
      </c>
      <c r="I536" s="727">
        <v>0</v>
      </c>
      <c r="J536" s="727">
        <v>0</v>
      </c>
      <c r="K536" s="728">
        <v>0</v>
      </c>
      <c r="L536" s="727">
        <v>0</v>
      </c>
      <c r="M536" s="727">
        <v>0</v>
      </c>
      <c r="N536" s="728">
        <v>0</v>
      </c>
      <c r="O536" s="727">
        <v>0</v>
      </c>
      <c r="P536" s="727">
        <v>0</v>
      </c>
      <c r="Q536" s="728">
        <v>0</v>
      </c>
      <c r="R536" s="727">
        <v>0</v>
      </c>
      <c r="S536" s="727">
        <v>0</v>
      </c>
      <c r="T536" s="728">
        <v>0</v>
      </c>
      <c r="U536" s="727">
        <v>0</v>
      </c>
      <c r="V536" s="727">
        <v>0</v>
      </c>
      <c r="W536" s="728">
        <v>0</v>
      </c>
      <c r="X536" s="727">
        <v>0</v>
      </c>
      <c r="Y536" s="727">
        <v>0</v>
      </c>
      <c r="Z536" s="728">
        <v>0</v>
      </c>
      <c r="AA536" s="727">
        <v>0</v>
      </c>
      <c r="AB536" s="727">
        <v>0</v>
      </c>
      <c r="AC536" s="728">
        <v>0</v>
      </c>
      <c r="AD536" s="727">
        <v>0</v>
      </c>
      <c r="AE536" s="727">
        <v>0</v>
      </c>
      <c r="AF536" s="728">
        <v>0</v>
      </c>
      <c r="AG536" s="727">
        <v>0</v>
      </c>
      <c r="AH536" s="727">
        <v>0</v>
      </c>
      <c r="AI536" s="728">
        <v>0</v>
      </c>
      <c r="AJ536" s="729">
        <v>0</v>
      </c>
      <c r="AK536" s="729">
        <v>0</v>
      </c>
      <c r="AL536" s="728">
        <v>0</v>
      </c>
    </row>
    <row r="537" spans="1:38" x14ac:dyDescent="0.25">
      <c r="A537" s="362">
        <v>181700</v>
      </c>
      <c r="B537" s="361" t="s">
        <v>945</v>
      </c>
      <c r="C537" s="727">
        <v>0</v>
      </c>
      <c r="D537" s="727">
        <v>0</v>
      </c>
      <c r="E537" s="728">
        <v>0</v>
      </c>
      <c r="F537" s="727">
        <v>0</v>
      </c>
      <c r="G537" s="727">
        <v>0</v>
      </c>
      <c r="H537" s="728">
        <v>0</v>
      </c>
      <c r="I537" s="727">
        <v>0</v>
      </c>
      <c r="J537" s="727">
        <v>0</v>
      </c>
      <c r="K537" s="728">
        <v>0</v>
      </c>
      <c r="L537" s="727">
        <v>0</v>
      </c>
      <c r="M537" s="727">
        <v>0</v>
      </c>
      <c r="N537" s="728">
        <v>0</v>
      </c>
      <c r="O537" s="727">
        <v>0</v>
      </c>
      <c r="P537" s="727">
        <v>0</v>
      </c>
      <c r="Q537" s="728">
        <v>0</v>
      </c>
      <c r="R537" s="727">
        <v>0</v>
      </c>
      <c r="S537" s="727">
        <v>0</v>
      </c>
      <c r="T537" s="728">
        <v>0</v>
      </c>
      <c r="U537" s="727">
        <v>0</v>
      </c>
      <c r="V537" s="727">
        <v>0</v>
      </c>
      <c r="W537" s="728">
        <v>0</v>
      </c>
      <c r="X537" s="727">
        <v>0</v>
      </c>
      <c r="Y537" s="727">
        <v>0</v>
      </c>
      <c r="Z537" s="728">
        <v>0</v>
      </c>
      <c r="AA537" s="727">
        <v>0</v>
      </c>
      <c r="AB537" s="727">
        <v>0</v>
      </c>
      <c r="AC537" s="728">
        <v>0</v>
      </c>
      <c r="AD537" s="727">
        <v>0</v>
      </c>
      <c r="AE537" s="727">
        <v>0</v>
      </c>
      <c r="AF537" s="728">
        <v>0</v>
      </c>
      <c r="AG537" s="727">
        <v>0</v>
      </c>
      <c r="AH537" s="727">
        <v>0</v>
      </c>
      <c r="AI537" s="728">
        <v>0</v>
      </c>
      <c r="AJ537" s="729">
        <v>0</v>
      </c>
      <c r="AK537" s="729">
        <v>0</v>
      </c>
      <c r="AL537" s="728">
        <v>0</v>
      </c>
    </row>
    <row r="538" spans="1:38" x14ac:dyDescent="0.25">
      <c r="A538" s="362">
        <v>182100</v>
      </c>
      <c r="B538" s="361" t="s">
        <v>951</v>
      </c>
      <c r="C538" s="727">
        <v>0</v>
      </c>
      <c r="D538" s="727">
        <v>0</v>
      </c>
      <c r="E538" s="728">
        <v>0</v>
      </c>
      <c r="F538" s="727">
        <v>0</v>
      </c>
      <c r="G538" s="727">
        <v>0</v>
      </c>
      <c r="H538" s="728">
        <v>0</v>
      </c>
      <c r="I538" s="727">
        <v>0</v>
      </c>
      <c r="J538" s="727">
        <v>0</v>
      </c>
      <c r="K538" s="728">
        <v>0</v>
      </c>
      <c r="L538" s="727">
        <v>0</v>
      </c>
      <c r="M538" s="727">
        <v>0</v>
      </c>
      <c r="N538" s="728">
        <v>0</v>
      </c>
      <c r="O538" s="727">
        <v>0</v>
      </c>
      <c r="P538" s="727">
        <v>0</v>
      </c>
      <c r="Q538" s="728">
        <v>0</v>
      </c>
      <c r="R538" s="727">
        <v>0</v>
      </c>
      <c r="S538" s="727">
        <v>0</v>
      </c>
      <c r="T538" s="728">
        <v>0</v>
      </c>
      <c r="U538" s="727">
        <v>0</v>
      </c>
      <c r="V538" s="727">
        <v>0</v>
      </c>
      <c r="W538" s="728">
        <v>0</v>
      </c>
      <c r="X538" s="727">
        <v>0</v>
      </c>
      <c r="Y538" s="727">
        <v>0</v>
      </c>
      <c r="Z538" s="728">
        <v>0</v>
      </c>
      <c r="AA538" s="727">
        <v>0</v>
      </c>
      <c r="AB538" s="727">
        <v>0</v>
      </c>
      <c r="AC538" s="728">
        <v>0</v>
      </c>
      <c r="AD538" s="727">
        <v>0</v>
      </c>
      <c r="AE538" s="727">
        <v>0</v>
      </c>
      <c r="AF538" s="728">
        <v>0</v>
      </c>
      <c r="AG538" s="727">
        <v>0</v>
      </c>
      <c r="AH538" s="727">
        <v>0</v>
      </c>
      <c r="AI538" s="728">
        <v>0</v>
      </c>
      <c r="AJ538" s="729">
        <v>0</v>
      </c>
      <c r="AK538" s="729">
        <v>0</v>
      </c>
      <c r="AL538" s="728">
        <v>0</v>
      </c>
    </row>
    <row r="539" spans="1:38" x14ac:dyDescent="0.25">
      <c r="A539" s="362">
        <v>182200</v>
      </c>
      <c r="B539" s="361" t="s">
        <v>952</v>
      </c>
      <c r="C539" s="727">
        <v>0</v>
      </c>
      <c r="D539" s="727">
        <v>0</v>
      </c>
      <c r="E539" s="728">
        <v>0</v>
      </c>
      <c r="F539" s="727">
        <v>0</v>
      </c>
      <c r="G539" s="727">
        <v>0</v>
      </c>
      <c r="H539" s="728">
        <v>0</v>
      </c>
      <c r="I539" s="727">
        <v>0</v>
      </c>
      <c r="J539" s="727">
        <v>0</v>
      </c>
      <c r="K539" s="728">
        <v>0</v>
      </c>
      <c r="L539" s="727">
        <v>0</v>
      </c>
      <c r="M539" s="727">
        <v>0</v>
      </c>
      <c r="N539" s="728">
        <v>0</v>
      </c>
      <c r="O539" s="727">
        <v>0</v>
      </c>
      <c r="P539" s="727">
        <v>0</v>
      </c>
      <c r="Q539" s="728">
        <v>0</v>
      </c>
      <c r="R539" s="727">
        <v>0</v>
      </c>
      <c r="S539" s="727">
        <v>0</v>
      </c>
      <c r="T539" s="728">
        <v>0</v>
      </c>
      <c r="U539" s="727">
        <v>0</v>
      </c>
      <c r="V539" s="727">
        <v>0</v>
      </c>
      <c r="W539" s="728">
        <v>0</v>
      </c>
      <c r="X539" s="727">
        <v>0</v>
      </c>
      <c r="Y539" s="727">
        <v>0</v>
      </c>
      <c r="Z539" s="728">
        <v>0</v>
      </c>
      <c r="AA539" s="727">
        <v>0</v>
      </c>
      <c r="AB539" s="727">
        <v>0</v>
      </c>
      <c r="AC539" s="728">
        <v>0</v>
      </c>
      <c r="AD539" s="727">
        <v>0</v>
      </c>
      <c r="AE539" s="727">
        <v>0</v>
      </c>
      <c r="AF539" s="728">
        <v>0</v>
      </c>
      <c r="AG539" s="727">
        <v>0</v>
      </c>
      <c r="AH539" s="727">
        <v>0</v>
      </c>
      <c r="AI539" s="728">
        <v>0</v>
      </c>
      <c r="AJ539" s="729">
        <v>0</v>
      </c>
      <c r="AK539" s="729">
        <v>0</v>
      </c>
      <c r="AL539" s="728">
        <v>0</v>
      </c>
    </row>
    <row r="540" spans="1:38" x14ac:dyDescent="0.25">
      <c r="A540" s="362">
        <v>182300</v>
      </c>
      <c r="B540" s="361" t="s">
        <v>953</v>
      </c>
      <c r="C540" s="727">
        <v>0</v>
      </c>
      <c r="D540" s="727">
        <v>0</v>
      </c>
      <c r="E540" s="728">
        <v>0</v>
      </c>
      <c r="F540" s="727">
        <v>0</v>
      </c>
      <c r="G540" s="727">
        <v>0</v>
      </c>
      <c r="H540" s="728">
        <v>0</v>
      </c>
      <c r="I540" s="727">
        <v>0</v>
      </c>
      <c r="J540" s="727">
        <v>0</v>
      </c>
      <c r="K540" s="728">
        <v>0</v>
      </c>
      <c r="L540" s="727">
        <v>0</v>
      </c>
      <c r="M540" s="727">
        <v>0</v>
      </c>
      <c r="N540" s="728">
        <v>0</v>
      </c>
      <c r="O540" s="727">
        <v>0</v>
      </c>
      <c r="P540" s="727">
        <v>0</v>
      </c>
      <c r="Q540" s="728">
        <v>0</v>
      </c>
      <c r="R540" s="727">
        <v>0</v>
      </c>
      <c r="S540" s="727">
        <v>0</v>
      </c>
      <c r="T540" s="728">
        <v>0</v>
      </c>
      <c r="U540" s="727">
        <v>0</v>
      </c>
      <c r="V540" s="727">
        <v>0</v>
      </c>
      <c r="W540" s="728">
        <v>0</v>
      </c>
      <c r="X540" s="727">
        <v>0</v>
      </c>
      <c r="Y540" s="727">
        <v>0</v>
      </c>
      <c r="Z540" s="728">
        <v>0</v>
      </c>
      <c r="AA540" s="727">
        <v>0</v>
      </c>
      <c r="AB540" s="727">
        <v>0</v>
      </c>
      <c r="AC540" s="728">
        <v>0</v>
      </c>
      <c r="AD540" s="727">
        <v>0</v>
      </c>
      <c r="AE540" s="727">
        <v>0</v>
      </c>
      <c r="AF540" s="728">
        <v>0</v>
      </c>
      <c r="AG540" s="727">
        <v>0</v>
      </c>
      <c r="AH540" s="727">
        <v>0</v>
      </c>
      <c r="AI540" s="728">
        <v>0</v>
      </c>
      <c r="AJ540" s="729">
        <v>0</v>
      </c>
      <c r="AK540" s="729">
        <v>0</v>
      </c>
      <c r="AL540" s="728">
        <v>0</v>
      </c>
    </row>
    <row r="541" spans="1:38" x14ac:dyDescent="0.25">
      <c r="A541" s="362">
        <v>182400</v>
      </c>
      <c r="B541" s="361" t="s">
        <v>954</v>
      </c>
      <c r="C541" s="727">
        <v>0</v>
      </c>
      <c r="D541" s="727">
        <v>0</v>
      </c>
      <c r="E541" s="728">
        <v>0</v>
      </c>
      <c r="F541" s="727">
        <v>0</v>
      </c>
      <c r="G541" s="727">
        <v>0</v>
      </c>
      <c r="H541" s="728">
        <v>0</v>
      </c>
      <c r="I541" s="727">
        <v>0</v>
      </c>
      <c r="J541" s="727">
        <v>0</v>
      </c>
      <c r="K541" s="728">
        <v>0</v>
      </c>
      <c r="L541" s="727">
        <v>0</v>
      </c>
      <c r="M541" s="727">
        <v>0</v>
      </c>
      <c r="N541" s="728">
        <v>0</v>
      </c>
      <c r="O541" s="727">
        <v>0</v>
      </c>
      <c r="P541" s="727">
        <v>0</v>
      </c>
      <c r="Q541" s="728">
        <v>0</v>
      </c>
      <c r="R541" s="727">
        <v>0</v>
      </c>
      <c r="S541" s="727">
        <v>0</v>
      </c>
      <c r="T541" s="728">
        <v>0</v>
      </c>
      <c r="U541" s="727">
        <v>0</v>
      </c>
      <c r="V541" s="727">
        <v>0</v>
      </c>
      <c r="W541" s="728">
        <v>0</v>
      </c>
      <c r="X541" s="727">
        <v>0</v>
      </c>
      <c r="Y541" s="727">
        <v>0</v>
      </c>
      <c r="Z541" s="728">
        <v>0</v>
      </c>
      <c r="AA541" s="727">
        <v>0</v>
      </c>
      <c r="AB541" s="727">
        <v>0</v>
      </c>
      <c r="AC541" s="728">
        <v>0</v>
      </c>
      <c r="AD541" s="727">
        <v>0</v>
      </c>
      <c r="AE541" s="727">
        <v>0</v>
      </c>
      <c r="AF541" s="728">
        <v>0</v>
      </c>
      <c r="AG541" s="727">
        <v>0</v>
      </c>
      <c r="AH541" s="727">
        <v>0</v>
      </c>
      <c r="AI541" s="728">
        <v>0</v>
      </c>
      <c r="AJ541" s="729">
        <v>0</v>
      </c>
      <c r="AK541" s="729">
        <v>0</v>
      </c>
      <c r="AL541" s="728">
        <v>0</v>
      </c>
    </row>
    <row r="542" spans="1:38" x14ac:dyDescent="0.25">
      <c r="A542" s="362">
        <v>182500</v>
      </c>
      <c r="B542" s="361" t="s">
        <v>5051</v>
      </c>
      <c r="C542" s="727">
        <v>0</v>
      </c>
      <c r="D542" s="727">
        <v>0</v>
      </c>
      <c r="E542" s="728">
        <v>0</v>
      </c>
      <c r="F542" s="727">
        <v>0</v>
      </c>
      <c r="G542" s="727">
        <v>0</v>
      </c>
      <c r="H542" s="728">
        <v>0</v>
      </c>
      <c r="I542" s="727">
        <v>0</v>
      </c>
      <c r="J542" s="727">
        <v>0</v>
      </c>
      <c r="K542" s="728">
        <v>0</v>
      </c>
      <c r="L542" s="727">
        <v>0</v>
      </c>
      <c r="M542" s="727">
        <v>0</v>
      </c>
      <c r="N542" s="728">
        <v>0</v>
      </c>
      <c r="O542" s="727">
        <v>0</v>
      </c>
      <c r="P542" s="727">
        <v>0</v>
      </c>
      <c r="Q542" s="728">
        <v>0</v>
      </c>
      <c r="R542" s="727">
        <v>0</v>
      </c>
      <c r="S542" s="727">
        <v>0</v>
      </c>
      <c r="T542" s="728">
        <v>0</v>
      </c>
      <c r="U542" s="727">
        <v>0</v>
      </c>
      <c r="V542" s="727">
        <v>0</v>
      </c>
      <c r="W542" s="728">
        <v>0</v>
      </c>
      <c r="X542" s="727">
        <v>0</v>
      </c>
      <c r="Y542" s="727">
        <v>0</v>
      </c>
      <c r="Z542" s="728">
        <v>0</v>
      </c>
      <c r="AA542" s="727">
        <v>0</v>
      </c>
      <c r="AB542" s="727">
        <v>0</v>
      </c>
      <c r="AC542" s="728">
        <v>0</v>
      </c>
      <c r="AD542" s="727">
        <v>0</v>
      </c>
      <c r="AE542" s="727">
        <v>0</v>
      </c>
      <c r="AF542" s="728">
        <v>0</v>
      </c>
      <c r="AG542" s="727">
        <v>0</v>
      </c>
      <c r="AH542" s="727">
        <v>0</v>
      </c>
      <c r="AI542" s="728">
        <v>0</v>
      </c>
      <c r="AJ542" s="729">
        <v>0</v>
      </c>
      <c r="AK542" s="729">
        <v>0</v>
      </c>
      <c r="AL542" s="728">
        <v>0</v>
      </c>
    </row>
    <row r="543" spans="1:38" x14ac:dyDescent="0.25">
      <c r="A543" s="362">
        <v>182600</v>
      </c>
      <c r="B543" s="361" t="s">
        <v>5052</v>
      </c>
      <c r="C543" s="727">
        <v>0</v>
      </c>
      <c r="D543" s="727">
        <v>0</v>
      </c>
      <c r="E543" s="728">
        <v>0</v>
      </c>
      <c r="F543" s="727">
        <v>0</v>
      </c>
      <c r="G543" s="727">
        <v>0</v>
      </c>
      <c r="H543" s="728">
        <v>0</v>
      </c>
      <c r="I543" s="727">
        <v>0</v>
      </c>
      <c r="J543" s="727">
        <v>0</v>
      </c>
      <c r="K543" s="728">
        <v>0</v>
      </c>
      <c r="L543" s="727">
        <v>0</v>
      </c>
      <c r="M543" s="727">
        <v>0</v>
      </c>
      <c r="N543" s="728">
        <v>0</v>
      </c>
      <c r="O543" s="727">
        <v>0</v>
      </c>
      <c r="P543" s="727">
        <v>0</v>
      </c>
      <c r="Q543" s="728">
        <v>0</v>
      </c>
      <c r="R543" s="727">
        <v>0</v>
      </c>
      <c r="S543" s="727">
        <v>0</v>
      </c>
      <c r="T543" s="728">
        <v>0</v>
      </c>
      <c r="U543" s="727">
        <v>0</v>
      </c>
      <c r="V543" s="727">
        <v>0</v>
      </c>
      <c r="W543" s="728">
        <v>0</v>
      </c>
      <c r="X543" s="727">
        <v>0</v>
      </c>
      <c r="Y543" s="727">
        <v>0</v>
      </c>
      <c r="Z543" s="728">
        <v>0</v>
      </c>
      <c r="AA543" s="727">
        <v>0</v>
      </c>
      <c r="AB543" s="727">
        <v>0</v>
      </c>
      <c r="AC543" s="728">
        <v>0</v>
      </c>
      <c r="AD543" s="727">
        <v>0</v>
      </c>
      <c r="AE543" s="727">
        <v>0</v>
      </c>
      <c r="AF543" s="728">
        <v>0</v>
      </c>
      <c r="AG543" s="727">
        <v>0</v>
      </c>
      <c r="AH543" s="727">
        <v>0</v>
      </c>
      <c r="AI543" s="728">
        <v>0</v>
      </c>
      <c r="AJ543" s="729">
        <v>0</v>
      </c>
      <c r="AK543" s="729">
        <v>0</v>
      </c>
      <c r="AL543" s="728">
        <v>0</v>
      </c>
    </row>
    <row r="544" spans="1:38" x14ac:dyDescent="0.25">
      <c r="A544" s="362">
        <v>182700</v>
      </c>
      <c r="B544" s="361" t="s">
        <v>945</v>
      </c>
      <c r="C544" s="727">
        <v>0</v>
      </c>
      <c r="D544" s="727">
        <v>0</v>
      </c>
      <c r="E544" s="728">
        <v>0</v>
      </c>
      <c r="F544" s="727">
        <v>0</v>
      </c>
      <c r="G544" s="727">
        <v>0</v>
      </c>
      <c r="H544" s="728">
        <v>0</v>
      </c>
      <c r="I544" s="727">
        <v>0</v>
      </c>
      <c r="J544" s="727">
        <v>0</v>
      </c>
      <c r="K544" s="728">
        <v>0</v>
      </c>
      <c r="L544" s="727">
        <v>0</v>
      </c>
      <c r="M544" s="727">
        <v>0</v>
      </c>
      <c r="N544" s="728">
        <v>0</v>
      </c>
      <c r="O544" s="727">
        <v>0</v>
      </c>
      <c r="P544" s="727">
        <v>0</v>
      </c>
      <c r="Q544" s="728">
        <v>0</v>
      </c>
      <c r="R544" s="727">
        <v>0</v>
      </c>
      <c r="S544" s="727">
        <v>0</v>
      </c>
      <c r="T544" s="728">
        <v>0</v>
      </c>
      <c r="U544" s="727">
        <v>0</v>
      </c>
      <c r="V544" s="727">
        <v>0</v>
      </c>
      <c r="W544" s="728">
        <v>0</v>
      </c>
      <c r="X544" s="727">
        <v>0</v>
      </c>
      <c r="Y544" s="727">
        <v>0</v>
      </c>
      <c r="Z544" s="728">
        <v>0</v>
      </c>
      <c r="AA544" s="727">
        <v>0</v>
      </c>
      <c r="AB544" s="727">
        <v>0</v>
      </c>
      <c r="AC544" s="728">
        <v>0</v>
      </c>
      <c r="AD544" s="727">
        <v>0</v>
      </c>
      <c r="AE544" s="727">
        <v>0</v>
      </c>
      <c r="AF544" s="728">
        <v>0</v>
      </c>
      <c r="AG544" s="727">
        <v>0</v>
      </c>
      <c r="AH544" s="727">
        <v>0</v>
      </c>
      <c r="AI544" s="728">
        <v>0</v>
      </c>
      <c r="AJ544" s="729">
        <v>0</v>
      </c>
      <c r="AK544" s="729">
        <v>0</v>
      </c>
      <c r="AL544" s="728">
        <v>0</v>
      </c>
    </row>
    <row r="545" spans="1:38" x14ac:dyDescent="0.25">
      <c r="A545" s="362">
        <v>183100</v>
      </c>
      <c r="B545" s="361" t="s">
        <v>951</v>
      </c>
      <c r="C545" s="727">
        <v>0</v>
      </c>
      <c r="D545" s="727">
        <v>0</v>
      </c>
      <c r="E545" s="728">
        <v>0</v>
      </c>
      <c r="F545" s="727">
        <v>0</v>
      </c>
      <c r="G545" s="727">
        <v>0</v>
      </c>
      <c r="H545" s="728">
        <v>0</v>
      </c>
      <c r="I545" s="727">
        <v>0</v>
      </c>
      <c r="J545" s="727">
        <v>0</v>
      </c>
      <c r="K545" s="728">
        <v>0</v>
      </c>
      <c r="L545" s="727">
        <v>0</v>
      </c>
      <c r="M545" s="727">
        <v>0</v>
      </c>
      <c r="N545" s="728">
        <v>0</v>
      </c>
      <c r="O545" s="727">
        <v>0</v>
      </c>
      <c r="P545" s="727">
        <v>0</v>
      </c>
      <c r="Q545" s="728">
        <v>0</v>
      </c>
      <c r="R545" s="727">
        <v>0</v>
      </c>
      <c r="S545" s="727">
        <v>0</v>
      </c>
      <c r="T545" s="728">
        <v>0</v>
      </c>
      <c r="U545" s="727">
        <v>0</v>
      </c>
      <c r="V545" s="727">
        <v>0</v>
      </c>
      <c r="W545" s="728">
        <v>0</v>
      </c>
      <c r="X545" s="727">
        <v>0</v>
      </c>
      <c r="Y545" s="727">
        <v>0</v>
      </c>
      <c r="Z545" s="728">
        <v>0</v>
      </c>
      <c r="AA545" s="727">
        <v>0</v>
      </c>
      <c r="AB545" s="727">
        <v>0</v>
      </c>
      <c r="AC545" s="728">
        <v>0</v>
      </c>
      <c r="AD545" s="727">
        <v>0</v>
      </c>
      <c r="AE545" s="727">
        <v>0</v>
      </c>
      <c r="AF545" s="728">
        <v>0</v>
      </c>
      <c r="AG545" s="727">
        <v>0</v>
      </c>
      <c r="AH545" s="727">
        <v>0</v>
      </c>
      <c r="AI545" s="728">
        <v>0</v>
      </c>
      <c r="AJ545" s="729">
        <v>0</v>
      </c>
      <c r="AK545" s="729">
        <v>0</v>
      </c>
      <c r="AL545" s="728">
        <v>0</v>
      </c>
    </row>
    <row r="546" spans="1:38" x14ac:dyDescent="0.25">
      <c r="A546" s="362">
        <v>183200</v>
      </c>
      <c r="B546" s="361" t="s">
        <v>952</v>
      </c>
      <c r="C546" s="727">
        <v>0</v>
      </c>
      <c r="D546" s="727">
        <v>0</v>
      </c>
      <c r="E546" s="728">
        <v>0</v>
      </c>
      <c r="F546" s="727">
        <v>0</v>
      </c>
      <c r="G546" s="727">
        <v>0</v>
      </c>
      <c r="H546" s="728">
        <v>0</v>
      </c>
      <c r="I546" s="727">
        <v>0</v>
      </c>
      <c r="J546" s="727">
        <v>0</v>
      </c>
      <c r="K546" s="728">
        <v>0</v>
      </c>
      <c r="L546" s="727">
        <v>0</v>
      </c>
      <c r="M546" s="727">
        <v>0</v>
      </c>
      <c r="N546" s="728">
        <v>0</v>
      </c>
      <c r="O546" s="727">
        <v>0</v>
      </c>
      <c r="P546" s="727">
        <v>0</v>
      </c>
      <c r="Q546" s="728">
        <v>0</v>
      </c>
      <c r="R546" s="727">
        <v>0</v>
      </c>
      <c r="S546" s="727">
        <v>0</v>
      </c>
      <c r="T546" s="728">
        <v>0</v>
      </c>
      <c r="U546" s="727">
        <v>0</v>
      </c>
      <c r="V546" s="727">
        <v>0</v>
      </c>
      <c r="W546" s="728">
        <v>0</v>
      </c>
      <c r="X546" s="727">
        <v>0</v>
      </c>
      <c r="Y546" s="727">
        <v>0</v>
      </c>
      <c r="Z546" s="728">
        <v>0</v>
      </c>
      <c r="AA546" s="727">
        <v>0</v>
      </c>
      <c r="AB546" s="727">
        <v>0</v>
      </c>
      <c r="AC546" s="728">
        <v>0</v>
      </c>
      <c r="AD546" s="727">
        <v>0</v>
      </c>
      <c r="AE546" s="727">
        <v>0</v>
      </c>
      <c r="AF546" s="728">
        <v>0</v>
      </c>
      <c r="AG546" s="727">
        <v>0</v>
      </c>
      <c r="AH546" s="727">
        <v>0</v>
      </c>
      <c r="AI546" s="728">
        <v>0</v>
      </c>
      <c r="AJ546" s="729">
        <v>0</v>
      </c>
      <c r="AK546" s="729">
        <v>0</v>
      </c>
      <c r="AL546" s="728">
        <v>0</v>
      </c>
    </row>
    <row r="547" spans="1:38" x14ac:dyDescent="0.25">
      <c r="A547" s="362">
        <v>183300</v>
      </c>
      <c r="B547" s="361" t="s">
        <v>945</v>
      </c>
      <c r="C547" s="727">
        <v>0</v>
      </c>
      <c r="D547" s="727">
        <v>0</v>
      </c>
      <c r="E547" s="728">
        <v>0</v>
      </c>
      <c r="F547" s="727">
        <v>0</v>
      </c>
      <c r="G547" s="727">
        <v>0</v>
      </c>
      <c r="H547" s="728">
        <v>0</v>
      </c>
      <c r="I547" s="727">
        <v>0</v>
      </c>
      <c r="J547" s="727">
        <v>0</v>
      </c>
      <c r="K547" s="728">
        <v>0</v>
      </c>
      <c r="L547" s="727">
        <v>0</v>
      </c>
      <c r="M547" s="727">
        <v>0</v>
      </c>
      <c r="N547" s="728">
        <v>0</v>
      </c>
      <c r="O547" s="727">
        <v>0</v>
      </c>
      <c r="P547" s="727">
        <v>0</v>
      </c>
      <c r="Q547" s="728">
        <v>0</v>
      </c>
      <c r="R547" s="727">
        <v>0</v>
      </c>
      <c r="S547" s="727">
        <v>0</v>
      </c>
      <c r="T547" s="728">
        <v>0</v>
      </c>
      <c r="U547" s="727">
        <v>0</v>
      </c>
      <c r="V547" s="727">
        <v>0</v>
      </c>
      <c r="W547" s="728">
        <v>0</v>
      </c>
      <c r="X547" s="727">
        <v>0</v>
      </c>
      <c r="Y547" s="727">
        <v>0</v>
      </c>
      <c r="Z547" s="728">
        <v>0</v>
      </c>
      <c r="AA547" s="727">
        <v>0</v>
      </c>
      <c r="AB547" s="727">
        <v>0</v>
      </c>
      <c r="AC547" s="728">
        <v>0</v>
      </c>
      <c r="AD547" s="727">
        <v>0</v>
      </c>
      <c r="AE547" s="727">
        <v>0</v>
      </c>
      <c r="AF547" s="728">
        <v>0</v>
      </c>
      <c r="AG547" s="727">
        <v>0</v>
      </c>
      <c r="AH547" s="727">
        <v>0</v>
      </c>
      <c r="AI547" s="728">
        <v>0</v>
      </c>
      <c r="AJ547" s="729">
        <v>0</v>
      </c>
      <c r="AK547" s="729">
        <v>0</v>
      </c>
      <c r="AL547" s="728">
        <v>0</v>
      </c>
    </row>
    <row r="548" spans="1:38" x14ac:dyDescent="0.25">
      <c r="A548" s="362">
        <v>184100</v>
      </c>
      <c r="B548" s="361" t="s">
        <v>951</v>
      </c>
      <c r="C548" s="727">
        <v>0</v>
      </c>
      <c r="D548" s="727">
        <v>0</v>
      </c>
      <c r="E548" s="728">
        <v>0</v>
      </c>
      <c r="F548" s="727">
        <v>0</v>
      </c>
      <c r="G548" s="727">
        <v>0</v>
      </c>
      <c r="H548" s="728">
        <v>0</v>
      </c>
      <c r="I548" s="727">
        <v>0</v>
      </c>
      <c r="J548" s="727">
        <v>0</v>
      </c>
      <c r="K548" s="728">
        <v>0</v>
      </c>
      <c r="L548" s="727">
        <v>0</v>
      </c>
      <c r="M548" s="727">
        <v>0</v>
      </c>
      <c r="N548" s="728">
        <v>0</v>
      </c>
      <c r="O548" s="727">
        <v>0</v>
      </c>
      <c r="P548" s="727">
        <v>0</v>
      </c>
      <c r="Q548" s="728">
        <v>0</v>
      </c>
      <c r="R548" s="727">
        <v>0</v>
      </c>
      <c r="S548" s="727">
        <v>0</v>
      </c>
      <c r="T548" s="728">
        <v>0</v>
      </c>
      <c r="U548" s="727">
        <v>0</v>
      </c>
      <c r="V548" s="727">
        <v>0</v>
      </c>
      <c r="W548" s="728">
        <v>0</v>
      </c>
      <c r="X548" s="727">
        <v>0</v>
      </c>
      <c r="Y548" s="727">
        <v>0</v>
      </c>
      <c r="Z548" s="728">
        <v>0</v>
      </c>
      <c r="AA548" s="727">
        <v>0</v>
      </c>
      <c r="AB548" s="727">
        <v>0</v>
      </c>
      <c r="AC548" s="728">
        <v>0</v>
      </c>
      <c r="AD548" s="727">
        <v>0</v>
      </c>
      <c r="AE548" s="727">
        <v>0</v>
      </c>
      <c r="AF548" s="728">
        <v>0</v>
      </c>
      <c r="AG548" s="727">
        <v>0</v>
      </c>
      <c r="AH548" s="727">
        <v>0</v>
      </c>
      <c r="AI548" s="728">
        <v>0</v>
      </c>
      <c r="AJ548" s="729">
        <v>0</v>
      </c>
      <c r="AK548" s="729">
        <v>0</v>
      </c>
      <c r="AL548" s="728">
        <v>0</v>
      </c>
    </row>
    <row r="549" spans="1:38" x14ac:dyDescent="0.25">
      <c r="A549" s="362">
        <v>184200</v>
      </c>
      <c r="B549" s="361" t="s">
        <v>952</v>
      </c>
      <c r="C549" s="727">
        <v>0</v>
      </c>
      <c r="D549" s="727">
        <v>0</v>
      </c>
      <c r="E549" s="728">
        <v>0</v>
      </c>
      <c r="F549" s="727">
        <v>0</v>
      </c>
      <c r="G549" s="727">
        <v>0</v>
      </c>
      <c r="H549" s="728">
        <v>0</v>
      </c>
      <c r="I549" s="727">
        <v>0</v>
      </c>
      <c r="J549" s="727">
        <v>0</v>
      </c>
      <c r="K549" s="728">
        <v>0</v>
      </c>
      <c r="L549" s="727">
        <v>0</v>
      </c>
      <c r="M549" s="727">
        <v>0</v>
      </c>
      <c r="N549" s="728">
        <v>0</v>
      </c>
      <c r="O549" s="727">
        <v>0</v>
      </c>
      <c r="P549" s="727">
        <v>0</v>
      </c>
      <c r="Q549" s="728">
        <v>0</v>
      </c>
      <c r="R549" s="727">
        <v>0</v>
      </c>
      <c r="S549" s="727">
        <v>0</v>
      </c>
      <c r="T549" s="728">
        <v>0</v>
      </c>
      <c r="U549" s="727">
        <v>0</v>
      </c>
      <c r="V549" s="727">
        <v>0</v>
      </c>
      <c r="W549" s="728">
        <v>0</v>
      </c>
      <c r="X549" s="727">
        <v>0</v>
      </c>
      <c r="Y549" s="727">
        <v>0</v>
      </c>
      <c r="Z549" s="728">
        <v>0</v>
      </c>
      <c r="AA549" s="727">
        <v>0</v>
      </c>
      <c r="AB549" s="727">
        <v>0</v>
      </c>
      <c r="AC549" s="728">
        <v>0</v>
      </c>
      <c r="AD549" s="727">
        <v>0</v>
      </c>
      <c r="AE549" s="727">
        <v>0</v>
      </c>
      <c r="AF549" s="728">
        <v>0</v>
      </c>
      <c r="AG549" s="727">
        <v>0</v>
      </c>
      <c r="AH549" s="727">
        <v>0</v>
      </c>
      <c r="AI549" s="728">
        <v>0</v>
      </c>
      <c r="AJ549" s="729">
        <v>0</v>
      </c>
      <c r="AK549" s="729">
        <v>0</v>
      </c>
      <c r="AL549" s="728">
        <v>0</v>
      </c>
    </row>
    <row r="550" spans="1:38" x14ac:dyDescent="0.25">
      <c r="A550" s="362">
        <v>184300</v>
      </c>
      <c r="B550" s="361" t="s">
        <v>953</v>
      </c>
      <c r="C550" s="727">
        <v>0</v>
      </c>
      <c r="D550" s="727">
        <v>0</v>
      </c>
      <c r="E550" s="728">
        <v>0</v>
      </c>
      <c r="F550" s="727">
        <v>0</v>
      </c>
      <c r="G550" s="727">
        <v>0</v>
      </c>
      <c r="H550" s="728">
        <v>0</v>
      </c>
      <c r="I550" s="727">
        <v>0</v>
      </c>
      <c r="J550" s="727">
        <v>0</v>
      </c>
      <c r="K550" s="728">
        <v>0</v>
      </c>
      <c r="L550" s="727">
        <v>0</v>
      </c>
      <c r="M550" s="727">
        <v>0</v>
      </c>
      <c r="N550" s="728">
        <v>0</v>
      </c>
      <c r="O550" s="727">
        <v>0</v>
      </c>
      <c r="P550" s="727">
        <v>0</v>
      </c>
      <c r="Q550" s="728">
        <v>0</v>
      </c>
      <c r="R550" s="727">
        <v>0</v>
      </c>
      <c r="S550" s="727">
        <v>0</v>
      </c>
      <c r="T550" s="728">
        <v>0</v>
      </c>
      <c r="U550" s="727">
        <v>0</v>
      </c>
      <c r="V550" s="727">
        <v>0</v>
      </c>
      <c r="W550" s="728">
        <v>0</v>
      </c>
      <c r="X550" s="727">
        <v>0</v>
      </c>
      <c r="Y550" s="727">
        <v>0</v>
      </c>
      <c r="Z550" s="728">
        <v>0</v>
      </c>
      <c r="AA550" s="727">
        <v>0</v>
      </c>
      <c r="AB550" s="727">
        <v>0</v>
      </c>
      <c r="AC550" s="728">
        <v>0</v>
      </c>
      <c r="AD550" s="727">
        <v>0</v>
      </c>
      <c r="AE550" s="727">
        <v>0</v>
      </c>
      <c r="AF550" s="728">
        <v>0</v>
      </c>
      <c r="AG550" s="727">
        <v>0</v>
      </c>
      <c r="AH550" s="727">
        <v>0</v>
      </c>
      <c r="AI550" s="728">
        <v>0</v>
      </c>
      <c r="AJ550" s="729">
        <v>0</v>
      </c>
      <c r="AK550" s="729">
        <v>0</v>
      </c>
      <c r="AL550" s="728">
        <v>0</v>
      </c>
    </row>
    <row r="551" spans="1:38" x14ac:dyDescent="0.25">
      <c r="A551" s="362">
        <v>184400</v>
      </c>
      <c r="B551" s="361" t="s">
        <v>954</v>
      </c>
      <c r="C551" s="727">
        <v>0</v>
      </c>
      <c r="D551" s="727">
        <v>0</v>
      </c>
      <c r="E551" s="728">
        <v>0</v>
      </c>
      <c r="F551" s="727">
        <v>0</v>
      </c>
      <c r="G551" s="727">
        <v>0</v>
      </c>
      <c r="H551" s="728">
        <v>0</v>
      </c>
      <c r="I551" s="727">
        <v>0</v>
      </c>
      <c r="J551" s="727">
        <v>0</v>
      </c>
      <c r="K551" s="728">
        <v>0</v>
      </c>
      <c r="L551" s="727">
        <v>0</v>
      </c>
      <c r="M551" s="727">
        <v>0</v>
      </c>
      <c r="N551" s="728">
        <v>0</v>
      </c>
      <c r="O551" s="727">
        <v>0</v>
      </c>
      <c r="P551" s="727">
        <v>0</v>
      </c>
      <c r="Q551" s="728">
        <v>0</v>
      </c>
      <c r="R551" s="727">
        <v>0</v>
      </c>
      <c r="S551" s="727">
        <v>0</v>
      </c>
      <c r="T551" s="728">
        <v>0</v>
      </c>
      <c r="U551" s="727">
        <v>0</v>
      </c>
      <c r="V551" s="727">
        <v>0</v>
      </c>
      <c r="W551" s="728">
        <v>0</v>
      </c>
      <c r="X551" s="727">
        <v>0</v>
      </c>
      <c r="Y551" s="727">
        <v>0</v>
      </c>
      <c r="Z551" s="728">
        <v>0</v>
      </c>
      <c r="AA551" s="727">
        <v>0</v>
      </c>
      <c r="AB551" s="727">
        <v>0</v>
      </c>
      <c r="AC551" s="728">
        <v>0</v>
      </c>
      <c r="AD551" s="727">
        <v>0</v>
      </c>
      <c r="AE551" s="727">
        <v>0</v>
      </c>
      <c r="AF551" s="728">
        <v>0</v>
      </c>
      <c r="AG551" s="727">
        <v>0</v>
      </c>
      <c r="AH551" s="727">
        <v>0</v>
      </c>
      <c r="AI551" s="728">
        <v>0</v>
      </c>
      <c r="AJ551" s="729">
        <v>0</v>
      </c>
      <c r="AK551" s="729">
        <v>0</v>
      </c>
      <c r="AL551" s="728">
        <v>0</v>
      </c>
    </row>
    <row r="552" spans="1:38" x14ac:dyDescent="0.25">
      <c r="A552" s="362">
        <v>184500</v>
      </c>
      <c r="B552" s="361" t="s">
        <v>5051</v>
      </c>
      <c r="C552" s="727">
        <v>0</v>
      </c>
      <c r="D552" s="727">
        <v>0</v>
      </c>
      <c r="E552" s="728">
        <v>0</v>
      </c>
      <c r="F552" s="727">
        <v>0</v>
      </c>
      <c r="G552" s="727">
        <v>0</v>
      </c>
      <c r="H552" s="728">
        <v>0</v>
      </c>
      <c r="I552" s="727">
        <v>0</v>
      </c>
      <c r="J552" s="727">
        <v>0</v>
      </c>
      <c r="K552" s="728">
        <v>0</v>
      </c>
      <c r="L552" s="727">
        <v>0</v>
      </c>
      <c r="M552" s="727">
        <v>0</v>
      </c>
      <c r="N552" s="728">
        <v>0</v>
      </c>
      <c r="O552" s="727">
        <v>0</v>
      </c>
      <c r="P552" s="727">
        <v>0</v>
      </c>
      <c r="Q552" s="728">
        <v>0</v>
      </c>
      <c r="R552" s="727">
        <v>0</v>
      </c>
      <c r="S552" s="727">
        <v>0</v>
      </c>
      <c r="T552" s="728">
        <v>0</v>
      </c>
      <c r="U552" s="727">
        <v>0</v>
      </c>
      <c r="V552" s="727">
        <v>0</v>
      </c>
      <c r="W552" s="728">
        <v>0</v>
      </c>
      <c r="X552" s="727">
        <v>0</v>
      </c>
      <c r="Y552" s="727">
        <v>0</v>
      </c>
      <c r="Z552" s="728">
        <v>0</v>
      </c>
      <c r="AA552" s="727">
        <v>0</v>
      </c>
      <c r="AB552" s="727">
        <v>0</v>
      </c>
      <c r="AC552" s="728">
        <v>0</v>
      </c>
      <c r="AD552" s="727">
        <v>0</v>
      </c>
      <c r="AE552" s="727">
        <v>0</v>
      </c>
      <c r="AF552" s="728">
        <v>0</v>
      </c>
      <c r="AG552" s="727">
        <v>0</v>
      </c>
      <c r="AH552" s="727">
        <v>0</v>
      </c>
      <c r="AI552" s="728">
        <v>0</v>
      </c>
      <c r="AJ552" s="729">
        <v>0</v>
      </c>
      <c r="AK552" s="729">
        <v>0</v>
      </c>
      <c r="AL552" s="728">
        <v>0</v>
      </c>
    </row>
    <row r="553" spans="1:38" x14ac:dyDescent="0.25">
      <c r="A553" s="362">
        <v>184600</v>
      </c>
      <c r="B553" s="361" t="s">
        <v>5052</v>
      </c>
      <c r="C553" s="727">
        <v>0</v>
      </c>
      <c r="D553" s="727">
        <v>0</v>
      </c>
      <c r="E553" s="728">
        <v>0</v>
      </c>
      <c r="F553" s="727">
        <v>0</v>
      </c>
      <c r="G553" s="727">
        <v>0</v>
      </c>
      <c r="H553" s="728">
        <v>0</v>
      </c>
      <c r="I553" s="727">
        <v>0</v>
      </c>
      <c r="J553" s="727">
        <v>0</v>
      </c>
      <c r="K553" s="728">
        <v>0</v>
      </c>
      <c r="L553" s="727">
        <v>0</v>
      </c>
      <c r="M553" s="727">
        <v>0</v>
      </c>
      <c r="N553" s="728">
        <v>0</v>
      </c>
      <c r="O553" s="727">
        <v>0</v>
      </c>
      <c r="P553" s="727">
        <v>0</v>
      </c>
      <c r="Q553" s="728">
        <v>0</v>
      </c>
      <c r="R553" s="727">
        <v>0</v>
      </c>
      <c r="S553" s="727">
        <v>0</v>
      </c>
      <c r="T553" s="728">
        <v>0</v>
      </c>
      <c r="U553" s="727">
        <v>0</v>
      </c>
      <c r="V553" s="727">
        <v>0</v>
      </c>
      <c r="W553" s="728">
        <v>0</v>
      </c>
      <c r="X553" s="727">
        <v>0</v>
      </c>
      <c r="Y553" s="727">
        <v>0</v>
      </c>
      <c r="Z553" s="728">
        <v>0</v>
      </c>
      <c r="AA553" s="727">
        <v>0</v>
      </c>
      <c r="AB553" s="727">
        <v>0</v>
      </c>
      <c r="AC553" s="728">
        <v>0</v>
      </c>
      <c r="AD553" s="727">
        <v>0</v>
      </c>
      <c r="AE553" s="727">
        <v>0</v>
      </c>
      <c r="AF553" s="728">
        <v>0</v>
      </c>
      <c r="AG553" s="727">
        <v>0</v>
      </c>
      <c r="AH553" s="727">
        <v>0</v>
      </c>
      <c r="AI553" s="728">
        <v>0</v>
      </c>
      <c r="AJ553" s="729">
        <v>0</v>
      </c>
      <c r="AK553" s="729">
        <v>0</v>
      </c>
      <c r="AL553" s="728">
        <v>0</v>
      </c>
    </row>
    <row r="554" spans="1:38" x14ac:dyDescent="0.25">
      <c r="A554" s="362">
        <v>184700</v>
      </c>
      <c r="B554" s="361" t="s">
        <v>945</v>
      </c>
      <c r="C554" s="727">
        <v>0</v>
      </c>
      <c r="D554" s="727">
        <v>0</v>
      </c>
      <c r="E554" s="728">
        <v>0</v>
      </c>
      <c r="F554" s="727">
        <v>0</v>
      </c>
      <c r="G554" s="727">
        <v>0</v>
      </c>
      <c r="H554" s="728">
        <v>0</v>
      </c>
      <c r="I554" s="727">
        <v>0</v>
      </c>
      <c r="J554" s="727">
        <v>0</v>
      </c>
      <c r="K554" s="728">
        <v>0</v>
      </c>
      <c r="L554" s="727">
        <v>0</v>
      </c>
      <c r="M554" s="727">
        <v>0</v>
      </c>
      <c r="N554" s="728">
        <v>0</v>
      </c>
      <c r="O554" s="727">
        <v>0</v>
      </c>
      <c r="P554" s="727">
        <v>0</v>
      </c>
      <c r="Q554" s="728">
        <v>0</v>
      </c>
      <c r="R554" s="727">
        <v>0</v>
      </c>
      <c r="S554" s="727">
        <v>0</v>
      </c>
      <c r="T554" s="728">
        <v>0</v>
      </c>
      <c r="U554" s="727">
        <v>0</v>
      </c>
      <c r="V554" s="727">
        <v>0</v>
      </c>
      <c r="W554" s="728">
        <v>0</v>
      </c>
      <c r="X554" s="727">
        <v>0</v>
      </c>
      <c r="Y554" s="727">
        <v>0</v>
      </c>
      <c r="Z554" s="728">
        <v>0</v>
      </c>
      <c r="AA554" s="727">
        <v>0</v>
      </c>
      <c r="AB554" s="727">
        <v>0</v>
      </c>
      <c r="AC554" s="728">
        <v>0</v>
      </c>
      <c r="AD554" s="727">
        <v>0</v>
      </c>
      <c r="AE554" s="727">
        <v>0</v>
      </c>
      <c r="AF554" s="728">
        <v>0</v>
      </c>
      <c r="AG554" s="727">
        <v>0</v>
      </c>
      <c r="AH554" s="727">
        <v>0</v>
      </c>
      <c r="AI554" s="728">
        <v>0</v>
      </c>
      <c r="AJ554" s="729">
        <v>0</v>
      </c>
      <c r="AK554" s="729">
        <v>0</v>
      </c>
      <c r="AL554" s="728">
        <v>0</v>
      </c>
    </row>
    <row r="555" spans="1:38" x14ac:dyDescent="0.25">
      <c r="A555" s="362">
        <v>185100</v>
      </c>
      <c r="B555" s="361" t="s">
        <v>960</v>
      </c>
      <c r="C555" s="727">
        <v>0</v>
      </c>
      <c r="D555" s="727">
        <v>0</v>
      </c>
      <c r="E555" s="728">
        <v>0</v>
      </c>
      <c r="F555" s="727">
        <v>0</v>
      </c>
      <c r="G555" s="727">
        <v>0</v>
      </c>
      <c r="H555" s="728">
        <v>0</v>
      </c>
      <c r="I555" s="727">
        <v>0</v>
      </c>
      <c r="J555" s="727">
        <v>0</v>
      </c>
      <c r="K555" s="728">
        <v>0</v>
      </c>
      <c r="L555" s="727">
        <v>0</v>
      </c>
      <c r="M555" s="727">
        <v>0</v>
      </c>
      <c r="N555" s="728">
        <v>0</v>
      </c>
      <c r="O555" s="727">
        <v>0</v>
      </c>
      <c r="P555" s="727">
        <v>0</v>
      </c>
      <c r="Q555" s="728">
        <v>0</v>
      </c>
      <c r="R555" s="727">
        <v>0</v>
      </c>
      <c r="S555" s="727">
        <v>0</v>
      </c>
      <c r="T555" s="728">
        <v>0</v>
      </c>
      <c r="U555" s="727">
        <v>0</v>
      </c>
      <c r="V555" s="727">
        <v>0</v>
      </c>
      <c r="W555" s="728">
        <v>0</v>
      </c>
      <c r="X555" s="727">
        <v>0</v>
      </c>
      <c r="Y555" s="727">
        <v>0</v>
      </c>
      <c r="Z555" s="728">
        <v>0</v>
      </c>
      <c r="AA555" s="727">
        <v>0</v>
      </c>
      <c r="AB555" s="727">
        <v>0</v>
      </c>
      <c r="AC555" s="728">
        <v>0</v>
      </c>
      <c r="AD555" s="727">
        <v>0</v>
      </c>
      <c r="AE555" s="727">
        <v>0</v>
      </c>
      <c r="AF555" s="728">
        <v>0</v>
      </c>
      <c r="AG555" s="727">
        <v>0</v>
      </c>
      <c r="AH555" s="727">
        <v>0</v>
      </c>
      <c r="AI555" s="728">
        <v>0</v>
      </c>
      <c r="AJ555" s="729">
        <v>0</v>
      </c>
      <c r="AK555" s="729">
        <v>0</v>
      </c>
      <c r="AL555" s="728">
        <v>0</v>
      </c>
    </row>
    <row r="556" spans="1:38" x14ac:dyDescent="0.25">
      <c r="A556" s="362">
        <v>185200</v>
      </c>
      <c r="B556" s="361" t="s">
        <v>1089</v>
      </c>
      <c r="C556" s="727">
        <v>0</v>
      </c>
      <c r="D556" s="727">
        <v>0</v>
      </c>
      <c r="E556" s="728">
        <v>0</v>
      </c>
      <c r="F556" s="727">
        <v>0</v>
      </c>
      <c r="G556" s="727">
        <v>0</v>
      </c>
      <c r="H556" s="728">
        <v>0</v>
      </c>
      <c r="I556" s="727">
        <v>0</v>
      </c>
      <c r="J556" s="727">
        <v>0</v>
      </c>
      <c r="K556" s="728">
        <v>0</v>
      </c>
      <c r="L556" s="727">
        <v>0</v>
      </c>
      <c r="M556" s="727">
        <v>0</v>
      </c>
      <c r="N556" s="728">
        <v>0</v>
      </c>
      <c r="O556" s="727">
        <v>0</v>
      </c>
      <c r="P556" s="727">
        <v>0</v>
      </c>
      <c r="Q556" s="728">
        <v>0</v>
      </c>
      <c r="R556" s="727">
        <v>0</v>
      </c>
      <c r="S556" s="727">
        <v>0</v>
      </c>
      <c r="T556" s="728">
        <v>0</v>
      </c>
      <c r="U556" s="727">
        <v>0</v>
      </c>
      <c r="V556" s="727">
        <v>0</v>
      </c>
      <c r="W556" s="728">
        <v>0</v>
      </c>
      <c r="X556" s="727">
        <v>0</v>
      </c>
      <c r="Y556" s="727">
        <v>0</v>
      </c>
      <c r="Z556" s="728">
        <v>0</v>
      </c>
      <c r="AA556" s="727">
        <v>0</v>
      </c>
      <c r="AB556" s="727">
        <v>0</v>
      </c>
      <c r="AC556" s="728">
        <v>0</v>
      </c>
      <c r="AD556" s="727">
        <v>0</v>
      </c>
      <c r="AE556" s="727">
        <v>0</v>
      </c>
      <c r="AF556" s="728">
        <v>0</v>
      </c>
      <c r="AG556" s="727">
        <v>0</v>
      </c>
      <c r="AH556" s="727">
        <v>0</v>
      </c>
      <c r="AI556" s="728">
        <v>0</v>
      </c>
      <c r="AJ556" s="729">
        <v>0</v>
      </c>
      <c r="AK556" s="729">
        <v>0</v>
      </c>
      <c r="AL556" s="728">
        <v>0</v>
      </c>
    </row>
    <row r="557" spans="1:38" x14ac:dyDescent="0.25">
      <c r="A557" s="362">
        <v>185300</v>
      </c>
      <c r="B557" s="361" t="s">
        <v>945</v>
      </c>
      <c r="C557" s="727">
        <v>0</v>
      </c>
      <c r="D557" s="727">
        <v>0</v>
      </c>
      <c r="E557" s="728">
        <v>0</v>
      </c>
      <c r="F557" s="727">
        <v>0</v>
      </c>
      <c r="G557" s="727">
        <v>0</v>
      </c>
      <c r="H557" s="728">
        <v>0</v>
      </c>
      <c r="I557" s="727">
        <v>0</v>
      </c>
      <c r="J557" s="727">
        <v>0</v>
      </c>
      <c r="K557" s="728">
        <v>0</v>
      </c>
      <c r="L557" s="727">
        <v>0</v>
      </c>
      <c r="M557" s="727">
        <v>0</v>
      </c>
      <c r="N557" s="728">
        <v>0</v>
      </c>
      <c r="O557" s="727">
        <v>0</v>
      </c>
      <c r="P557" s="727">
        <v>0</v>
      </c>
      <c r="Q557" s="728">
        <v>0</v>
      </c>
      <c r="R557" s="727">
        <v>0</v>
      </c>
      <c r="S557" s="727">
        <v>0</v>
      </c>
      <c r="T557" s="728">
        <v>0</v>
      </c>
      <c r="U557" s="727">
        <v>0</v>
      </c>
      <c r="V557" s="727">
        <v>0</v>
      </c>
      <c r="W557" s="728">
        <v>0</v>
      </c>
      <c r="X557" s="727">
        <v>0</v>
      </c>
      <c r="Y557" s="727">
        <v>0</v>
      </c>
      <c r="Z557" s="728">
        <v>0</v>
      </c>
      <c r="AA557" s="727">
        <v>0</v>
      </c>
      <c r="AB557" s="727">
        <v>0</v>
      </c>
      <c r="AC557" s="728">
        <v>0</v>
      </c>
      <c r="AD557" s="727">
        <v>0</v>
      </c>
      <c r="AE557" s="727">
        <v>0</v>
      </c>
      <c r="AF557" s="728">
        <v>0</v>
      </c>
      <c r="AG557" s="727">
        <v>0</v>
      </c>
      <c r="AH557" s="727">
        <v>0</v>
      </c>
      <c r="AI557" s="728">
        <v>0</v>
      </c>
      <c r="AJ557" s="729">
        <v>0</v>
      </c>
      <c r="AK557" s="729">
        <v>0</v>
      </c>
      <c r="AL557" s="728">
        <v>0</v>
      </c>
    </row>
    <row r="558" spans="1:38" x14ac:dyDescent="0.25">
      <c r="A558" s="362">
        <v>190000</v>
      </c>
      <c r="B558" s="361" t="s">
        <v>5053</v>
      </c>
      <c r="C558" s="727">
        <v>0</v>
      </c>
      <c r="D558" s="727">
        <v>0</v>
      </c>
      <c r="E558" s="728">
        <v>0</v>
      </c>
      <c r="F558" s="727">
        <v>0</v>
      </c>
      <c r="G558" s="727">
        <v>0</v>
      </c>
      <c r="H558" s="728">
        <v>0</v>
      </c>
      <c r="I558" s="727">
        <v>0</v>
      </c>
      <c r="J558" s="727">
        <v>0</v>
      </c>
      <c r="K558" s="728">
        <v>0</v>
      </c>
      <c r="L558" s="727">
        <v>0</v>
      </c>
      <c r="M558" s="727">
        <v>0</v>
      </c>
      <c r="N558" s="728">
        <v>0</v>
      </c>
      <c r="O558" s="727">
        <v>0</v>
      </c>
      <c r="P558" s="727">
        <v>0</v>
      </c>
      <c r="Q558" s="728">
        <v>0</v>
      </c>
      <c r="R558" s="727">
        <v>0</v>
      </c>
      <c r="S558" s="727">
        <v>0</v>
      </c>
      <c r="T558" s="728">
        <v>0</v>
      </c>
      <c r="U558" s="727">
        <v>0</v>
      </c>
      <c r="V558" s="727">
        <v>0</v>
      </c>
      <c r="W558" s="728">
        <v>0</v>
      </c>
      <c r="X558" s="727">
        <v>0</v>
      </c>
      <c r="Y558" s="727">
        <v>0</v>
      </c>
      <c r="Z558" s="728">
        <v>0</v>
      </c>
      <c r="AA558" s="727">
        <v>0</v>
      </c>
      <c r="AB558" s="727">
        <v>0</v>
      </c>
      <c r="AC558" s="728">
        <v>0</v>
      </c>
      <c r="AD558" s="727">
        <v>0</v>
      </c>
      <c r="AE558" s="727">
        <v>0</v>
      </c>
      <c r="AF558" s="728">
        <v>0</v>
      </c>
      <c r="AG558" s="727">
        <v>0</v>
      </c>
      <c r="AH558" s="727">
        <v>0</v>
      </c>
      <c r="AI558" s="728">
        <v>0</v>
      </c>
      <c r="AJ558" s="729">
        <v>0</v>
      </c>
      <c r="AK558" s="729">
        <v>0</v>
      </c>
      <c r="AL558" s="728">
        <v>0</v>
      </c>
    </row>
    <row r="559" spans="1:38" x14ac:dyDescent="0.25">
      <c r="A559" s="362"/>
      <c r="B559" s="357" t="s">
        <v>1499</v>
      </c>
      <c r="C559" s="727">
        <v>0</v>
      </c>
      <c r="D559" s="727">
        <v>0</v>
      </c>
      <c r="E559" s="728">
        <v>0</v>
      </c>
      <c r="F559" s="727">
        <v>0</v>
      </c>
      <c r="G559" s="727">
        <v>0</v>
      </c>
      <c r="H559" s="728">
        <v>0</v>
      </c>
      <c r="I559" s="727">
        <v>0</v>
      </c>
      <c r="J559" s="727">
        <v>0</v>
      </c>
      <c r="K559" s="728">
        <v>0</v>
      </c>
      <c r="L559" s="727">
        <v>0</v>
      </c>
      <c r="M559" s="727">
        <v>0</v>
      </c>
      <c r="N559" s="728">
        <v>0</v>
      </c>
      <c r="O559" s="727">
        <v>0</v>
      </c>
      <c r="P559" s="727">
        <v>0</v>
      </c>
      <c r="Q559" s="728">
        <v>0</v>
      </c>
      <c r="R559" s="727">
        <v>0</v>
      </c>
      <c r="S559" s="727">
        <v>0</v>
      </c>
      <c r="T559" s="728">
        <v>0</v>
      </c>
      <c r="U559" s="727">
        <v>0</v>
      </c>
      <c r="V559" s="727">
        <v>0</v>
      </c>
      <c r="W559" s="728">
        <v>0</v>
      </c>
      <c r="X559" s="727">
        <v>0</v>
      </c>
      <c r="Y559" s="727">
        <v>0</v>
      </c>
      <c r="Z559" s="728">
        <v>0</v>
      </c>
      <c r="AA559" s="727">
        <v>0</v>
      </c>
      <c r="AB559" s="727">
        <v>0</v>
      </c>
      <c r="AC559" s="728">
        <v>0</v>
      </c>
      <c r="AD559" s="727">
        <v>0</v>
      </c>
      <c r="AE559" s="727">
        <v>0</v>
      </c>
      <c r="AF559" s="728">
        <v>0</v>
      </c>
      <c r="AG559" s="727">
        <v>0</v>
      </c>
      <c r="AH559" s="727">
        <v>0</v>
      </c>
      <c r="AI559" s="728">
        <v>0</v>
      </c>
      <c r="AJ559" s="729">
        <v>0</v>
      </c>
      <c r="AK559" s="729">
        <v>0</v>
      </c>
      <c r="AL559" s="728">
        <v>0</v>
      </c>
    </row>
    <row r="560" spans="1:38" x14ac:dyDescent="0.25">
      <c r="A560" s="362">
        <v>211010</v>
      </c>
      <c r="B560" s="357" t="s">
        <v>1126</v>
      </c>
      <c r="C560" s="727">
        <v>0</v>
      </c>
      <c r="D560" s="727">
        <v>0</v>
      </c>
      <c r="E560" s="728">
        <v>0</v>
      </c>
      <c r="F560" s="727">
        <v>0</v>
      </c>
      <c r="G560" s="727">
        <v>0</v>
      </c>
      <c r="H560" s="728">
        <v>0</v>
      </c>
      <c r="I560" s="727">
        <v>0</v>
      </c>
      <c r="J560" s="727">
        <v>0</v>
      </c>
      <c r="K560" s="728">
        <v>0</v>
      </c>
      <c r="L560" s="727">
        <v>0</v>
      </c>
      <c r="M560" s="727">
        <v>0</v>
      </c>
      <c r="N560" s="728">
        <v>0</v>
      </c>
      <c r="O560" s="727">
        <v>0</v>
      </c>
      <c r="P560" s="727">
        <v>0</v>
      </c>
      <c r="Q560" s="728">
        <v>0</v>
      </c>
      <c r="R560" s="727">
        <v>0</v>
      </c>
      <c r="S560" s="727">
        <v>0</v>
      </c>
      <c r="T560" s="728">
        <v>0</v>
      </c>
      <c r="U560" s="727">
        <v>0</v>
      </c>
      <c r="V560" s="727">
        <v>0</v>
      </c>
      <c r="W560" s="728">
        <v>0</v>
      </c>
      <c r="X560" s="727">
        <v>0</v>
      </c>
      <c r="Y560" s="727">
        <v>0</v>
      </c>
      <c r="Z560" s="728">
        <v>0</v>
      </c>
      <c r="AA560" s="727">
        <v>0</v>
      </c>
      <c r="AB560" s="727">
        <v>0</v>
      </c>
      <c r="AC560" s="728">
        <v>0</v>
      </c>
      <c r="AD560" s="727">
        <v>0</v>
      </c>
      <c r="AE560" s="727">
        <v>0</v>
      </c>
      <c r="AF560" s="728">
        <v>0</v>
      </c>
      <c r="AG560" s="727">
        <v>0</v>
      </c>
      <c r="AH560" s="727">
        <v>0</v>
      </c>
      <c r="AI560" s="728">
        <v>0</v>
      </c>
      <c r="AJ560" s="729">
        <v>0</v>
      </c>
      <c r="AK560" s="729">
        <v>0</v>
      </c>
      <c r="AL560" s="728">
        <v>0</v>
      </c>
    </row>
    <row r="561" spans="1:38" x14ac:dyDescent="0.25">
      <c r="A561" s="362">
        <v>211021</v>
      </c>
      <c r="B561" s="357" t="s">
        <v>1067</v>
      </c>
      <c r="C561" s="727">
        <v>4994324.1900000004</v>
      </c>
      <c r="D561" s="727">
        <v>4409810.66</v>
      </c>
      <c r="E561" s="728">
        <v>9404134.8499999996</v>
      </c>
      <c r="F561" s="727">
        <v>4810956.26</v>
      </c>
      <c r="G561" s="727">
        <v>3870023.67</v>
      </c>
      <c r="H561" s="728">
        <v>8680979.9299999997</v>
      </c>
      <c r="I561" s="727">
        <v>4516445.3100000015</v>
      </c>
      <c r="J561" s="727">
        <v>3680056.74</v>
      </c>
      <c r="K561" s="728">
        <v>8196502.0499999998</v>
      </c>
      <c r="L561" s="727">
        <v>4548475.49</v>
      </c>
      <c r="M561" s="727">
        <v>5936147.8100000015</v>
      </c>
      <c r="N561" s="728">
        <v>10484623.300000001</v>
      </c>
      <c r="O561" s="727">
        <v>4605352.57</v>
      </c>
      <c r="P561" s="727">
        <v>3717573.08</v>
      </c>
      <c r="Q561" s="728">
        <v>8322925.6500000004</v>
      </c>
      <c r="R561" s="727">
        <v>3546424.96</v>
      </c>
      <c r="S561" s="727">
        <v>4889443.9400000004</v>
      </c>
      <c r="T561" s="728">
        <v>8435868.9000000004</v>
      </c>
      <c r="U561" s="727">
        <v>3670250.13</v>
      </c>
      <c r="V561" s="727">
        <v>5496627.0499999998</v>
      </c>
      <c r="W561" s="728">
        <v>9166877.1799999997</v>
      </c>
      <c r="X561" s="727">
        <v>3552451.41</v>
      </c>
      <c r="Y561" s="727">
        <v>4474920.68</v>
      </c>
      <c r="Z561" s="728">
        <v>8027372.0900000008</v>
      </c>
      <c r="AA561" s="727">
        <v>4485894.9000000004</v>
      </c>
      <c r="AB561" s="727">
        <v>4786594.83</v>
      </c>
      <c r="AC561" s="728">
        <v>9272489.7300000004</v>
      </c>
      <c r="AD561" s="727">
        <v>3344771.85</v>
      </c>
      <c r="AE561" s="727">
        <v>4638691.51</v>
      </c>
      <c r="AF561" s="728">
        <v>7983463.3599999994</v>
      </c>
      <c r="AG561" s="727">
        <v>3219214.92</v>
      </c>
      <c r="AH561" s="727">
        <v>5451808.4000000004</v>
      </c>
      <c r="AI561" s="728">
        <v>8671023.3200000003</v>
      </c>
      <c r="AJ561" s="729">
        <v>3485002.7700000009</v>
      </c>
      <c r="AK561" s="729">
        <v>5619409.6900000004</v>
      </c>
      <c r="AL561" s="728">
        <v>9104412.459999999</v>
      </c>
    </row>
    <row r="562" spans="1:38" x14ac:dyDescent="0.25">
      <c r="A562" s="362">
        <v>211022</v>
      </c>
      <c r="B562" s="357" t="s">
        <v>4969</v>
      </c>
      <c r="C562" s="727">
        <v>87716520.430000007</v>
      </c>
      <c r="D562" s="727">
        <v>38051835.479999997</v>
      </c>
      <c r="E562" s="728">
        <v>125768355.91</v>
      </c>
      <c r="F562" s="727">
        <v>87167410.969999999</v>
      </c>
      <c r="G562" s="727">
        <v>33572940.090000004</v>
      </c>
      <c r="H562" s="728">
        <v>120740351.06</v>
      </c>
      <c r="I562" s="727">
        <v>99194436.239999995</v>
      </c>
      <c r="J562" s="727">
        <v>38521867.140000001</v>
      </c>
      <c r="K562" s="728">
        <v>137716303.38</v>
      </c>
      <c r="L562" s="727">
        <v>92458952.280000001</v>
      </c>
      <c r="M562" s="727">
        <v>34915310.890000001</v>
      </c>
      <c r="N562" s="728">
        <v>127374263.17</v>
      </c>
      <c r="O562" s="727">
        <v>79534597.049999997</v>
      </c>
      <c r="P562" s="727">
        <v>38243336.119999997</v>
      </c>
      <c r="Q562" s="728">
        <v>117777933.17</v>
      </c>
      <c r="R562" s="727">
        <v>78528794.069999993</v>
      </c>
      <c r="S562" s="727">
        <v>39531562.649999999</v>
      </c>
      <c r="T562" s="728">
        <v>118060356.72</v>
      </c>
      <c r="U562" s="727">
        <v>80498715.439999998</v>
      </c>
      <c r="V562" s="727">
        <v>43581464.859999999</v>
      </c>
      <c r="W562" s="728">
        <v>124080180.3</v>
      </c>
      <c r="X562" s="727">
        <v>72084199</v>
      </c>
      <c r="Y562" s="727">
        <v>46359610.229999997</v>
      </c>
      <c r="Z562" s="728">
        <v>118443809.23</v>
      </c>
      <c r="AA562" s="727">
        <v>63482645.460000001</v>
      </c>
      <c r="AB562" s="727">
        <v>39356840.630000003</v>
      </c>
      <c r="AC562" s="728">
        <v>102839486.09</v>
      </c>
      <c r="AD562" s="727">
        <v>66669921.109999999</v>
      </c>
      <c r="AE562" s="727">
        <v>38014464.75</v>
      </c>
      <c r="AF562" s="728">
        <v>104684385.86</v>
      </c>
      <c r="AG562" s="727">
        <v>67361955.75</v>
      </c>
      <c r="AH562" s="727">
        <v>35270745.020000003</v>
      </c>
      <c r="AI562" s="728">
        <v>102632700.77</v>
      </c>
      <c r="AJ562" s="729">
        <v>67461050.079999998</v>
      </c>
      <c r="AK562" s="729">
        <v>34084124.340000004</v>
      </c>
      <c r="AL562" s="728">
        <v>101545174.42</v>
      </c>
    </row>
    <row r="563" spans="1:38" x14ac:dyDescent="0.25">
      <c r="A563" s="362">
        <v>211023</v>
      </c>
      <c r="B563" s="357" t="s">
        <v>1009</v>
      </c>
      <c r="C563" s="727">
        <v>64131.43</v>
      </c>
      <c r="D563" s="727">
        <v>0</v>
      </c>
      <c r="E563" s="728">
        <v>64131.43</v>
      </c>
      <c r="F563" s="727">
        <v>58736.67</v>
      </c>
      <c r="G563" s="727">
        <v>0</v>
      </c>
      <c r="H563" s="728">
        <v>58736.67</v>
      </c>
      <c r="I563" s="727">
        <v>5736.54</v>
      </c>
      <c r="J563" s="727">
        <v>0</v>
      </c>
      <c r="K563" s="728">
        <v>5736.54</v>
      </c>
      <c r="L563" s="727">
        <v>14237.09</v>
      </c>
      <c r="M563" s="727">
        <v>0</v>
      </c>
      <c r="N563" s="728">
        <v>14237.09</v>
      </c>
      <c r="O563" s="727">
        <v>29196.35</v>
      </c>
      <c r="P563" s="727">
        <v>0</v>
      </c>
      <c r="Q563" s="728">
        <v>29196.35</v>
      </c>
      <c r="R563" s="727">
        <v>66517.58</v>
      </c>
      <c r="S563" s="727">
        <v>0</v>
      </c>
      <c r="T563" s="728">
        <v>66517.58</v>
      </c>
      <c r="U563" s="727">
        <v>75046.86</v>
      </c>
      <c r="V563" s="727">
        <v>0</v>
      </c>
      <c r="W563" s="728">
        <v>75046.86</v>
      </c>
      <c r="X563" s="727">
        <v>132118.32999999999</v>
      </c>
      <c r="Y563" s="727">
        <v>0</v>
      </c>
      <c r="Z563" s="728">
        <v>132118.32999999999</v>
      </c>
      <c r="AA563" s="727">
        <v>147836.46</v>
      </c>
      <c r="AB563" s="727">
        <v>0</v>
      </c>
      <c r="AC563" s="728">
        <v>147836.46</v>
      </c>
      <c r="AD563" s="727">
        <v>84379.21</v>
      </c>
      <c r="AE563" s="727">
        <v>0</v>
      </c>
      <c r="AF563" s="728">
        <v>84379.21</v>
      </c>
      <c r="AG563" s="727">
        <v>70031.62</v>
      </c>
      <c r="AH563" s="727">
        <v>0</v>
      </c>
      <c r="AI563" s="728">
        <v>70031.62</v>
      </c>
      <c r="AJ563" s="729">
        <v>78105.350000000006</v>
      </c>
      <c r="AK563" s="729">
        <v>0</v>
      </c>
      <c r="AL563" s="728">
        <v>78105.350000000006</v>
      </c>
    </row>
    <row r="564" spans="1:38" x14ac:dyDescent="0.25">
      <c r="A564" s="362">
        <v>201031</v>
      </c>
      <c r="B564" s="357" t="s">
        <v>4971</v>
      </c>
      <c r="C564" s="727">
        <v>0</v>
      </c>
      <c r="D564" s="727">
        <v>9540139.8200000003</v>
      </c>
      <c r="E564" s="728">
        <v>9540139.8200000003</v>
      </c>
      <c r="F564" s="727">
        <v>0</v>
      </c>
      <c r="G564" s="727">
        <v>1864897.41</v>
      </c>
      <c r="H564" s="728">
        <v>1864897.41</v>
      </c>
      <c r="I564" s="727">
        <v>0</v>
      </c>
      <c r="J564" s="727">
        <v>4600536.79</v>
      </c>
      <c r="K564" s="728">
        <v>4600536.79</v>
      </c>
      <c r="L564" s="727">
        <v>0</v>
      </c>
      <c r="M564" s="727">
        <v>641314.66</v>
      </c>
      <c r="N564" s="728">
        <v>641314.66</v>
      </c>
      <c r="O564" s="727">
        <v>0</v>
      </c>
      <c r="P564" s="727">
        <v>2305214.4900000002</v>
      </c>
      <c r="Q564" s="728">
        <v>2305214.4900000002</v>
      </c>
      <c r="R564" s="727">
        <v>0</v>
      </c>
      <c r="S564" s="727">
        <v>3008635.34</v>
      </c>
      <c r="T564" s="728">
        <v>3008635.34</v>
      </c>
      <c r="U564" s="727">
        <v>0</v>
      </c>
      <c r="V564" s="727">
        <v>2112399.0699999998</v>
      </c>
      <c r="W564" s="728">
        <v>2112399.0699999998</v>
      </c>
      <c r="X564" s="727">
        <v>0</v>
      </c>
      <c r="Y564" s="727">
        <v>3203548.83</v>
      </c>
      <c r="Z564" s="728">
        <v>3203548.83</v>
      </c>
      <c r="AA564" s="727">
        <v>0</v>
      </c>
      <c r="AB564" s="727">
        <v>4834377.5999999996</v>
      </c>
      <c r="AC564" s="728">
        <v>4834377.5999999996</v>
      </c>
      <c r="AD564" s="727">
        <v>0</v>
      </c>
      <c r="AE564" s="727">
        <v>4741434.5999999996</v>
      </c>
      <c r="AF564" s="728">
        <v>4741434.5999999996</v>
      </c>
      <c r="AG564" s="727">
        <v>0</v>
      </c>
      <c r="AH564" s="727">
        <v>1801996.81</v>
      </c>
      <c r="AI564" s="728">
        <v>1801996.81</v>
      </c>
      <c r="AJ564" s="729">
        <v>0</v>
      </c>
      <c r="AK564" s="729">
        <v>10784146.91</v>
      </c>
      <c r="AL564" s="728">
        <v>10784146.91</v>
      </c>
    </row>
    <row r="565" spans="1:38" x14ac:dyDescent="0.25">
      <c r="A565" s="362">
        <v>211032</v>
      </c>
      <c r="B565" s="357" t="s">
        <v>1008</v>
      </c>
      <c r="C565" s="727">
        <v>5044.7700000000004</v>
      </c>
      <c r="D565" s="727">
        <v>0</v>
      </c>
      <c r="E565" s="728">
        <v>5044.7700000000004</v>
      </c>
      <c r="F565" s="727">
        <v>5044.7700000000004</v>
      </c>
      <c r="G565" s="727">
        <v>0</v>
      </c>
      <c r="H565" s="728">
        <v>5044.7700000000004</v>
      </c>
      <c r="I565" s="727">
        <v>5044.7700000000004</v>
      </c>
      <c r="J565" s="727">
        <v>0</v>
      </c>
      <c r="K565" s="728">
        <v>5044.7700000000004</v>
      </c>
      <c r="L565" s="727">
        <v>5044.7700000000004</v>
      </c>
      <c r="M565" s="727">
        <v>0</v>
      </c>
      <c r="N565" s="728">
        <v>5044.7700000000004</v>
      </c>
      <c r="O565" s="727">
        <v>5044.7700000000004</v>
      </c>
      <c r="P565" s="727">
        <v>0</v>
      </c>
      <c r="Q565" s="728">
        <v>5044.7700000000004</v>
      </c>
      <c r="R565" s="727">
        <v>5044.7700000000004</v>
      </c>
      <c r="S565" s="727">
        <v>0</v>
      </c>
      <c r="T565" s="728">
        <v>5044.7700000000004</v>
      </c>
      <c r="U565" s="727">
        <v>5044.7700000000004</v>
      </c>
      <c r="V565" s="727">
        <v>0</v>
      </c>
      <c r="W565" s="728">
        <v>5044.7700000000004</v>
      </c>
      <c r="X565" s="727">
        <v>5044.7700000000004</v>
      </c>
      <c r="Y565" s="727">
        <v>0</v>
      </c>
      <c r="Z565" s="728">
        <v>5044.7700000000004</v>
      </c>
      <c r="AA565" s="727">
        <v>5044.7700000000004</v>
      </c>
      <c r="AB565" s="727">
        <v>0</v>
      </c>
      <c r="AC565" s="728">
        <v>5044.7700000000004</v>
      </c>
      <c r="AD565" s="727">
        <v>5044.7700000000004</v>
      </c>
      <c r="AE565" s="727">
        <v>0</v>
      </c>
      <c r="AF565" s="728">
        <v>5044.7700000000004</v>
      </c>
      <c r="AG565" s="727">
        <v>5044.7700000000004</v>
      </c>
      <c r="AH565" s="727">
        <v>0</v>
      </c>
      <c r="AI565" s="728">
        <v>5044.7700000000004</v>
      </c>
      <c r="AJ565" s="729">
        <v>5044.7700000000004</v>
      </c>
      <c r="AK565" s="729">
        <v>0</v>
      </c>
      <c r="AL565" s="728">
        <v>5044.7700000000004</v>
      </c>
    </row>
    <row r="566" spans="1:38" x14ac:dyDescent="0.25">
      <c r="A566" s="362">
        <v>211033</v>
      </c>
      <c r="B566" s="357" t="s">
        <v>1009</v>
      </c>
      <c r="C566" s="727">
        <v>0</v>
      </c>
      <c r="D566" s="727">
        <v>0</v>
      </c>
      <c r="E566" s="728">
        <v>0</v>
      </c>
      <c r="F566" s="727">
        <v>0</v>
      </c>
      <c r="G566" s="727">
        <v>0</v>
      </c>
      <c r="H566" s="728">
        <v>0</v>
      </c>
      <c r="I566" s="727">
        <v>0</v>
      </c>
      <c r="J566" s="727">
        <v>0</v>
      </c>
      <c r="K566" s="728">
        <v>0</v>
      </c>
      <c r="L566" s="727">
        <v>0</v>
      </c>
      <c r="M566" s="727">
        <v>0</v>
      </c>
      <c r="N566" s="728">
        <v>0</v>
      </c>
      <c r="O566" s="727">
        <v>0</v>
      </c>
      <c r="P566" s="727">
        <v>0</v>
      </c>
      <c r="Q566" s="728">
        <v>0</v>
      </c>
      <c r="R566" s="727">
        <v>0</v>
      </c>
      <c r="S566" s="727">
        <v>0</v>
      </c>
      <c r="T566" s="728">
        <v>0</v>
      </c>
      <c r="U566" s="727">
        <v>0</v>
      </c>
      <c r="V566" s="727">
        <v>0</v>
      </c>
      <c r="W566" s="728">
        <v>0</v>
      </c>
      <c r="X566" s="727">
        <v>0</v>
      </c>
      <c r="Y566" s="727">
        <v>0</v>
      </c>
      <c r="Z566" s="728">
        <v>0</v>
      </c>
      <c r="AA566" s="727">
        <v>0</v>
      </c>
      <c r="AB566" s="727">
        <v>0</v>
      </c>
      <c r="AC566" s="728">
        <v>0</v>
      </c>
      <c r="AD566" s="727">
        <v>0</v>
      </c>
      <c r="AE566" s="727">
        <v>0</v>
      </c>
      <c r="AF566" s="728">
        <v>0</v>
      </c>
      <c r="AG566" s="727">
        <v>0</v>
      </c>
      <c r="AH566" s="727">
        <v>0</v>
      </c>
      <c r="AI566" s="728">
        <v>0</v>
      </c>
      <c r="AJ566" s="729">
        <v>0</v>
      </c>
      <c r="AK566" s="729">
        <v>0</v>
      </c>
      <c r="AL566" s="728">
        <v>0</v>
      </c>
    </row>
    <row r="567" spans="1:38" x14ac:dyDescent="0.25">
      <c r="A567" s="362">
        <v>211034</v>
      </c>
      <c r="B567" s="357" t="s">
        <v>1079</v>
      </c>
      <c r="C567" s="727">
        <v>0</v>
      </c>
      <c r="D567" s="727">
        <v>0</v>
      </c>
      <c r="E567" s="728">
        <v>0</v>
      </c>
      <c r="F567" s="727">
        <v>0</v>
      </c>
      <c r="G567" s="727">
        <v>0</v>
      </c>
      <c r="H567" s="728">
        <v>0</v>
      </c>
      <c r="I567" s="727">
        <v>0</v>
      </c>
      <c r="J567" s="727">
        <v>0</v>
      </c>
      <c r="K567" s="728">
        <v>0</v>
      </c>
      <c r="L567" s="727">
        <v>0</v>
      </c>
      <c r="M567" s="727">
        <v>0</v>
      </c>
      <c r="N567" s="728">
        <v>0</v>
      </c>
      <c r="O567" s="727">
        <v>0</v>
      </c>
      <c r="P567" s="727">
        <v>0</v>
      </c>
      <c r="Q567" s="728">
        <v>0</v>
      </c>
      <c r="R567" s="727">
        <v>0</v>
      </c>
      <c r="S567" s="727">
        <v>0</v>
      </c>
      <c r="T567" s="728">
        <v>0</v>
      </c>
      <c r="U567" s="727">
        <v>0</v>
      </c>
      <c r="V567" s="727">
        <v>0</v>
      </c>
      <c r="W567" s="728">
        <v>0</v>
      </c>
      <c r="X567" s="727">
        <v>0</v>
      </c>
      <c r="Y567" s="727">
        <v>0</v>
      </c>
      <c r="Z567" s="728">
        <v>0</v>
      </c>
      <c r="AA567" s="727">
        <v>0</v>
      </c>
      <c r="AB567" s="727">
        <v>0</v>
      </c>
      <c r="AC567" s="728">
        <v>0</v>
      </c>
      <c r="AD567" s="727">
        <v>0</v>
      </c>
      <c r="AE567" s="727">
        <v>0</v>
      </c>
      <c r="AF567" s="728">
        <v>0</v>
      </c>
      <c r="AG567" s="727">
        <v>0</v>
      </c>
      <c r="AH567" s="727">
        <v>0</v>
      </c>
      <c r="AI567" s="728">
        <v>0</v>
      </c>
      <c r="AJ567" s="729">
        <v>0</v>
      </c>
      <c r="AK567" s="729">
        <v>0</v>
      </c>
      <c r="AL567" s="728">
        <v>0</v>
      </c>
    </row>
    <row r="568" spans="1:38" x14ac:dyDescent="0.25">
      <c r="A568" s="362"/>
      <c r="B568" s="357" t="s">
        <v>4972</v>
      </c>
      <c r="C568" s="727">
        <v>0</v>
      </c>
      <c r="D568" s="727">
        <v>0</v>
      </c>
      <c r="E568" s="728">
        <v>0</v>
      </c>
      <c r="F568" s="727">
        <v>0</v>
      </c>
      <c r="G568" s="727">
        <v>0</v>
      </c>
      <c r="H568" s="728">
        <v>0</v>
      </c>
      <c r="I568" s="727">
        <v>0</v>
      </c>
      <c r="J568" s="727">
        <v>0</v>
      </c>
      <c r="K568" s="728">
        <v>0</v>
      </c>
      <c r="L568" s="727">
        <v>0</v>
      </c>
      <c r="M568" s="727">
        <v>0</v>
      </c>
      <c r="N568" s="728">
        <v>0</v>
      </c>
      <c r="O568" s="727">
        <v>0</v>
      </c>
      <c r="P568" s="727">
        <v>0</v>
      </c>
      <c r="Q568" s="728">
        <v>0</v>
      </c>
      <c r="R568" s="727">
        <v>0</v>
      </c>
      <c r="S568" s="727">
        <v>0</v>
      </c>
      <c r="T568" s="728">
        <v>0</v>
      </c>
      <c r="U568" s="727">
        <v>0</v>
      </c>
      <c r="V568" s="727">
        <v>0</v>
      </c>
      <c r="W568" s="728">
        <v>0</v>
      </c>
      <c r="X568" s="727">
        <v>0</v>
      </c>
      <c r="Y568" s="727">
        <v>0</v>
      </c>
      <c r="Z568" s="728">
        <v>0</v>
      </c>
      <c r="AA568" s="727">
        <v>0</v>
      </c>
      <c r="AB568" s="727">
        <v>0</v>
      </c>
      <c r="AC568" s="728">
        <v>0</v>
      </c>
      <c r="AD568" s="727">
        <v>0</v>
      </c>
      <c r="AE568" s="727">
        <v>0</v>
      </c>
      <c r="AF568" s="728">
        <v>0</v>
      </c>
      <c r="AG568" s="727">
        <v>0</v>
      </c>
      <c r="AH568" s="727">
        <v>0</v>
      </c>
      <c r="AI568" s="728">
        <v>0</v>
      </c>
      <c r="AJ568" s="729">
        <v>0</v>
      </c>
      <c r="AK568" s="729">
        <v>0</v>
      </c>
      <c r="AL568" s="728">
        <v>0</v>
      </c>
    </row>
    <row r="569" spans="1:38" x14ac:dyDescent="0.25">
      <c r="A569" s="362">
        <v>212011</v>
      </c>
      <c r="B569" s="357" t="s">
        <v>4906</v>
      </c>
      <c r="C569" s="727">
        <v>0</v>
      </c>
      <c r="D569" s="727">
        <v>0</v>
      </c>
      <c r="E569" s="728">
        <v>0</v>
      </c>
      <c r="F569" s="727">
        <v>0</v>
      </c>
      <c r="G569" s="727">
        <v>0</v>
      </c>
      <c r="H569" s="728">
        <v>0</v>
      </c>
      <c r="I569" s="727">
        <v>0</v>
      </c>
      <c r="J569" s="727">
        <v>0</v>
      </c>
      <c r="K569" s="728">
        <v>0</v>
      </c>
      <c r="L569" s="727">
        <v>0</v>
      </c>
      <c r="M569" s="727">
        <v>0</v>
      </c>
      <c r="N569" s="728">
        <v>0</v>
      </c>
      <c r="O569" s="727">
        <v>0</v>
      </c>
      <c r="P569" s="727">
        <v>0</v>
      </c>
      <c r="Q569" s="728">
        <v>0</v>
      </c>
      <c r="R569" s="727">
        <v>0</v>
      </c>
      <c r="S569" s="727">
        <v>0</v>
      </c>
      <c r="T569" s="728">
        <v>0</v>
      </c>
      <c r="U569" s="727">
        <v>0</v>
      </c>
      <c r="V569" s="727">
        <v>0</v>
      </c>
      <c r="W569" s="728">
        <v>0</v>
      </c>
      <c r="X569" s="727">
        <v>0</v>
      </c>
      <c r="Y569" s="727">
        <v>0</v>
      </c>
      <c r="Z569" s="728">
        <v>0</v>
      </c>
      <c r="AA569" s="727">
        <v>0</v>
      </c>
      <c r="AB569" s="727">
        <v>0</v>
      </c>
      <c r="AC569" s="728">
        <v>0</v>
      </c>
      <c r="AD569" s="727">
        <v>0</v>
      </c>
      <c r="AE569" s="727">
        <v>0</v>
      </c>
      <c r="AF569" s="728">
        <v>0</v>
      </c>
      <c r="AG569" s="727">
        <v>0</v>
      </c>
      <c r="AH569" s="727">
        <v>0</v>
      </c>
      <c r="AI569" s="728">
        <v>0</v>
      </c>
      <c r="AJ569" s="729">
        <v>0</v>
      </c>
      <c r="AK569" s="729">
        <v>0</v>
      </c>
      <c r="AL569" s="728">
        <v>0</v>
      </c>
    </row>
    <row r="570" spans="1:38" x14ac:dyDescent="0.25">
      <c r="A570" s="362">
        <v>212012</v>
      </c>
      <c r="B570" s="357" t="s">
        <v>4907</v>
      </c>
      <c r="C570" s="727">
        <v>0</v>
      </c>
      <c r="D570" s="727">
        <v>0</v>
      </c>
      <c r="E570" s="728">
        <v>0</v>
      </c>
      <c r="F570" s="727">
        <v>0</v>
      </c>
      <c r="G570" s="727">
        <v>0</v>
      </c>
      <c r="H570" s="728">
        <v>0</v>
      </c>
      <c r="I570" s="727">
        <v>0</v>
      </c>
      <c r="J570" s="727">
        <v>0</v>
      </c>
      <c r="K570" s="728">
        <v>0</v>
      </c>
      <c r="L570" s="727">
        <v>0</v>
      </c>
      <c r="M570" s="727">
        <v>0</v>
      </c>
      <c r="N570" s="728">
        <v>0</v>
      </c>
      <c r="O570" s="727">
        <v>0</v>
      </c>
      <c r="P570" s="727">
        <v>0</v>
      </c>
      <c r="Q570" s="728">
        <v>0</v>
      </c>
      <c r="R570" s="727">
        <v>0</v>
      </c>
      <c r="S570" s="727">
        <v>0</v>
      </c>
      <c r="T570" s="728">
        <v>0</v>
      </c>
      <c r="U570" s="727">
        <v>0</v>
      </c>
      <c r="V570" s="727">
        <v>0</v>
      </c>
      <c r="W570" s="728">
        <v>0</v>
      </c>
      <c r="X570" s="727">
        <v>0</v>
      </c>
      <c r="Y570" s="727">
        <v>0</v>
      </c>
      <c r="Z570" s="728">
        <v>0</v>
      </c>
      <c r="AA570" s="727">
        <v>0</v>
      </c>
      <c r="AB570" s="727">
        <v>0</v>
      </c>
      <c r="AC570" s="728">
        <v>0</v>
      </c>
      <c r="AD570" s="727">
        <v>0</v>
      </c>
      <c r="AE570" s="727">
        <v>0</v>
      </c>
      <c r="AF570" s="728">
        <v>0</v>
      </c>
      <c r="AG570" s="727">
        <v>0</v>
      </c>
      <c r="AH570" s="727">
        <v>0</v>
      </c>
      <c r="AI570" s="728">
        <v>0</v>
      </c>
      <c r="AJ570" s="729">
        <v>0</v>
      </c>
      <c r="AK570" s="729">
        <v>0</v>
      </c>
      <c r="AL570" s="728">
        <v>0</v>
      </c>
    </row>
    <row r="571" spans="1:38" x14ac:dyDescent="0.25">
      <c r="A571" s="362">
        <v>212013</v>
      </c>
      <c r="B571" s="357" t="s">
        <v>4908</v>
      </c>
      <c r="C571" s="727">
        <v>0</v>
      </c>
      <c r="D571" s="727">
        <v>0</v>
      </c>
      <c r="E571" s="728">
        <v>0</v>
      </c>
      <c r="F571" s="727">
        <v>0</v>
      </c>
      <c r="G571" s="727">
        <v>0</v>
      </c>
      <c r="H571" s="728">
        <v>0</v>
      </c>
      <c r="I571" s="727">
        <v>0</v>
      </c>
      <c r="J571" s="727">
        <v>0</v>
      </c>
      <c r="K571" s="728">
        <v>0</v>
      </c>
      <c r="L571" s="727">
        <v>0</v>
      </c>
      <c r="M571" s="727">
        <v>0</v>
      </c>
      <c r="N571" s="728">
        <v>0</v>
      </c>
      <c r="O571" s="727">
        <v>0</v>
      </c>
      <c r="P571" s="727">
        <v>0</v>
      </c>
      <c r="Q571" s="728">
        <v>0</v>
      </c>
      <c r="R571" s="727">
        <v>0</v>
      </c>
      <c r="S571" s="727">
        <v>0</v>
      </c>
      <c r="T571" s="728">
        <v>0</v>
      </c>
      <c r="U571" s="727">
        <v>0</v>
      </c>
      <c r="V571" s="727">
        <v>0</v>
      </c>
      <c r="W571" s="728">
        <v>0</v>
      </c>
      <c r="X571" s="727">
        <v>0</v>
      </c>
      <c r="Y571" s="727">
        <v>0</v>
      </c>
      <c r="Z571" s="728">
        <v>0</v>
      </c>
      <c r="AA571" s="727">
        <v>0</v>
      </c>
      <c r="AB571" s="727">
        <v>0</v>
      </c>
      <c r="AC571" s="728">
        <v>0</v>
      </c>
      <c r="AD571" s="727">
        <v>0</v>
      </c>
      <c r="AE571" s="727">
        <v>0</v>
      </c>
      <c r="AF571" s="728">
        <v>0</v>
      </c>
      <c r="AG571" s="727">
        <v>0</v>
      </c>
      <c r="AH571" s="727">
        <v>0</v>
      </c>
      <c r="AI571" s="728">
        <v>0</v>
      </c>
      <c r="AJ571" s="729">
        <v>0</v>
      </c>
      <c r="AK571" s="729">
        <v>0</v>
      </c>
      <c r="AL571" s="728">
        <v>0</v>
      </c>
    </row>
    <row r="572" spans="1:38" x14ac:dyDescent="0.25">
      <c r="A572" s="362"/>
      <c r="B572" s="363" t="s">
        <v>5054</v>
      </c>
      <c r="C572" s="727">
        <v>0</v>
      </c>
      <c r="D572" s="727">
        <v>0</v>
      </c>
      <c r="E572" s="728">
        <v>0</v>
      </c>
      <c r="F572" s="727">
        <v>0</v>
      </c>
      <c r="G572" s="727">
        <v>0</v>
      </c>
      <c r="H572" s="728">
        <v>0</v>
      </c>
      <c r="I572" s="727">
        <v>0</v>
      </c>
      <c r="J572" s="727">
        <v>0</v>
      </c>
      <c r="K572" s="728">
        <v>0</v>
      </c>
      <c r="L572" s="727">
        <v>0</v>
      </c>
      <c r="M572" s="727">
        <v>0</v>
      </c>
      <c r="N572" s="728">
        <v>0</v>
      </c>
      <c r="O572" s="727">
        <v>0</v>
      </c>
      <c r="P572" s="727">
        <v>0</v>
      </c>
      <c r="Q572" s="728">
        <v>0</v>
      </c>
      <c r="R572" s="727">
        <v>0</v>
      </c>
      <c r="S572" s="727">
        <v>0</v>
      </c>
      <c r="T572" s="728">
        <v>0</v>
      </c>
      <c r="U572" s="727">
        <v>0</v>
      </c>
      <c r="V572" s="727">
        <v>0</v>
      </c>
      <c r="W572" s="728">
        <v>0</v>
      </c>
      <c r="X572" s="727">
        <v>0</v>
      </c>
      <c r="Y572" s="727">
        <v>0</v>
      </c>
      <c r="Z572" s="728">
        <v>0</v>
      </c>
      <c r="AA572" s="727">
        <v>0</v>
      </c>
      <c r="AB572" s="727">
        <v>0</v>
      </c>
      <c r="AC572" s="728">
        <v>0</v>
      </c>
      <c r="AD572" s="727">
        <v>0</v>
      </c>
      <c r="AE572" s="727">
        <v>0</v>
      </c>
      <c r="AF572" s="728">
        <v>0</v>
      </c>
      <c r="AG572" s="727">
        <v>0</v>
      </c>
      <c r="AH572" s="727">
        <v>0</v>
      </c>
      <c r="AI572" s="728">
        <v>0</v>
      </c>
      <c r="AJ572" s="729">
        <v>0</v>
      </c>
      <c r="AK572" s="729">
        <v>0</v>
      </c>
      <c r="AL572" s="728">
        <v>0</v>
      </c>
    </row>
    <row r="573" spans="1:38" x14ac:dyDescent="0.25">
      <c r="A573" s="362">
        <v>212300</v>
      </c>
      <c r="B573" s="357" t="s">
        <v>1009</v>
      </c>
      <c r="C573" s="727">
        <v>0</v>
      </c>
      <c r="D573" s="727">
        <v>0</v>
      </c>
      <c r="E573" s="728">
        <v>0</v>
      </c>
      <c r="F573" s="727">
        <v>0</v>
      </c>
      <c r="G573" s="727">
        <v>0</v>
      </c>
      <c r="H573" s="728">
        <v>0</v>
      </c>
      <c r="I573" s="727">
        <v>0</v>
      </c>
      <c r="J573" s="727">
        <v>0</v>
      </c>
      <c r="K573" s="728">
        <v>0</v>
      </c>
      <c r="L573" s="727">
        <v>0</v>
      </c>
      <c r="M573" s="727">
        <v>0</v>
      </c>
      <c r="N573" s="728">
        <v>0</v>
      </c>
      <c r="O573" s="727">
        <v>0</v>
      </c>
      <c r="P573" s="727">
        <v>0</v>
      </c>
      <c r="Q573" s="728">
        <v>0</v>
      </c>
      <c r="R573" s="727">
        <v>0</v>
      </c>
      <c r="S573" s="727">
        <v>0</v>
      </c>
      <c r="T573" s="728">
        <v>0</v>
      </c>
      <c r="U573" s="727">
        <v>0</v>
      </c>
      <c r="V573" s="727">
        <v>0</v>
      </c>
      <c r="W573" s="728">
        <v>0</v>
      </c>
      <c r="X573" s="727">
        <v>0</v>
      </c>
      <c r="Y573" s="727">
        <v>0</v>
      </c>
      <c r="Z573" s="728">
        <v>0</v>
      </c>
      <c r="AA573" s="727">
        <v>0</v>
      </c>
      <c r="AB573" s="727">
        <v>0</v>
      </c>
      <c r="AC573" s="728">
        <v>0</v>
      </c>
      <c r="AD573" s="727">
        <v>0</v>
      </c>
      <c r="AE573" s="727">
        <v>0</v>
      </c>
      <c r="AF573" s="728">
        <v>0</v>
      </c>
      <c r="AG573" s="727">
        <v>0</v>
      </c>
      <c r="AH573" s="727">
        <v>0</v>
      </c>
      <c r="AI573" s="728">
        <v>0</v>
      </c>
      <c r="AJ573" s="729">
        <v>0</v>
      </c>
      <c r="AK573" s="729">
        <v>0</v>
      </c>
      <c r="AL573" s="728">
        <v>0</v>
      </c>
    </row>
    <row r="574" spans="1:38" x14ac:dyDescent="0.25">
      <c r="A574" s="362"/>
      <c r="B574" s="357" t="s">
        <v>1067</v>
      </c>
      <c r="C574" s="727">
        <v>0</v>
      </c>
      <c r="D574" s="727">
        <v>0</v>
      </c>
      <c r="E574" s="728">
        <v>0</v>
      </c>
      <c r="F574" s="727">
        <v>0</v>
      </c>
      <c r="G574" s="727">
        <v>0</v>
      </c>
      <c r="H574" s="728">
        <v>0</v>
      </c>
      <c r="I574" s="727">
        <v>0</v>
      </c>
      <c r="J574" s="727">
        <v>0</v>
      </c>
      <c r="K574" s="728">
        <v>0</v>
      </c>
      <c r="L574" s="727">
        <v>0</v>
      </c>
      <c r="M574" s="727">
        <v>0</v>
      </c>
      <c r="N574" s="728">
        <v>0</v>
      </c>
      <c r="O574" s="727">
        <v>0</v>
      </c>
      <c r="P574" s="727">
        <v>0</v>
      </c>
      <c r="Q574" s="728">
        <v>0</v>
      </c>
      <c r="R574" s="727">
        <v>0</v>
      </c>
      <c r="S574" s="727">
        <v>0</v>
      </c>
      <c r="T574" s="728">
        <v>0</v>
      </c>
      <c r="U574" s="727">
        <v>0</v>
      </c>
      <c r="V574" s="727">
        <v>0</v>
      </c>
      <c r="W574" s="728">
        <v>0</v>
      </c>
      <c r="X574" s="727">
        <v>0</v>
      </c>
      <c r="Y574" s="727">
        <v>0</v>
      </c>
      <c r="Z574" s="728">
        <v>0</v>
      </c>
      <c r="AA574" s="727">
        <v>0</v>
      </c>
      <c r="AB574" s="727">
        <v>0</v>
      </c>
      <c r="AC574" s="728">
        <v>0</v>
      </c>
      <c r="AD574" s="727">
        <v>0</v>
      </c>
      <c r="AE574" s="727">
        <v>0</v>
      </c>
      <c r="AF574" s="728">
        <v>0</v>
      </c>
      <c r="AG574" s="727">
        <v>0</v>
      </c>
      <c r="AH574" s="727">
        <v>0</v>
      </c>
      <c r="AI574" s="728">
        <v>0</v>
      </c>
      <c r="AJ574" s="729">
        <v>0</v>
      </c>
      <c r="AK574" s="729">
        <v>0</v>
      </c>
      <c r="AL574" s="728">
        <v>0</v>
      </c>
    </row>
    <row r="575" spans="1:38" x14ac:dyDescent="0.25">
      <c r="A575" s="362">
        <v>212111</v>
      </c>
      <c r="B575" s="357" t="s">
        <v>4906</v>
      </c>
      <c r="C575" s="727">
        <v>15959134.880000001</v>
      </c>
      <c r="D575" s="727">
        <v>62070597.170000002</v>
      </c>
      <c r="E575" s="728">
        <v>78029732.049999997</v>
      </c>
      <c r="F575" s="727">
        <v>14556368.190000001</v>
      </c>
      <c r="G575" s="727">
        <v>93944419.379999995</v>
      </c>
      <c r="H575" s="728">
        <v>108500787.56999999</v>
      </c>
      <c r="I575" s="727">
        <v>13332353.940000001</v>
      </c>
      <c r="J575" s="727">
        <v>90871989.420000002</v>
      </c>
      <c r="K575" s="728">
        <v>104204343.36</v>
      </c>
      <c r="L575" s="727">
        <v>14056751.530000001</v>
      </c>
      <c r="M575" s="727">
        <v>90200892.950000003</v>
      </c>
      <c r="N575" s="728">
        <v>104257644.48</v>
      </c>
      <c r="O575" s="727">
        <v>12857677.26</v>
      </c>
      <c r="P575" s="727">
        <v>93020946.640000001</v>
      </c>
      <c r="Q575" s="728">
        <v>105878623.90000001</v>
      </c>
      <c r="R575" s="727">
        <v>15072535.5</v>
      </c>
      <c r="S575" s="727">
        <v>94384697.189999998</v>
      </c>
      <c r="T575" s="728">
        <v>109457232.69</v>
      </c>
      <c r="U575" s="727">
        <v>16542663.040000001</v>
      </c>
      <c r="V575" s="727">
        <v>97159491.019999996</v>
      </c>
      <c r="W575" s="728">
        <v>113702154.06</v>
      </c>
      <c r="X575" s="727">
        <v>16697861.23</v>
      </c>
      <c r="Y575" s="727">
        <v>66243739.549999997</v>
      </c>
      <c r="Z575" s="728">
        <v>82941600.780000001</v>
      </c>
      <c r="AA575" s="727">
        <v>18499108.009999998</v>
      </c>
      <c r="AB575" s="727">
        <v>62594742.770000003</v>
      </c>
      <c r="AC575" s="728">
        <v>81093850.780000001</v>
      </c>
      <c r="AD575" s="727">
        <v>16720913.23</v>
      </c>
      <c r="AE575" s="727">
        <v>60323354.380000003</v>
      </c>
      <c r="AF575" s="728">
        <v>77044267.609999999</v>
      </c>
      <c r="AG575" s="727">
        <v>18634423.68</v>
      </c>
      <c r="AH575" s="727">
        <v>55843555.979999997</v>
      </c>
      <c r="AI575" s="728">
        <v>74477979.659999996</v>
      </c>
      <c r="AJ575" s="729">
        <v>15594947.6</v>
      </c>
      <c r="AK575" s="729">
        <v>53593389.299999997</v>
      </c>
      <c r="AL575" s="728">
        <v>69188336.900000006</v>
      </c>
    </row>
    <row r="576" spans="1:38" x14ac:dyDescent="0.25">
      <c r="A576" s="362">
        <v>212112</v>
      </c>
      <c r="B576" s="357" t="s">
        <v>4907</v>
      </c>
      <c r="C576" s="727">
        <v>13801809.84</v>
      </c>
      <c r="D576" s="727">
        <v>73946768.840000004</v>
      </c>
      <c r="E576" s="728">
        <v>87748578.680000007</v>
      </c>
      <c r="F576" s="727">
        <v>14197808.119999999</v>
      </c>
      <c r="G576" s="727">
        <v>40739507.619999997</v>
      </c>
      <c r="H576" s="728">
        <v>54937315.740000002</v>
      </c>
      <c r="I576" s="727">
        <v>15618882.569999998</v>
      </c>
      <c r="J576" s="727">
        <v>42155852.289999999</v>
      </c>
      <c r="K576" s="728">
        <v>57774734.859999999</v>
      </c>
      <c r="L576" s="727">
        <v>14865757.719999999</v>
      </c>
      <c r="M576" s="727">
        <v>41884957.719999999</v>
      </c>
      <c r="N576" s="728">
        <v>56750715.439999998</v>
      </c>
      <c r="O576" s="727">
        <v>15540332.540000001</v>
      </c>
      <c r="P576" s="727">
        <v>40596123.920000002</v>
      </c>
      <c r="Q576" s="728">
        <v>56136456.460000001</v>
      </c>
      <c r="R576" s="727">
        <v>13563478.85</v>
      </c>
      <c r="S576" s="727">
        <v>40681940.57</v>
      </c>
      <c r="T576" s="728">
        <v>54245419.420000002</v>
      </c>
      <c r="U576" s="727">
        <v>11947586.550000001</v>
      </c>
      <c r="V576" s="727">
        <v>36664468.340000004</v>
      </c>
      <c r="W576" s="728">
        <v>48612054.890000001</v>
      </c>
      <c r="X576" s="727">
        <v>9993070.7799999993</v>
      </c>
      <c r="Y576" s="727">
        <v>64420165.689999998</v>
      </c>
      <c r="Z576" s="728">
        <v>74413236.469999999</v>
      </c>
      <c r="AA576" s="727">
        <v>7965381.4199999999</v>
      </c>
      <c r="AB576" s="727">
        <v>71896377.219999999</v>
      </c>
      <c r="AC576" s="728">
        <v>79861758.640000001</v>
      </c>
      <c r="AD576" s="727">
        <v>9380382.3200000003</v>
      </c>
      <c r="AE576" s="727">
        <v>70967329.349999994</v>
      </c>
      <c r="AF576" s="728">
        <v>80347711.670000002</v>
      </c>
      <c r="AG576" s="727">
        <v>8581078.0299999993</v>
      </c>
      <c r="AH576" s="727">
        <v>75744351.390000001</v>
      </c>
      <c r="AI576" s="728">
        <v>84325429.420000002</v>
      </c>
      <c r="AJ576" s="729">
        <v>7673300.0299999993</v>
      </c>
      <c r="AK576" s="729">
        <v>75276479.370000005</v>
      </c>
      <c r="AL576" s="728">
        <v>82949779.400000006</v>
      </c>
    </row>
    <row r="577" spans="1:38" x14ac:dyDescent="0.25">
      <c r="A577" s="362">
        <v>212113</v>
      </c>
      <c r="B577" s="357" t="s">
        <v>4908</v>
      </c>
      <c r="C577" s="727">
        <v>6449742.2999999998</v>
      </c>
      <c r="D577" s="727">
        <v>24828008.289999999</v>
      </c>
      <c r="E577" s="728">
        <v>31277750.59</v>
      </c>
      <c r="F577" s="727">
        <v>9209095.5800000001</v>
      </c>
      <c r="G577" s="727">
        <v>24865043.48</v>
      </c>
      <c r="H577" s="728">
        <v>34074139.060000002</v>
      </c>
      <c r="I577" s="727">
        <v>8950412.209999999</v>
      </c>
      <c r="J577" s="727">
        <v>24326114.050000001</v>
      </c>
      <c r="K577" s="728">
        <v>33276526.260000002</v>
      </c>
      <c r="L577" s="727">
        <v>7860039.8700000001</v>
      </c>
      <c r="M577" s="727">
        <v>25826234.489999998</v>
      </c>
      <c r="N577" s="728">
        <v>33686274.359999999</v>
      </c>
      <c r="O577" s="727">
        <v>8295724.2799999993</v>
      </c>
      <c r="P577" s="727">
        <v>30429128.510000002</v>
      </c>
      <c r="Q577" s="728">
        <v>38724852.789999999</v>
      </c>
      <c r="R577" s="727">
        <v>8168008.6400000006</v>
      </c>
      <c r="S577" s="727">
        <v>30548662.890000001</v>
      </c>
      <c r="T577" s="728">
        <v>38716671.530000001</v>
      </c>
      <c r="U577" s="727">
        <v>8294863.0499999998</v>
      </c>
      <c r="V577" s="727">
        <v>31861114.949999999</v>
      </c>
      <c r="W577" s="728">
        <v>40155978</v>
      </c>
      <c r="X577" s="727">
        <v>9768570.629999999</v>
      </c>
      <c r="Y577" s="727">
        <v>29848763.27</v>
      </c>
      <c r="Z577" s="728">
        <v>39617333.899999999</v>
      </c>
      <c r="AA577" s="727">
        <v>9757216.4100000001</v>
      </c>
      <c r="AB577" s="727">
        <v>17661448.18</v>
      </c>
      <c r="AC577" s="728">
        <v>27418664.59</v>
      </c>
      <c r="AD577" s="727">
        <v>9834449.2699999996</v>
      </c>
      <c r="AE577" s="727">
        <v>18728929.990000002</v>
      </c>
      <c r="AF577" s="728">
        <v>28563379.260000002</v>
      </c>
      <c r="AG577" s="727">
        <v>8965432.4299999997</v>
      </c>
      <c r="AH577" s="727">
        <v>17921405.32</v>
      </c>
      <c r="AI577" s="728">
        <v>26886837.75</v>
      </c>
      <c r="AJ577" s="729">
        <v>10467172.43</v>
      </c>
      <c r="AK577" s="729">
        <v>18603677.100000001</v>
      </c>
      <c r="AL577" s="728">
        <v>29070849.530000001</v>
      </c>
    </row>
    <row r="578" spans="1:38" x14ac:dyDescent="0.25">
      <c r="A578" s="362"/>
      <c r="B578" s="357" t="s">
        <v>5055</v>
      </c>
      <c r="C578" s="727">
        <v>0</v>
      </c>
      <c r="D578" s="727">
        <v>0</v>
      </c>
      <c r="E578" s="728">
        <v>0</v>
      </c>
      <c r="F578" s="727">
        <v>0</v>
      </c>
      <c r="G578" s="727">
        <v>0</v>
      </c>
      <c r="H578" s="728">
        <v>0</v>
      </c>
      <c r="I578" s="727">
        <v>0</v>
      </c>
      <c r="J578" s="727">
        <v>0</v>
      </c>
      <c r="K578" s="728">
        <v>0</v>
      </c>
      <c r="L578" s="727">
        <v>0</v>
      </c>
      <c r="M578" s="727">
        <v>0</v>
      </c>
      <c r="N578" s="728">
        <v>0</v>
      </c>
      <c r="O578" s="727">
        <v>0</v>
      </c>
      <c r="P578" s="727">
        <v>0</v>
      </c>
      <c r="Q578" s="728">
        <v>0</v>
      </c>
      <c r="R578" s="727">
        <v>0</v>
      </c>
      <c r="S578" s="727">
        <v>0</v>
      </c>
      <c r="T578" s="728">
        <v>0</v>
      </c>
      <c r="U578" s="727">
        <v>0</v>
      </c>
      <c r="V578" s="727">
        <v>0</v>
      </c>
      <c r="W578" s="728">
        <v>0</v>
      </c>
      <c r="X578" s="727">
        <v>0</v>
      </c>
      <c r="Y578" s="727">
        <v>0</v>
      </c>
      <c r="Z578" s="728">
        <v>0</v>
      </c>
      <c r="AA578" s="727">
        <v>0</v>
      </c>
      <c r="AB578" s="727">
        <v>0</v>
      </c>
      <c r="AC578" s="728">
        <v>0</v>
      </c>
      <c r="AD578" s="727">
        <v>0</v>
      </c>
      <c r="AE578" s="727">
        <v>0</v>
      </c>
      <c r="AF578" s="728">
        <v>0</v>
      </c>
      <c r="AG578" s="727">
        <v>0</v>
      </c>
      <c r="AH578" s="727">
        <v>0</v>
      </c>
      <c r="AI578" s="728">
        <v>0</v>
      </c>
      <c r="AJ578" s="729">
        <v>0</v>
      </c>
      <c r="AK578" s="729">
        <v>0</v>
      </c>
      <c r="AL578" s="728">
        <v>0</v>
      </c>
    </row>
    <row r="579" spans="1:38" x14ac:dyDescent="0.25">
      <c r="A579" s="303">
        <v>212121</v>
      </c>
      <c r="B579" s="357" t="s">
        <v>4906</v>
      </c>
      <c r="C579" s="727">
        <v>235259462.11000001</v>
      </c>
      <c r="D579" s="727">
        <v>185019508.91</v>
      </c>
      <c r="E579" s="728">
        <v>420278971.01999998</v>
      </c>
      <c r="F579" s="727">
        <v>230758740.99000001</v>
      </c>
      <c r="G579" s="727">
        <v>209601088</v>
      </c>
      <c r="H579" s="728">
        <v>440359828.99000001</v>
      </c>
      <c r="I579" s="727">
        <v>245670827.66999999</v>
      </c>
      <c r="J579" s="727">
        <v>197308343.5</v>
      </c>
      <c r="K579" s="728">
        <v>442979171.17000002</v>
      </c>
      <c r="L579" s="727">
        <v>237586212.88</v>
      </c>
      <c r="M579" s="727">
        <v>185901203.49000001</v>
      </c>
      <c r="N579" s="728">
        <v>423487416.37</v>
      </c>
      <c r="O579" s="727">
        <v>249815046.41</v>
      </c>
      <c r="P579" s="727">
        <v>187429160.53</v>
      </c>
      <c r="Q579" s="728">
        <v>437244206.94</v>
      </c>
      <c r="R579" s="727">
        <v>182446041.69</v>
      </c>
      <c r="S579" s="727">
        <v>174807450.19</v>
      </c>
      <c r="T579" s="728">
        <v>357253491.88</v>
      </c>
      <c r="U579" s="727">
        <v>179528688.55000001</v>
      </c>
      <c r="V579" s="727">
        <v>138271912.03999999</v>
      </c>
      <c r="W579" s="728">
        <v>317800600.58999997</v>
      </c>
      <c r="X579" s="727">
        <v>173810541.77000001</v>
      </c>
      <c r="Y579" s="727">
        <v>142195387.65000001</v>
      </c>
      <c r="Z579" s="728">
        <v>316005929.42000002</v>
      </c>
      <c r="AA579" s="727">
        <v>133663022.47</v>
      </c>
      <c r="AB579" s="727">
        <v>138885435.18000001</v>
      </c>
      <c r="AC579" s="728">
        <v>272548457.64999998</v>
      </c>
      <c r="AD579" s="727">
        <v>152992298.58000001</v>
      </c>
      <c r="AE579" s="727">
        <v>112323669.43000001</v>
      </c>
      <c r="AF579" s="728">
        <v>265315968.00999999</v>
      </c>
      <c r="AG579" s="727">
        <v>149636718.08000001</v>
      </c>
      <c r="AH579" s="727">
        <v>131487306.31</v>
      </c>
      <c r="AI579" s="728">
        <v>281124024.38999999</v>
      </c>
      <c r="AJ579" s="729">
        <v>126440430.37</v>
      </c>
      <c r="AK579" s="729">
        <v>108848629.20999999</v>
      </c>
      <c r="AL579" s="728">
        <v>235289059.58000001</v>
      </c>
    </row>
    <row r="580" spans="1:38" x14ac:dyDescent="0.25">
      <c r="A580" s="303">
        <v>212122</v>
      </c>
      <c r="B580" s="357" t="s">
        <v>4907</v>
      </c>
      <c r="C580" s="727">
        <v>98224178.340000004</v>
      </c>
      <c r="D580" s="727">
        <v>109429783.56</v>
      </c>
      <c r="E580" s="728">
        <v>207653961.90000001</v>
      </c>
      <c r="F580" s="727">
        <v>94993317.620000005</v>
      </c>
      <c r="G580" s="727">
        <v>107346744.8</v>
      </c>
      <c r="H580" s="728">
        <v>202340062.41999999</v>
      </c>
      <c r="I580" s="727">
        <v>88531332.159999996</v>
      </c>
      <c r="J580" s="727">
        <v>105825513.33</v>
      </c>
      <c r="K580" s="728">
        <v>194356845.49000001</v>
      </c>
      <c r="L580" s="727">
        <v>99416806.530000001</v>
      </c>
      <c r="M580" s="727">
        <v>83564385.900000006</v>
      </c>
      <c r="N580" s="728">
        <v>182981192.43000001</v>
      </c>
      <c r="O580" s="727">
        <v>94513164.159999996</v>
      </c>
      <c r="P580" s="727">
        <v>91024333.340000004</v>
      </c>
      <c r="Q580" s="728">
        <v>185537497.5</v>
      </c>
      <c r="R580" s="727">
        <v>93198637.390000001</v>
      </c>
      <c r="S580" s="727">
        <v>102003341.16</v>
      </c>
      <c r="T580" s="728">
        <v>195201978.55000001</v>
      </c>
      <c r="U580" s="727">
        <v>98154806.680000007</v>
      </c>
      <c r="V580" s="727">
        <v>91366664.859999999</v>
      </c>
      <c r="W580" s="728">
        <v>189521471.53999999</v>
      </c>
      <c r="X580" s="727">
        <v>109882676.52</v>
      </c>
      <c r="Y580" s="727">
        <v>68767572.489999995</v>
      </c>
      <c r="Z580" s="728">
        <v>178650249.00999999</v>
      </c>
      <c r="AA580" s="727">
        <v>100184813.65000001</v>
      </c>
      <c r="AB580" s="727">
        <v>66996117.060000002</v>
      </c>
      <c r="AC580" s="728">
        <v>167180930.71000001</v>
      </c>
      <c r="AD580" s="727">
        <v>90666811.709999993</v>
      </c>
      <c r="AE580" s="727">
        <v>68116190.950000003</v>
      </c>
      <c r="AF580" s="728">
        <v>158783002.66</v>
      </c>
      <c r="AG580" s="727">
        <v>90496987.560000002</v>
      </c>
      <c r="AH580" s="727">
        <v>38750156.57</v>
      </c>
      <c r="AI580" s="728">
        <v>129247144.13</v>
      </c>
      <c r="AJ580" s="729">
        <v>105957622.98</v>
      </c>
      <c r="AK580" s="729">
        <v>43900483.920000002</v>
      </c>
      <c r="AL580" s="728">
        <v>149858106.90000001</v>
      </c>
    </row>
    <row r="581" spans="1:38" x14ac:dyDescent="0.25">
      <c r="A581" s="303">
        <v>212123</v>
      </c>
      <c r="B581" s="357" t="s">
        <v>4908</v>
      </c>
      <c r="C581" s="727">
        <v>92687460.129999995</v>
      </c>
      <c r="D581" s="727">
        <v>28587368.16</v>
      </c>
      <c r="E581" s="728">
        <v>121274828.29000001</v>
      </c>
      <c r="F581" s="727">
        <v>98343282.959999993</v>
      </c>
      <c r="G581" s="727">
        <v>32419556.16</v>
      </c>
      <c r="H581" s="728">
        <v>130762839.12</v>
      </c>
      <c r="I581" s="727">
        <v>95552315.180000007</v>
      </c>
      <c r="J581" s="727">
        <v>29150359.23</v>
      </c>
      <c r="K581" s="728">
        <v>124702674.41</v>
      </c>
      <c r="L581" s="727">
        <v>93608536.810000002</v>
      </c>
      <c r="M581" s="727">
        <v>30921499.199999999</v>
      </c>
      <c r="N581" s="728">
        <v>124530036.01000001</v>
      </c>
      <c r="O581" s="727">
        <v>91508830.120000005</v>
      </c>
      <c r="P581" s="727">
        <v>31653356.739999998</v>
      </c>
      <c r="Q581" s="728">
        <v>123162186.86</v>
      </c>
      <c r="R581" s="727">
        <v>89531482.659999996</v>
      </c>
      <c r="S581" s="727">
        <v>27643356.739999998</v>
      </c>
      <c r="T581" s="728">
        <v>117174839.40000001</v>
      </c>
      <c r="U581" s="727">
        <v>84929985.719999999</v>
      </c>
      <c r="V581" s="727">
        <v>26709031.91</v>
      </c>
      <c r="W581" s="728">
        <v>111639017.63</v>
      </c>
      <c r="X581" s="727">
        <v>73815600.689999998</v>
      </c>
      <c r="Y581" s="727">
        <v>22584158.84</v>
      </c>
      <c r="Z581" s="728">
        <v>96399759.530000001</v>
      </c>
      <c r="AA581" s="727">
        <v>72710676.180000007</v>
      </c>
      <c r="AB581" s="727">
        <v>20875335.91</v>
      </c>
      <c r="AC581" s="728">
        <v>93586012.090000004</v>
      </c>
      <c r="AD581" s="727">
        <v>75772282.739999995</v>
      </c>
      <c r="AE581" s="727">
        <v>19216439.5</v>
      </c>
      <c r="AF581" s="728">
        <v>94988722.239999995</v>
      </c>
      <c r="AG581" s="727">
        <v>66654337.090000004</v>
      </c>
      <c r="AH581" s="727">
        <v>18532479.84</v>
      </c>
      <c r="AI581" s="728">
        <v>85186816.930000007</v>
      </c>
      <c r="AJ581" s="729">
        <v>70457949.230000004</v>
      </c>
      <c r="AK581" s="729">
        <v>18302447.740000002</v>
      </c>
      <c r="AL581" s="728">
        <v>88760396.969999999</v>
      </c>
    </row>
    <row r="582" spans="1:38" x14ac:dyDescent="0.25">
      <c r="A582" s="362"/>
      <c r="B582" s="357" t="s">
        <v>5056</v>
      </c>
      <c r="C582" s="727">
        <v>0</v>
      </c>
      <c r="D582" s="727">
        <v>0</v>
      </c>
      <c r="E582" s="728">
        <v>0</v>
      </c>
      <c r="F582" s="727">
        <v>0</v>
      </c>
      <c r="G582" s="727">
        <v>0</v>
      </c>
      <c r="H582" s="728">
        <v>0</v>
      </c>
      <c r="I582" s="727">
        <v>0</v>
      </c>
      <c r="J582" s="727">
        <v>0</v>
      </c>
      <c r="K582" s="728">
        <v>0</v>
      </c>
      <c r="L582" s="727">
        <v>0</v>
      </c>
      <c r="M582" s="727">
        <v>0</v>
      </c>
      <c r="N582" s="728">
        <v>0</v>
      </c>
      <c r="O582" s="727">
        <v>0</v>
      </c>
      <c r="P582" s="727">
        <v>0</v>
      </c>
      <c r="Q582" s="728">
        <v>0</v>
      </c>
      <c r="R582" s="727">
        <v>0</v>
      </c>
      <c r="S582" s="727">
        <v>0</v>
      </c>
      <c r="T582" s="728">
        <v>0</v>
      </c>
      <c r="U582" s="727">
        <v>0</v>
      </c>
      <c r="V582" s="727">
        <v>0</v>
      </c>
      <c r="W582" s="728">
        <v>0</v>
      </c>
      <c r="X582" s="727">
        <v>0</v>
      </c>
      <c r="Y582" s="727">
        <v>0</v>
      </c>
      <c r="Z582" s="728">
        <v>0</v>
      </c>
      <c r="AA582" s="727">
        <v>0</v>
      </c>
      <c r="AB582" s="727">
        <v>0</v>
      </c>
      <c r="AC582" s="728">
        <v>0</v>
      </c>
      <c r="AD582" s="727">
        <v>0</v>
      </c>
      <c r="AE582" s="727">
        <v>0</v>
      </c>
      <c r="AF582" s="728">
        <v>0</v>
      </c>
      <c r="AG582" s="727">
        <v>0</v>
      </c>
      <c r="AH582" s="727">
        <v>0</v>
      </c>
      <c r="AI582" s="728">
        <v>0</v>
      </c>
      <c r="AJ582" s="729">
        <v>0</v>
      </c>
      <c r="AK582" s="729">
        <v>0</v>
      </c>
      <c r="AL582" s="728">
        <v>0</v>
      </c>
    </row>
    <row r="583" spans="1:38" x14ac:dyDescent="0.25">
      <c r="A583" s="362">
        <v>212211</v>
      </c>
      <c r="B583" s="357" t="s">
        <v>4906</v>
      </c>
      <c r="C583" s="727">
        <v>0</v>
      </c>
      <c r="D583" s="727">
        <v>0</v>
      </c>
      <c r="E583" s="728">
        <v>0</v>
      </c>
      <c r="F583" s="727">
        <v>0</v>
      </c>
      <c r="G583" s="727">
        <v>0</v>
      </c>
      <c r="H583" s="728">
        <v>0</v>
      </c>
      <c r="I583" s="727">
        <v>0</v>
      </c>
      <c r="J583" s="727">
        <v>0</v>
      </c>
      <c r="K583" s="728">
        <v>0</v>
      </c>
      <c r="L583" s="727">
        <v>0</v>
      </c>
      <c r="M583" s="727">
        <v>0</v>
      </c>
      <c r="N583" s="728">
        <v>0</v>
      </c>
      <c r="O583" s="727">
        <v>0</v>
      </c>
      <c r="P583" s="727">
        <v>0</v>
      </c>
      <c r="Q583" s="728">
        <v>0</v>
      </c>
      <c r="R583" s="727">
        <v>0</v>
      </c>
      <c r="S583" s="727">
        <v>0</v>
      </c>
      <c r="T583" s="728">
        <v>0</v>
      </c>
      <c r="U583" s="727">
        <v>0</v>
      </c>
      <c r="V583" s="727">
        <v>0</v>
      </c>
      <c r="W583" s="728">
        <v>0</v>
      </c>
      <c r="X583" s="727">
        <v>0</v>
      </c>
      <c r="Y583" s="727">
        <v>0</v>
      </c>
      <c r="Z583" s="728">
        <v>0</v>
      </c>
      <c r="AA583" s="727">
        <v>0</v>
      </c>
      <c r="AB583" s="727">
        <v>0</v>
      </c>
      <c r="AC583" s="728">
        <v>0</v>
      </c>
      <c r="AD583" s="727">
        <v>0</v>
      </c>
      <c r="AE583" s="727">
        <v>5000000</v>
      </c>
      <c r="AF583" s="728">
        <v>5000000</v>
      </c>
      <c r="AG583" s="727">
        <v>0</v>
      </c>
      <c r="AH583" s="727">
        <v>10000000</v>
      </c>
      <c r="AI583" s="728">
        <v>10000000</v>
      </c>
      <c r="AJ583" s="729">
        <v>0</v>
      </c>
      <c r="AK583" s="729">
        <v>10000000</v>
      </c>
      <c r="AL583" s="728">
        <v>10000000</v>
      </c>
    </row>
    <row r="584" spans="1:38" x14ac:dyDescent="0.25">
      <c r="A584" s="362">
        <v>212212</v>
      </c>
      <c r="B584" s="357" t="s">
        <v>4907</v>
      </c>
      <c r="C584" s="727">
        <v>0</v>
      </c>
      <c r="D584" s="727">
        <v>0</v>
      </c>
      <c r="E584" s="728">
        <v>0</v>
      </c>
      <c r="F584" s="727">
        <v>0</v>
      </c>
      <c r="G584" s="727">
        <v>0</v>
      </c>
      <c r="H584" s="728">
        <v>0</v>
      </c>
      <c r="I584" s="727">
        <v>0</v>
      </c>
      <c r="J584" s="727">
        <v>0</v>
      </c>
      <c r="K584" s="728">
        <v>0</v>
      </c>
      <c r="L584" s="727">
        <v>0</v>
      </c>
      <c r="M584" s="727">
        <v>0</v>
      </c>
      <c r="N584" s="728">
        <v>0</v>
      </c>
      <c r="O584" s="727">
        <v>0</v>
      </c>
      <c r="P584" s="727">
        <v>0</v>
      </c>
      <c r="Q584" s="728">
        <v>0</v>
      </c>
      <c r="R584" s="727">
        <v>0</v>
      </c>
      <c r="S584" s="727">
        <v>0</v>
      </c>
      <c r="T584" s="728">
        <v>0</v>
      </c>
      <c r="U584" s="727">
        <v>0</v>
      </c>
      <c r="V584" s="727">
        <v>0</v>
      </c>
      <c r="W584" s="728">
        <v>0</v>
      </c>
      <c r="X584" s="727">
        <v>0</v>
      </c>
      <c r="Y584" s="727">
        <v>0</v>
      </c>
      <c r="Z584" s="728">
        <v>0</v>
      </c>
      <c r="AA584" s="727">
        <v>0</v>
      </c>
      <c r="AB584" s="727">
        <v>0</v>
      </c>
      <c r="AC584" s="728">
        <v>0</v>
      </c>
      <c r="AD584" s="727">
        <v>0</v>
      </c>
      <c r="AE584" s="727">
        <v>0</v>
      </c>
      <c r="AF584" s="728">
        <v>0</v>
      </c>
      <c r="AG584" s="727">
        <v>0</v>
      </c>
      <c r="AH584" s="727">
        <v>0</v>
      </c>
      <c r="AI584" s="728">
        <v>0</v>
      </c>
      <c r="AJ584" s="729">
        <v>0</v>
      </c>
      <c r="AK584" s="729">
        <v>0</v>
      </c>
      <c r="AL584" s="728">
        <v>0</v>
      </c>
    </row>
    <row r="585" spans="1:38" x14ac:dyDescent="0.25">
      <c r="A585" s="362">
        <v>212213</v>
      </c>
      <c r="B585" s="357" t="s">
        <v>4908</v>
      </c>
      <c r="C585" s="727">
        <v>0</v>
      </c>
      <c r="D585" s="727">
        <v>0</v>
      </c>
      <c r="E585" s="728">
        <v>0</v>
      </c>
      <c r="F585" s="727">
        <v>0</v>
      </c>
      <c r="G585" s="727">
        <v>0</v>
      </c>
      <c r="H585" s="728">
        <v>0</v>
      </c>
      <c r="I585" s="727">
        <v>0</v>
      </c>
      <c r="J585" s="727">
        <v>0</v>
      </c>
      <c r="K585" s="728">
        <v>0</v>
      </c>
      <c r="L585" s="727">
        <v>0</v>
      </c>
      <c r="M585" s="727">
        <v>0</v>
      </c>
      <c r="N585" s="728">
        <v>0</v>
      </c>
      <c r="O585" s="727">
        <v>0</v>
      </c>
      <c r="P585" s="727">
        <v>0</v>
      </c>
      <c r="Q585" s="728">
        <v>0</v>
      </c>
      <c r="R585" s="727">
        <v>0</v>
      </c>
      <c r="S585" s="727">
        <v>0</v>
      </c>
      <c r="T585" s="728">
        <v>0</v>
      </c>
      <c r="U585" s="727">
        <v>0</v>
      </c>
      <c r="V585" s="727">
        <v>0</v>
      </c>
      <c r="W585" s="728">
        <v>0</v>
      </c>
      <c r="X585" s="727">
        <v>0</v>
      </c>
      <c r="Y585" s="727">
        <v>0</v>
      </c>
      <c r="Z585" s="728">
        <v>0</v>
      </c>
      <c r="AA585" s="727">
        <v>0</v>
      </c>
      <c r="AB585" s="727">
        <v>0</v>
      </c>
      <c r="AC585" s="728">
        <v>0</v>
      </c>
      <c r="AD585" s="727">
        <v>0</v>
      </c>
      <c r="AE585" s="727">
        <v>0</v>
      </c>
      <c r="AF585" s="728">
        <v>0</v>
      </c>
      <c r="AG585" s="727">
        <v>0</v>
      </c>
      <c r="AH585" s="727">
        <v>0</v>
      </c>
      <c r="AI585" s="728">
        <v>0</v>
      </c>
      <c r="AJ585" s="729">
        <v>0</v>
      </c>
      <c r="AK585" s="729">
        <v>0</v>
      </c>
      <c r="AL585" s="728">
        <v>0</v>
      </c>
    </row>
    <row r="586" spans="1:38" x14ac:dyDescent="0.25">
      <c r="A586" s="362"/>
      <c r="B586" s="357" t="s">
        <v>5057</v>
      </c>
      <c r="C586" s="727">
        <v>0</v>
      </c>
      <c r="D586" s="727">
        <v>0</v>
      </c>
      <c r="E586" s="728">
        <v>0</v>
      </c>
      <c r="F586" s="727">
        <v>0</v>
      </c>
      <c r="G586" s="727">
        <v>0</v>
      </c>
      <c r="H586" s="728">
        <v>0</v>
      </c>
      <c r="I586" s="727">
        <v>0</v>
      </c>
      <c r="J586" s="727">
        <v>0</v>
      </c>
      <c r="K586" s="728">
        <v>0</v>
      </c>
      <c r="L586" s="727">
        <v>0</v>
      </c>
      <c r="M586" s="727">
        <v>0</v>
      </c>
      <c r="N586" s="728">
        <v>0</v>
      </c>
      <c r="O586" s="727">
        <v>0</v>
      </c>
      <c r="P586" s="727">
        <v>0</v>
      </c>
      <c r="Q586" s="728">
        <v>0</v>
      </c>
      <c r="R586" s="727">
        <v>0</v>
      </c>
      <c r="S586" s="727">
        <v>0</v>
      </c>
      <c r="T586" s="728">
        <v>0</v>
      </c>
      <c r="U586" s="727">
        <v>0</v>
      </c>
      <c r="V586" s="727">
        <v>0</v>
      </c>
      <c r="W586" s="728">
        <v>0</v>
      </c>
      <c r="X586" s="727">
        <v>0</v>
      </c>
      <c r="Y586" s="727">
        <v>0</v>
      </c>
      <c r="Z586" s="728">
        <v>0</v>
      </c>
      <c r="AA586" s="727">
        <v>0</v>
      </c>
      <c r="AB586" s="727">
        <v>0</v>
      </c>
      <c r="AC586" s="728">
        <v>0</v>
      </c>
      <c r="AD586" s="727">
        <v>0</v>
      </c>
      <c r="AE586" s="727">
        <v>0</v>
      </c>
      <c r="AF586" s="728">
        <v>0</v>
      </c>
      <c r="AG586" s="727">
        <v>0</v>
      </c>
      <c r="AH586" s="727">
        <v>0</v>
      </c>
      <c r="AI586" s="728">
        <v>0</v>
      </c>
      <c r="AJ586" s="729">
        <v>0</v>
      </c>
      <c r="AK586" s="729">
        <v>0</v>
      </c>
      <c r="AL586" s="728">
        <v>0</v>
      </c>
    </row>
    <row r="587" spans="1:38" x14ac:dyDescent="0.25">
      <c r="A587" s="362">
        <v>212221</v>
      </c>
      <c r="B587" s="357" t="s">
        <v>4906</v>
      </c>
      <c r="C587" s="727">
        <v>150065.35</v>
      </c>
      <c r="D587" s="727">
        <v>0</v>
      </c>
      <c r="E587" s="728">
        <v>150065.35</v>
      </c>
      <c r="F587" s="727">
        <v>150065.35</v>
      </c>
      <c r="G587" s="727">
        <v>0</v>
      </c>
      <c r="H587" s="728">
        <v>150065.35</v>
      </c>
      <c r="I587" s="727">
        <v>150523.67000000001</v>
      </c>
      <c r="J587" s="727">
        <v>0</v>
      </c>
      <c r="K587" s="728">
        <v>150523.67000000001</v>
      </c>
      <c r="L587" s="727">
        <v>151158.32999999999</v>
      </c>
      <c r="M587" s="727">
        <v>0</v>
      </c>
      <c r="N587" s="728">
        <v>151158.32999999999</v>
      </c>
      <c r="O587" s="727">
        <v>151698.79</v>
      </c>
      <c r="P587" s="727">
        <v>0</v>
      </c>
      <c r="Q587" s="728">
        <v>151698.79</v>
      </c>
      <c r="R587" s="727">
        <v>152320.03</v>
      </c>
      <c r="S587" s="727">
        <v>0</v>
      </c>
      <c r="T587" s="728">
        <v>152320.03</v>
      </c>
      <c r="U587" s="727">
        <v>152643.94</v>
      </c>
      <c r="V587" s="727">
        <v>0</v>
      </c>
      <c r="W587" s="728">
        <v>152643.94</v>
      </c>
      <c r="X587" s="727">
        <v>152889.32999999999</v>
      </c>
      <c r="Y587" s="727">
        <v>0</v>
      </c>
      <c r="Z587" s="728">
        <v>152889.32999999999</v>
      </c>
      <c r="AA587" s="727">
        <v>153085.53</v>
      </c>
      <c r="AB587" s="727">
        <v>0</v>
      </c>
      <c r="AC587" s="728">
        <v>153085.53</v>
      </c>
      <c r="AD587" s="727">
        <v>153882.99</v>
      </c>
      <c r="AE587" s="727">
        <v>0</v>
      </c>
      <c r="AF587" s="728">
        <v>153882.99</v>
      </c>
      <c r="AG587" s="727">
        <v>153882.99</v>
      </c>
      <c r="AH587" s="727">
        <v>0</v>
      </c>
      <c r="AI587" s="728">
        <v>153882.99</v>
      </c>
      <c r="AJ587" s="729">
        <v>154374.94</v>
      </c>
      <c r="AK587" s="729">
        <v>0</v>
      </c>
      <c r="AL587" s="728">
        <v>154374.94</v>
      </c>
    </row>
    <row r="588" spans="1:38" x14ac:dyDescent="0.25">
      <c r="A588" s="362">
        <v>212222</v>
      </c>
      <c r="B588" s="357" t="s">
        <v>4907</v>
      </c>
      <c r="C588" s="727">
        <v>0</v>
      </c>
      <c r="D588" s="727">
        <v>0</v>
      </c>
      <c r="E588" s="728">
        <v>0</v>
      </c>
      <c r="F588" s="727">
        <v>0</v>
      </c>
      <c r="G588" s="727">
        <v>0</v>
      </c>
      <c r="H588" s="728">
        <v>0</v>
      </c>
      <c r="I588" s="727">
        <v>0</v>
      </c>
      <c r="J588" s="727">
        <v>0</v>
      </c>
      <c r="K588" s="728">
        <v>0</v>
      </c>
      <c r="L588" s="727">
        <v>0</v>
      </c>
      <c r="M588" s="727">
        <v>0</v>
      </c>
      <c r="N588" s="728">
        <v>0</v>
      </c>
      <c r="O588" s="727">
        <v>0</v>
      </c>
      <c r="P588" s="727">
        <v>0</v>
      </c>
      <c r="Q588" s="728">
        <v>0</v>
      </c>
      <c r="R588" s="727">
        <v>0</v>
      </c>
      <c r="S588" s="727">
        <v>0</v>
      </c>
      <c r="T588" s="728">
        <v>0</v>
      </c>
      <c r="U588" s="727">
        <v>0</v>
      </c>
      <c r="V588" s="727">
        <v>0</v>
      </c>
      <c r="W588" s="728">
        <v>0</v>
      </c>
      <c r="X588" s="727">
        <v>0</v>
      </c>
      <c r="Y588" s="727">
        <v>0</v>
      </c>
      <c r="Z588" s="728">
        <v>0</v>
      </c>
      <c r="AA588" s="727">
        <v>0</v>
      </c>
      <c r="AB588" s="727">
        <v>0</v>
      </c>
      <c r="AC588" s="728">
        <v>0</v>
      </c>
      <c r="AD588" s="727">
        <v>0</v>
      </c>
      <c r="AE588" s="727">
        <v>0</v>
      </c>
      <c r="AF588" s="728">
        <v>0</v>
      </c>
      <c r="AG588" s="727">
        <v>0</v>
      </c>
      <c r="AH588" s="727">
        <v>0</v>
      </c>
      <c r="AI588" s="728">
        <v>0</v>
      </c>
      <c r="AJ588" s="729">
        <v>0</v>
      </c>
      <c r="AK588" s="729">
        <v>0</v>
      </c>
      <c r="AL588" s="728">
        <v>0</v>
      </c>
    </row>
    <row r="589" spans="1:38" x14ac:dyDescent="0.25">
      <c r="A589" s="362">
        <v>212223</v>
      </c>
      <c r="B589" s="357" t="s">
        <v>4908</v>
      </c>
      <c r="C589" s="727">
        <v>0</v>
      </c>
      <c r="D589" s="727">
        <v>0</v>
      </c>
      <c r="E589" s="728">
        <v>0</v>
      </c>
      <c r="F589" s="727">
        <v>0</v>
      </c>
      <c r="G589" s="727">
        <v>0</v>
      </c>
      <c r="H589" s="728">
        <v>0</v>
      </c>
      <c r="I589" s="727">
        <v>0</v>
      </c>
      <c r="J589" s="727">
        <v>0</v>
      </c>
      <c r="K589" s="728">
        <v>0</v>
      </c>
      <c r="L589" s="727">
        <v>0</v>
      </c>
      <c r="M589" s="727">
        <v>0</v>
      </c>
      <c r="N589" s="728">
        <v>0</v>
      </c>
      <c r="O589" s="727">
        <v>0</v>
      </c>
      <c r="P589" s="727">
        <v>0</v>
      </c>
      <c r="Q589" s="728">
        <v>0</v>
      </c>
      <c r="R589" s="727">
        <v>0</v>
      </c>
      <c r="S589" s="727">
        <v>0</v>
      </c>
      <c r="T589" s="728">
        <v>0</v>
      </c>
      <c r="U589" s="727">
        <v>0</v>
      </c>
      <c r="V589" s="727">
        <v>0</v>
      </c>
      <c r="W589" s="728">
        <v>0</v>
      </c>
      <c r="X589" s="727">
        <v>0</v>
      </c>
      <c r="Y589" s="727">
        <v>0</v>
      </c>
      <c r="Z589" s="728">
        <v>0</v>
      </c>
      <c r="AA589" s="727">
        <v>0</v>
      </c>
      <c r="AB589" s="727">
        <v>0</v>
      </c>
      <c r="AC589" s="728">
        <v>0</v>
      </c>
      <c r="AD589" s="727">
        <v>0</v>
      </c>
      <c r="AE589" s="727">
        <v>0</v>
      </c>
      <c r="AF589" s="728">
        <v>0</v>
      </c>
      <c r="AG589" s="727">
        <v>0</v>
      </c>
      <c r="AH589" s="727">
        <v>0</v>
      </c>
      <c r="AI589" s="728">
        <v>0</v>
      </c>
      <c r="AJ589" s="729">
        <v>0</v>
      </c>
      <c r="AK589" s="729">
        <v>0</v>
      </c>
      <c r="AL589" s="728">
        <v>0</v>
      </c>
    </row>
    <row r="590" spans="1:38" x14ac:dyDescent="0.25">
      <c r="A590" s="362"/>
      <c r="B590" s="357" t="s">
        <v>5058</v>
      </c>
      <c r="C590" s="727">
        <v>0</v>
      </c>
      <c r="D590" s="727">
        <v>0</v>
      </c>
      <c r="E590" s="728">
        <v>0</v>
      </c>
      <c r="F590" s="727">
        <v>0</v>
      </c>
      <c r="G590" s="727">
        <v>0</v>
      </c>
      <c r="H590" s="728">
        <v>0</v>
      </c>
      <c r="I590" s="727">
        <v>0</v>
      </c>
      <c r="J590" s="727">
        <v>0</v>
      </c>
      <c r="K590" s="728">
        <v>0</v>
      </c>
      <c r="L590" s="727">
        <v>0</v>
      </c>
      <c r="M590" s="727">
        <v>0</v>
      </c>
      <c r="N590" s="728">
        <v>0</v>
      </c>
      <c r="O590" s="727">
        <v>0</v>
      </c>
      <c r="P590" s="727">
        <v>0</v>
      </c>
      <c r="Q590" s="728">
        <v>0</v>
      </c>
      <c r="R590" s="727">
        <v>0</v>
      </c>
      <c r="S590" s="727">
        <v>0</v>
      </c>
      <c r="T590" s="728">
        <v>0</v>
      </c>
      <c r="U590" s="727">
        <v>0</v>
      </c>
      <c r="V590" s="727">
        <v>0</v>
      </c>
      <c r="W590" s="728">
        <v>0</v>
      </c>
      <c r="X590" s="727">
        <v>0</v>
      </c>
      <c r="Y590" s="727">
        <v>0</v>
      </c>
      <c r="Z590" s="728">
        <v>0</v>
      </c>
      <c r="AA590" s="727">
        <v>0</v>
      </c>
      <c r="AB590" s="727">
        <v>0</v>
      </c>
      <c r="AC590" s="728">
        <v>0</v>
      </c>
      <c r="AD590" s="727">
        <v>0</v>
      </c>
      <c r="AE590" s="727">
        <v>0</v>
      </c>
      <c r="AF590" s="728">
        <v>0</v>
      </c>
      <c r="AG590" s="727">
        <v>0</v>
      </c>
      <c r="AH590" s="727">
        <v>0</v>
      </c>
      <c r="AI590" s="728">
        <v>0</v>
      </c>
      <c r="AJ590" s="729">
        <v>0</v>
      </c>
      <c r="AK590" s="729">
        <v>0</v>
      </c>
      <c r="AL590" s="728">
        <v>0</v>
      </c>
    </row>
    <row r="591" spans="1:38" x14ac:dyDescent="0.25">
      <c r="A591" s="362">
        <v>212231</v>
      </c>
      <c r="B591" s="357" t="s">
        <v>4906</v>
      </c>
      <c r="C591" s="727">
        <v>0</v>
      </c>
      <c r="D591" s="727">
        <v>0</v>
      </c>
      <c r="E591" s="728">
        <v>0</v>
      </c>
      <c r="F591" s="727">
        <v>0</v>
      </c>
      <c r="G591" s="727">
        <v>0</v>
      </c>
      <c r="H591" s="728">
        <v>0</v>
      </c>
      <c r="I591" s="727">
        <v>0</v>
      </c>
      <c r="J591" s="727">
        <v>0</v>
      </c>
      <c r="K591" s="728">
        <v>0</v>
      </c>
      <c r="L591" s="727">
        <v>0</v>
      </c>
      <c r="M591" s="727">
        <v>0</v>
      </c>
      <c r="N591" s="728">
        <v>0</v>
      </c>
      <c r="O591" s="727">
        <v>0</v>
      </c>
      <c r="P591" s="727">
        <v>0</v>
      </c>
      <c r="Q591" s="728">
        <v>0</v>
      </c>
      <c r="R591" s="727">
        <v>0</v>
      </c>
      <c r="S591" s="727">
        <v>0</v>
      </c>
      <c r="T591" s="728">
        <v>0</v>
      </c>
      <c r="U591" s="727">
        <v>0</v>
      </c>
      <c r="V591" s="727">
        <v>0</v>
      </c>
      <c r="W591" s="728">
        <v>0</v>
      </c>
      <c r="X591" s="727">
        <v>0</v>
      </c>
      <c r="Y591" s="727">
        <v>0</v>
      </c>
      <c r="Z591" s="728">
        <v>0</v>
      </c>
      <c r="AA591" s="727">
        <v>0</v>
      </c>
      <c r="AB591" s="727">
        <v>0</v>
      </c>
      <c r="AC591" s="728">
        <v>0</v>
      </c>
      <c r="AD591" s="727">
        <v>0</v>
      </c>
      <c r="AE591" s="727">
        <v>0</v>
      </c>
      <c r="AF591" s="728">
        <v>0</v>
      </c>
      <c r="AG591" s="727">
        <v>0</v>
      </c>
      <c r="AH591" s="727">
        <v>0</v>
      </c>
      <c r="AI591" s="728">
        <v>0</v>
      </c>
      <c r="AJ591" s="729">
        <v>0</v>
      </c>
      <c r="AK591" s="729">
        <v>0</v>
      </c>
      <c r="AL591" s="728">
        <v>0</v>
      </c>
    </row>
    <row r="592" spans="1:38" x14ac:dyDescent="0.25">
      <c r="A592" s="362">
        <v>212232</v>
      </c>
      <c r="B592" s="357" t="s">
        <v>4907</v>
      </c>
      <c r="C592" s="727">
        <v>0</v>
      </c>
      <c r="D592" s="727">
        <v>0</v>
      </c>
      <c r="E592" s="728">
        <v>0</v>
      </c>
      <c r="F592" s="727">
        <v>0</v>
      </c>
      <c r="G592" s="727">
        <v>0</v>
      </c>
      <c r="H592" s="728">
        <v>0</v>
      </c>
      <c r="I592" s="727">
        <v>0</v>
      </c>
      <c r="J592" s="727">
        <v>0</v>
      </c>
      <c r="K592" s="728">
        <v>0</v>
      </c>
      <c r="L592" s="727">
        <v>0</v>
      </c>
      <c r="M592" s="727">
        <v>0</v>
      </c>
      <c r="N592" s="728">
        <v>0</v>
      </c>
      <c r="O592" s="727">
        <v>0</v>
      </c>
      <c r="P592" s="727">
        <v>0</v>
      </c>
      <c r="Q592" s="728">
        <v>0</v>
      </c>
      <c r="R592" s="727">
        <v>0</v>
      </c>
      <c r="S592" s="727">
        <v>0</v>
      </c>
      <c r="T592" s="728">
        <v>0</v>
      </c>
      <c r="U592" s="727">
        <v>0</v>
      </c>
      <c r="V592" s="727">
        <v>0</v>
      </c>
      <c r="W592" s="728">
        <v>0</v>
      </c>
      <c r="X592" s="727">
        <v>0</v>
      </c>
      <c r="Y592" s="727">
        <v>0</v>
      </c>
      <c r="Z592" s="728">
        <v>0</v>
      </c>
      <c r="AA592" s="727">
        <v>0</v>
      </c>
      <c r="AB592" s="727">
        <v>0</v>
      </c>
      <c r="AC592" s="728">
        <v>0</v>
      </c>
      <c r="AD592" s="727">
        <v>0</v>
      </c>
      <c r="AE592" s="727">
        <v>0</v>
      </c>
      <c r="AF592" s="728">
        <v>0</v>
      </c>
      <c r="AG592" s="727">
        <v>0</v>
      </c>
      <c r="AH592" s="727">
        <v>0</v>
      </c>
      <c r="AI592" s="728">
        <v>0</v>
      </c>
      <c r="AJ592" s="729">
        <v>0</v>
      </c>
      <c r="AK592" s="729">
        <v>0</v>
      </c>
      <c r="AL592" s="728">
        <v>0</v>
      </c>
    </row>
    <row r="593" spans="1:38" x14ac:dyDescent="0.25">
      <c r="A593" s="362">
        <v>212233</v>
      </c>
      <c r="B593" s="357" t="s">
        <v>4908</v>
      </c>
      <c r="C593" s="727">
        <v>0</v>
      </c>
      <c r="D593" s="727">
        <v>0</v>
      </c>
      <c r="E593" s="728">
        <v>0</v>
      </c>
      <c r="F593" s="727">
        <v>0</v>
      </c>
      <c r="G593" s="727">
        <v>0</v>
      </c>
      <c r="H593" s="728">
        <v>0</v>
      </c>
      <c r="I593" s="727">
        <v>0</v>
      </c>
      <c r="J593" s="727">
        <v>0</v>
      </c>
      <c r="K593" s="728">
        <v>0</v>
      </c>
      <c r="L593" s="727">
        <v>0</v>
      </c>
      <c r="M593" s="727">
        <v>0</v>
      </c>
      <c r="N593" s="728">
        <v>0</v>
      </c>
      <c r="O593" s="727">
        <v>0</v>
      </c>
      <c r="P593" s="727">
        <v>0</v>
      </c>
      <c r="Q593" s="728">
        <v>0</v>
      </c>
      <c r="R593" s="727">
        <v>0</v>
      </c>
      <c r="S593" s="727">
        <v>0</v>
      </c>
      <c r="T593" s="728">
        <v>0</v>
      </c>
      <c r="U593" s="727">
        <v>0</v>
      </c>
      <c r="V593" s="727">
        <v>0</v>
      </c>
      <c r="W593" s="728">
        <v>0</v>
      </c>
      <c r="X593" s="727">
        <v>0</v>
      </c>
      <c r="Y593" s="727">
        <v>0</v>
      </c>
      <c r="Z593" s="728">
        <v>0</v>
      </c>
      <c r="AA593" s="727">
        <v>0</v>
      </c>
      <c r="AB593" s="727">
        <v>0</v>
      </c>
      <c r="AC593" s="728">
        <v>0</v>
      </c>
      <c r="AD593" s="727">
        <v>0</v>
      </c>
      <c r="AE593" s="727">
        <v>0</v>
      </c>
      <c r="AF593" s="728">
        <v>0</v>
      </c>
      <c r="AG593" s="727">
        <v>0</v>
      </c>
      <c r="AH593" s="727">
        <v>0</v>
      </c>
      <c r="AI593" s="728">
        <v>0</v>
      </c>
      <c r="AJ593" s="729">
        <v>0</v>
      </c>
      <c r="AK593" s="729">
        <v>0</v>
      </c>
      <c r="AL593" s="728">
        <v>0</v>
      </c>
    </row>
    <row r="594" spans="1:38" x14ac:dyDescent="0.25">
      <c r="A594" s="362"/>
      <c r="B594" s="357" t="s">
        <v>5059</v>
      </c>
      <c r="C594" s="727">
        <v>0</v>
      </c>
      <c r="D594" s="727">
        <v>0</v>
      </c>
      <c r="E594" s="728">
        <v>0</v>
      </c>
      <c r="F594" s="727">
        <v>0</v>
      </c>
      <c r="G594" s="727">
        <v>0</v>
      </c>
      <c r="H594" s="728">
        <v>0</v>
      </c>
      <c r="I594" s="727">
        <v>0</v>
      </c>
      <c r="J594" s="727">
        <v>0</v>
      </c>
      <c r="K594" s="728">
        <v>0</v>
      </c>
      <c r="L594" s="727">
        <v>0</v>
      </c>
      <c r="M594" s="727">
        <v>0</v>
      </c>
      <c r="N594" s="728">
        <v>0</v>
      </c>
      <c r="O594" s="727">
        <v>0</v>
      </c>
      <c r="P594" s="727">
        <v>0</v>
      </c>
      <c r="Q594" s="728">
        <v>0</v>
      </c>
      <c r="R594" s="727">
        <v>0</v>
      </c>
      <c r="S594" s="727">
        <v>0</v>
      </c>
      <c r="T594" s="728">
        <v>0</v>
      </c>
      <c r="U594" s="727">
        <v>0</v>
      </c>
      <c r="V594" s="727">
        <v>0</v>
      </c>
      <c r="W594" s="728">
        <v>0</v>
      </c>
      <c r="X594" s="727">
        <v>0</v>
      </c>
      <c r="Y594" s="727">
        <v>0</v>
      </c>
      <c r="Z594" s="728">
        <v>0</v>
      </c>
      <c r="AA594" s="727">
        <v>0</v>
      </c>
      <c r="AB594" s="727">
        <v>0</v>
      </c>
      <c r="AC594" s="728">
        <v>0</v>
      </c>
      <c r="AD594" s="727">
        <v>0</v>
      </c>
      <c r="AE594" s="727">
        <v>0</v>
      </c>
      <c r="AF594" s="728">
        <v>0</v>
      </c>
      <c r="AG594" s="727">
        <v>0</v>
      </c>
      <c r="AH594" s="727">
        <v>0</v>
      </c>
      <c r="AI594" s="728">
        <v>0</v>
      </c>
      <c r="AJ594" s="729">
        <v>0</v>
      </c>
      <c r="AK594" s="729">
        <v>0</v>
      </c>
      <c r="AL594" s="728">
        <v>0</v>
      </c>
    </row>
    <row r="595" spans="1:38" x14ac:dyDescent="0.25">
      <c r="A595" s="362" t="s">
        <v>5060</v>
      </c>
      <c r="B595" s="363" t="s">
        <v>5061</v>
      </c>
      <c r="C595" s="727">
        <v>0</v>
      </c>
      <c r="D595" s="727">
        <v>0</v>
      </c>
      <c r="E595" s="728">
        <v>0</v>
      </c>
      <c r="F595" s="727">
        <v>0</v>
      </c>
      <c r="G595" s="727">
        <v>0</v>
      </c>
      <c r="H595" s="728">
        <v>0</v>
      </c>
      <c r="I595" s="727">
        <v>0</v>
      </c>
      <c r="J595" s="727">
        <v>0</v>
      </c>
      <c r="K595" s="728">
        <v>0</v>
      </c>
      <c r="L595" s="727">
        <v>0</v>
      </c>
      <c r="M595" s="727">
        <v>0</v>
      </c>
      <c r="N595" s="728">
        <v>0</v>
      </c>
      <c r="O595" s="727">
        <v>0</v>
      </c>
      <c r="P595" s="727">
        <v>0</v>
      </c>
      <c r="Q595" s="728">
        <v>0</v>
      </c>
      <c r="R595" s="727">
        <v>0</v>
      </c>
      <c r="S595" s="727">
        <v>0</v>
      </c>
      <c r="T595" s="728">
        <v>0</v>
      </c>
      <c r="U595" s="727">
        <v>0</v>
      </c>
      <c r="V595" s="727">
        <v>0</v>
      </c>
      <c r="W595" s="728">
        <v>0</v>
      </c>
      <c r="X595" s="727">
        <v>0</v>
      </c>
      <c r="Y595" s="727">
        <v>0</v>
      </c>
      <c r="Z595" s="728">
        <v>0</v>
      </c>
      <c r="AA595" s="727">
        <v>0</v>
      </c>
      <c r="AB595" s="727">
        <v>0</v>
      </c>
      <c r="AC595" s="728">
        <v>0</v>
      </c>
      <c r="AD595" s="727">
        <v>100000</v>
      </c>
      <c r="AE595" s="727">
        <v>0</v>
      </c>
      <c r="AF595" s="728">
        <v>100000</v>
      </c>
      <c r="AG595" s="727">
        <v>100000</v>
      </c>
      <c r="AH595" s="727">
        <v>0</v>
      </c>
      <c r="AI595" s="728">
        <v>100000</v>
      </c>
      <c r="AJ595" s="729">
        <v>100000</v>
      </c>
      <c r="AK595" s="729">
        <v>0</v>
      </c>
      <c r="AL595" s="728">
        <v>100000</v>
      </c>
    </row>
    <row r="596" spans="1:38" x14ac:dyDescent="0.25">
      <c r="A596" s="362" t="s">
        <v>5062</v>
      </c>
      <c r="B596" s="363" t="s">
        <v>5063</v>
      </c>
      <c r="C596" s="727">
        <v>0</v>
      </c>
      <c r="D596" s="727">
        <v>0</v>
      </c>
      <c r="E596" s="728">
        <v>0</v>
      </c>
      <c r="F596" s="727">
        <v>0</v>
      </c>
      <c r="G596" s="727">
        <v>0</v>
      </c>
      <c r="H596" s="728">
        <v>0</v>
      </c>
      <c r="I596" s="727">
        <v>0</v>
      </c>
      <c r="J596" s="727">
        <v>0</v>
      </c>
      <c r="K596" s="728">
        <v>0</v>
      </c>
      <c r="L596" s="727">
        <v>0</v>
      </c>
      <c r="M596" s="727">
        <v>0</v>
      </c>
      <c r="N596" s="728">
        <v>0</v>
      </c>
      <c r="O596" s="727">
        <v>0</v>
      </c>
      <c r="P596" s="727">
        <v>0</v>
      </c>
      <c r="Q596" s="728">
        <v>0</v>
      </c>
      <c r="R596" s="727">
        <v>0</v>
      </c>
      <c r="S596" s="727">
        <v>0</v>
      </c>
      <c r="T596" s="728">
        <v>0</v>
      </c>
      <c r="U596" s="727">
        <v>0</v>
      </c>
      <c r="V596" s="727">
        <v>0</v>
      </c>
      <c r="W596" s="728">
        <v>0</v>
      </c>
      <c r="X596" s="727">
        <v>0</v>
      </c>
      <c r="Y596" s="727">
        <v>0</v>
      </c>
      <c r="Z596" s="728">
        <v>0</v>
      </c>
      <c r="AA596" s="727">
        <v>0</v>
      </c>
      <c r="AB596" s="727">
        <v>0</v>
      </c>
      <c r="AC596" s="728">
        <v>0</v>
      </c>
      <c r="AD596" s="727">
        <v>0</v>
      </c>
      <c r="AE596" s="727">
        <v>0</v>
      </c>
      <c r="AF596" s="728">
        <v>0</v>
      </c>
      <c r="AG596" s="727">
        <v>0</v>
      </c>
      <c r="AH596" s="727">
        <v>0</v>
      </c>
      <c r="AI596" s="728">
        <v>0</v>
      </c>
      <c r="AJ596" s="729">
        <v>0</v>
      </c>
      <c r="AK596" s="729">
        <v>0</v>
      </c>
      <c r="AL596" s="728">
        <v>0</v>
      </c>
    </row>
    <row r="597" spans="1:38" x14ac:dyDescent="0.25">
      <c r="A597" s="362" t="s">
        <v>5064</v>
      </c>
      <c r="B597" s="363" t="s">
        <v>5065</v>
      </c>
      <c r="C597" s="727">
        <v>0</v>
      </c>
      <c r="D597" s="727">
        <v>0</v>
      </c>
      <c r="E597" s="728">
        <v>0</v>
      </c>
      <c r="F597" s="727">
        <v>0</v>
      </c>
      <c r="G597" s="727">
        <v>0</v>
      </c>
      <c r="H597" s="728">
        <v>0</v>
      </c>
      <c r="I597" s="727">
        <v>0</v>
      </c>
      <c r="J597" s="727">
        <v>0</v>
      </c>
      <c r="K597" s="728">
        <v>0</v>
      </c>
      <c r="L597" s="727">
        <v>0</v>
      </c>
      <c r="M597" s="727">
        <v>0</v>
      </c>
      <c r="N597" s="728">
        <v>0</v>
      </c>
      <c r="O597" s="727">
        <v>0</v>
      </c>
      <c r="P597" s="727">
        <v>0</v>
      </c>
      <c r="Q597" s="728">
        <v>0</v>
      </c>
      <c r="R597" s="727">
        <v>0</v>
      </c>
      <c r="S597" s="727">
        <v>0</v>
      </c>
      <c r="T597" s="728">
        <v>0</v>
      </c>
      <c r="U597" s="727">
        <v>0</v>
      </c>
      <c r="V597" s="727">
        <v>0</v>
      </c>
      <c r="W597" s="728">
        <v>0</v>
      </c>
      <c r="X597" s="727">
        <v>0</v>
      </c>
      <c r="Y597" s="727">
        <v>0</v>
      </c>
      <c r="Z597" s="728">
        <v>0</v>
      </c>
      <c r="AA597" s="727">
        <v>0</v>
      </c>
      <c r="AB597" s="727">
        <v>0</v>
      </c>
      <c r="AC597" s="728">
        <v>0</v>
      </c>
      <c r="AD597" s="727">
        <v>0</v>
      </c>
      <c r="AE597" s="727">
        <v>0</v>
      </c>
      <c r="AF597" s="728">
        <v>0</v>
      </c>
      <c r="AG597" s="727">
        <v>0</v>
      </c>
      <c r="AH597" s="727">
        <v>0</v>
      </c>
      <c r="AI597" s="728">
        <v>0</v>
      </c>
      <c r="AJ597" s="729">
        <v>0</v>
      </c>
      <c r="AK597" s="729">
        <v>0</v>
      </c>
      <c r="AL597" s="728">
        <v>0</v>
      </c>
    </row>
    <row r="598" spans="1:38" x14ac:dyDescent="0.25">
      <c r="A598" s="362"/>
      <c r="B598" s="357" t="s">
        <v>4976</v>
      </c>
      <c r="C598" s="727">
        <v>0</v>
      </c>
      <c r="D598" s="727">
        <v>0</v>
      </c>
      <c r="E598" s="728">
        <v>0</v>
      </c>
      <c r="F598" s="727">
        <v>0</v>
      </c>
      <c r="G598" s="727">
        <v>0</v>
      </c>
      <c r="H598" s="728">
        <v>0</v>
      </c>
      <c r="I598" s="727">
        <v>0</v>
      </c>
      <c r="J598" s="727">
        <v>0</v>
      </c>
      <c r="K598" s="728">
        <v>0</v>
      </c>
      <c r="L598" s="727">
        <v>0</v>
      </c>
      <c r="M598" s="727">
        <v>0</v>
      </c>
      <c r="N598" s="728">
        <v>0</v>
      </c>
      <c r="O598" s="727">
        <v>0</v>
      </c>
      <c r="P598" s="727">
        <v>0</v>
      </c>
      <c r="Q598" s="728">
        <v>0</v>
      </c>
      <c r="R598" s="727">
        <v>0</v>
      </c>
      <c r="S598" s="727">
        <v>0</v>
      </c>
      <c r="T598" s="728">
        <v>0</v>
      </c>
      <c r="U598" s="727">
        <v>0</v>
      </c>
      <c r="V598" s="727">
        <v>0</v>
      </c>
      <c r="W598" s="728">
        <v>0</v>
      </c>
      <c r="X598" s="727">
        <v>0</v>
      </c>
      <c r="Y598" s="727">
        <v>0</v>
      </c>
      <c r="Z598" s="728">
        <v>0</v>
      </c>
      <c r="AA598" s="727">
        <v>0</v>
      </c>
      <c r="AB598" s="727">
        <v>0</v>
      </c>
      <c r="AC598" s="728">
        <v>0</v>
      </c>
      <c r="AD598" s="727">
        <v>0</v>
      </c>
      <c r="AE598" s="727">
        <v>0</v>
      </c>
      <c r="AF598" s="728">
        <v>0</v>
      </c>
      <c r="AG598" s="727">
        <v>0</v>
      </c>
      <c r="AH598" s="727">
        <v>0</v>
      </c>
      <c r="AI598" s="728">
        <v>0</v>
      </c>
      <c r="AJ598" s="729">
        <v>0</v>
      </c>
      <c r="AK598" s="729">
        <v>0</v>
      </c>
      <c r="AL598" s="728">
        <v>0</v>
      </c>
    </row>
    <row r="599" spans="1:38" x14ac:dyDescent="0.25">
      <c r="A599" s="362">
        <v>213011</v>
      </c>
      <c r="B599" s="357" t="s">
        <v>1067</v>
      </c>
      <c r="C599" s="727">
        <v>23596725.239999998</v>
      </c>
      <c r="D599" s="727">
        <v>61955974.75</v>
      </c>
      <c r="E599" s="728">
        <v>85552699.989999995</v>
      </c>
      <c r="F599" s="727">
        <v>22999756.989999998</v>
      </c>
      <c r="G599" s="727">
        <v>67065534.619999997</v>
      </c>
      <c r="H599" s="728">
        <v>90065291.609999999</v>
      </c>
      <c r="I599" s="727">
        <v>24383798.390000001</v>
      </c>
      <c r="J599" s="727">
        <v>60072854.890000001</v>
      </c>
      <c r="K599" s="728">
        <v>84456653.280000001</v>
      </c>
      <c r="L599" s="727">
        <v>24772723.850000001</v>
      </c>
      <c r="M599" s="727">
        <v>59636319.969999999</v>
      </c>
      <c r="N599" s="728">
        <v>84409043.819999993</v>
      </c>
      <c r="O599" s="727">
        <v>25802061.239999998</v>
      </c>
      <c r="P599" s="727">
        <v>61233725.240000002</v>
      </c>
      <c r="Q599" s="728">
        <v>87035786.480000004</v>
      </c>
      <c r="R599" s="727">
        <v>26814064.640000001</v>
      </c>
      <c r="S599" s="727">
        <v>63122990.009999998</v>
      </c>
      <c r="T599" s="728">
        <v>89937054.650000006</v>
      </c>
      <c r="U599" s="727">
        <v>27862199.359999999</v>
      </c>
      <c r="V599" s="727">
        <v>63394214.850000001</v>
      </c>
      <c r="W599" s="728">
        <v>91256414.209999993</v>
      </c>
      <c r="X599" s="727">
        <v>28685824.699999999</v>
      </c>
      <c r="Y599" s="727">
        <v>62960873.799999997</v>
      </c>
      <c r="Z599" s="728">
        <v>91646698.5</v>
      </c>
      <c r="AA599" s="727">
        <v>29930126</v>
      </c>
      <c r="AB599" s="727">
        <v>63336447.899999999</v>
      </c>
      <c r="AC599" s="728">
        <v>93266573.900000006</v>
      </c>
      <c r="AD599" s="727">
        <v>30863937.98</v>
      </c>
      <c r="AE599" s="727">
        <v>65318302.369999997</v>
      </c>
      <c r="AF599" s="728">
        <v>96182240.349999994</v>
      </c>
      <c r="AG599" s="727">
        <v>31632905.149999999</v>
      </c>
      <c r="AH599" s="727">
        <v>76732652.239999995</v>
      </c>
      <c r="AI599" s="728">
        <v>108365557.39</v>
      </c>
      <c r="AJ599" s="729">
        <v>33495751.890000001</v>
      </c>
      <c r="AK599" s="729">
        <v>73396039.930000007</v>
      </c>
      <c r="AL599" s="728">
        <v>106891791.81999999</v>
      </c>
    </row>
    <row r="600" spans="1:38" x14ac:dyDescent="0.25">
      <c r="A600" s="362">
        <v>213012</v>
      </c>
      <c r="B600" s="357" t="s">
        <v>4969</v>
      </c>
      <c r="C600" s="727">
        <v>26369541.629999999</v>
      </c>
      <c r="D600" s="727">
        <v>29748004.579999998</v>
      </c>
      <c r="E600" s="728">
        <v>56117546.210000001</v>
      </c>
      <c r="F600" s="727">
        <v>27524938.949999999</v>
      </c>
      <c r="G600" s="727">
        <v>28788931.07</v>
      </c>
      <c r="H600" s="728">
        <v>56313870.020000003</v>
      </c>
      <c r="I600" s="727">
        <v>28050832.780000001</v>
      </c>
      <c r="J600" s="727">
        <v>26542985.309999999</v>
      </c>
      <c r="K600" s="728">
        <v>54593818.090000004</v>
      </c>
      <c r="L600" s="727">
        <v>38958465.009999998</v>
      </c>
      <c r="M600" s="727">
        <v>29315852.809999999</v>
      </c>
      <c r="N600" s="728">
        <v>68274317.819999993</v>
      </c>
      <c r="O600" s="727">
        <v>40370771.969999999</v>
      </c>
      <c r="P600" s="727">
        <v>49857191.93</v>
      </c>
      <c r="Q600" s="728">
        <v>90227963.900000006</v>
      </c>
      <c r="R600" s="727">
        <v>47317984.689999998</v>
      </c>
      <c r="S600" s="727">
        <v>72649896.659999996</v>
      </c>
      <c r="T600" s="728">
        <v>119967881.34999999</v>
      </c>
      <c r="U600" s="727">
        <v>49577691.920000002</v>
      </c>
      <c r="V600" s="727">
        <v>95060784.939999998</v>
      </c>
      <c r="W600" s="728">
        <v>144638476.86000001</v>
      </c>
      <c r="X600" s="727">
        <v>43036530.450000003</v>
      </c>
      <c r="Y600" s="727">
        <v>95813420.049999997</v>
      </c>
      <c r="Z600" s="728">
        <v>138849950.5</v>
      </c>
      <c r="AA600" s="727">
        <v>49969319.659999996</v>
      </c>
      <c r="AB600" s="727">
        <v>100313609.14</v>
      </c>
      <c r="AC600" s="728">
        <v>150282928.80000001</v>
      </c>
      <c r="AD600" s="727">
        <v>58546135.850000001</v>
      </c>
      <c r="AE600" s="727">
        <v>93158510.870000005</v>
      </c>
      <c r="AF600" s="728">
        <v>151704646.72</v>
      </c>
      <c r="AG600" s="727">
        <v>59339351.670000002</v>
      </c>
      <c r="AH600" s="727">
        <v>82573710.629999995</v>
      </c>
      <c r="AI600" s="728">
        <v>141913062.30000001</v>
      </c>
      <c r="AJ600" s="729">
        <v>74845380.109999999</v>
      </c>
      <c r="AK600" s="729">
        <v>53029300.909999996</v>
      </c>
      <c r="AL600" s="728">
        <v>127874681.02</v>
      </c>
    </row>
    <row r="601" spans="1:38" x14ac:dyDescent="0.25">
      <c r="A601" s="362"/>
      <c r="B601" s="357" t="s">
        <v>4977</v>
      </c>
      <c r="C601" s="727">
        <v>0</v>
      </c>
      <c r="D601" s="727">
        <v>0</v>
      </c>
      <c r="E601" s="728">
        <v>0</v>
      </c>
      <c r="F601" s="727">
        <v>0</v>
      </c>
      <c r="G601" s="727">
        <v>0</v>
      </c>
      <c r="H601" s="728">
        <v>0</v>
      </c>
      <c r="I601" s="727">
        <v>0</v>
      </c>
      <c r="J601" s="727">
        <v>0</v>
      </c>
      <c r="K601" s="728">
        <v>0</v>
      </c>
      <c r="L601" s="727">
        <v>0</v>
      </c>
      <c r="M601" s="727">
        <v>0</v>
      </c>
      <c r="N601" s="728">
        <v>0</v>
      </c>
      <c r="O601" s="727">
        <v>0</v>
      </c>
      <c r="P601" s="727">
        <v>0</v>
      </c>
      <c r="Q601" s="728">
        <v>0</v>
      </c>
      <c r="R601" s="727">
        <v>0</v>
      </c>
      <c r="S601" s="727">
        <v>0</v>
      </c>
      <c r="T601" s="728">
        <v>0</v>
      </c>
      <c r="U601" s="727">
        <v>0</v>
      </c>
      <c r="V601" s="727">
        <v>0</v>
      </c>
      <c r="W601" s="728">
        <v>0</v>
      </c>
      <c r="X601" s="727">
        <v>0</v>
      </c>
      <c r="Y601" s="727">
        <v>0</v>
      </c>
      <c r="Z601" s="728">
        <v>0</v>
      </c>
      <c r="AA601" s="727">
        <v>0</v>
      </c>
      <c r="AB601" s="727">
        <v>0</v>
      </c>
      <c r="AC601" s="728">
        <v>0</v>
      </c>
      <c r="AD601" s="727">
        <v>0</v>
      </c>
      <c r="AE601" s="727">
        <v>0</v>
      </c>
      <c r="AF601" s="728">
        <v>0</v>
      </c>
      <c r="AG601" s="727">
        <v>0</v>
      </c>
      <c r="AH601" s="727">
        <v>0</v>
      </c>
      <c r="AI601" s="728">
        <v>0</v>
      </c>
      <c r="AJ601" s="729">
        <v>0</v>
      </c>
      <c r="AK601" s="729">
        <v>0</v>
      </c>
      <c r="AL601" s="728">
        <v>0</v>
      </c>
    </row>
    <row r="602" spans="1:38" x14ac:dyDescent="0.25">
      <c r="A602" s="362"/>
      <c r="B602" s="357" t="s">
        <v>4978</v>
      </c>
      <c r="C602" s="727">
        <v>0</v>
      </c>
      <c r="D602" s="727">
        <v>0</v>
      </c>
      <c r="E602" s="728">
        <v>0</v>
      </c>
      <c r="F602" s="727">
        <v>0</v>
      </c>
      <c r="G602" s="727">
        <v>0</v>
      </c>
      <c r="H602" s="728">
        <v>0</v>
      </c>
      <c r="I602" s="727">
        <v>0</v>
      </c>
      <c r="J602" s="727">
        <v>0</v>
      </c>
      <c r="K602" s="728">
        <v>0</v>
      </c>
      <c r="L602" s="727">
        <v>0</v>
      </c>
      <c r="M602" s="727">
        <v>0</v>
      </c>
      <c r="N602" s="728">
        <v>0</v>
      </c>
      <c r="O602" s="727">
        <v>0</v>
      </c>
      <c r="P602" s="727">
        <v>0</v>
      </c>
      <c r="Q602" s="728">
        <v>0</v>
      </c>
      <c r="R602" s="727">
        <v>0</v>
      </c>
      <c r="S602" s="727">
        <v>0</v>
      </c>
      <c r="T602" s="728">
        <v>0</v>
      </c>
      <c r="U602" s="727">
        <v>0</v>
      </c>
      <c r="V602" s="727">
        <v>0</v>
      </c>
      <c r="W602" s="728">
        <v>0</v>
      </c>
      <c r="X602" s="727">
        <v>0</v>
      </c>
      <c r="Y602" s="727">
        <v>0</v>
      </c>
      <c r="Z602" s="728">
        <v>0</v>
      </c>
      <c r="AA602" s="727">
        <v>0</v>
      </c>
      <c r="AB602" s="727">
        <v>0</v>
      </c>
      <c r="AC602" s="728">
        <v>0</v>
      </c>
      <c r="AD602" s="727">
        <v>0</v>
      </c>
      <c r="AE602" s="727">
        <v>0</v>
      </c>
      <c r="AF602" s="728">
        <v>0</v>
      </c>
      <c r="AG602" s="727">
        <v>0</v>
      </c>
      <c r="AH602" s="727">
        <v>0</v>
      </c>
      <c r="AI602" s="728">
        <v>0</v>
      </c>
      <c r="AJ602" s="729">
        <v>0</v>
      </c>
      <c r="AK602" s="729">
        <v>0</v>
      </c>
      <c r="AL602" s="728">
        <v>0</v>
      </c>
    </row>
    <row r="603" spans="1:38" x14ac:dyDescent="0.25">
      <c r="A603" s="362"/>
      <c r="B603" s="357" t="s">
        <v>1067</v>
      </c>
      <c r="C603" s="727">
        <v>0</v>
      </c>
      <c r="D603" s="727">
        <v>0</v>
      </c>
      <c r="E603" s="728">
        <v>0</v>
      </c>
      <c r="F603" s="727">
        <v>0</v>
      </c>
      <c r="G603" s="727">
        <v>0</v>
      </c>
      <c r="H603" s="728">
        <v>0</v>
      </c>
      <c r="I603" s="727">
        <v>0</v>
      </c>
      <c r="J603" s="727">
        <v>0</v>
      </c>
      <c r="K603" s="728">
        <v>0</v>
      </c>
      <c r="L603" s="727">
        <v>0</v>
      </c>
      <c r="M603" s="727">
        <v>0</v>
      </c>
      <c r="N603" s="728">
        <v>0</v>
      </c>
      <c r="O603" s="727">
        <v>0</v>
      </c>
      <c r="P603" s="727">
        <v>0</v>
      </c>
      <c r="Q603" s="728">
        <v>0</v>
      </c>
      <c r="R603" s="727">
        <v>0</v>
      </c>
      <c r="S603" s="727">
        <v>0</v>
      </c>
      <c r="T603" s="728">
        <v>0</v>
      </c>
      <c r="U603" s="727">
        <v>0</v>
      </c>
      <c r="V603" s="727">
        <v>0</v>
      </c>
      <c r="W603" s="728">
        <v>0</v>
      </c>
      <c r="X603" s="727">
        <v>0</v>
      </c>
      <c r="Y603" s="727">
        <v>0</v>
      </c>
      <c r="Z603" s="728">
        <v>0</v>
      </c>
      <c r="AA603" s="727">
        <v>0</v>
      </c>
      <c r="AB603" s="727">
        <v>0</v>
      </c>
      <c r="AC603" s="728">
        <v>0</v>
      </c>
      <c r="AD603" s="727">
        <v>0</v>
      </c>
      <c r="AE603" s="727">
        <v>0</v>
      </c>
      <c r="AF603" s="728">
        <v>0</v>
      </c>
      <c r="AG603" s="727">
        <v>0</v>
      </c>
      <c r="AH603" s="727">
        <v>0</v>
      </c>
      <c r="AI603" s="728">
        <v>0</v>
      </c>
      <c r="AJ603" s="729">
        <v>0</v>
      </c>
      <c r="AK603" s="729">
        <v>0</v>
      </c>
      <c r="AL603" s="728">
        <v>0</v>
      </c>
    </row>
    <row r="604" spans="1:38" x14ac:dyDescent="0.25">
      <c r="A604" s="362"/>
      <c r="B604" s="357" t="s">
        <v>4969</v>
      </c>
      <c r="C604" s="727">
        <v>0</v>
      </c>
      <c r="D604" s="727">
        <v>0</v>
      </c>
      <c r="E604" s="728">
        <v>0</v>
      </c>
      <c r="F604" s="727">
        <v>0</v>
      </c>
      <c r="G604" s="727">
        <v>0</v>
      </c>
      <c r="H604" s="728">
        <v>0</v>
      </c>
      <c r="I604" s="727">
        <v>0</v>
      </c>
      <c r="J604" s="727">
        <v>0</v>
      </c>
      <c r="K604" s="728">
        <v>0</v>
      </c>
      <c r="L604" s="727">
        <v>0</v>
      </c>
      <c r="M604" s="727">
        <v>0</v>
      </c>
      <c r="N604" s="728">
        <v>0</v>
      </c>
      <c r="O604" s="727">
        <v>0</v>
      </c>
      <c r="P604" s="727">
        <v>0</v>
      </c>
      <c r="Q604" s="728">
        <v>0</v>
      </c>
      <c r="R604" s="727">
        <v>0</v>
      </c>
      <c r="S604" s="727">
        <v>0</v>
      </c>
      <c r="T604" s="728">
        <v>0</v>
      </c>
      <c r="U604" s="727">
        <v>0</v>
      </c>
      <c r="V604" s="727">
        <v>0</v>
      </c>
      <c r="W604" s="728">
        <v>0</v>
      </c>
      <c r="X604" s="727">
        <v>0</v>
      </c>
      <c r="Y604" s="727">
        <v>0</v>
      </c>
      <c r="Z604" s="728">
        <v>0</v>
      </c>
      <c r="AA604" s="727">
        <v>0</v>
      </c>
      <c r="AB604" s="727">
        <v>0</v>
      </c>
      <c r="AC604" s="728">
        <v>0</v>
      </c>
      <c r="AD604" s="727">
        <v>0</v>
      </c>
      <c r="AE604" s="727">
        <v>0</v>
      </c>
      <c r="AF604" s="728">
        <v>0</v>
      </c>
      <c r="AG604" s="727">
        <v>0</v>
      </c>
      <c r="AH604" s="727">
        <v>0</v>
      </c>
      <c r="AI604" s="728">
        <v>0</v>
      </c>
      <c r="AJ604" s="729">
        <v>0</v>
      </c>
      <c r="AK604" s="729">
        <v>0</v>
      </c>
      <c r="AL604" s="728">
        <v>0</v>
      </c>
    </row>
    <row r="605" spans="1:38" x14ac:dyDescent="0.25">
      <c r="A605" s="362"/>
      <c r="B605" s="357" t="s">
        <v>4979</v>
      </c>
      <c r="C605" s="727">
        <v>0</v>
      </c>
      <c r="D605" s="727">
        <v>0</v>
      </c>
      <c r="E605" s="728">
        <v>0</v>
      </c>
      <c r="F605" s="727">
        <v>0</v>
      </c>
      <c r="G605" s="727">
        <v>0</v>
      </c>
      <c r="H605" s="728">
        <v>0</v>
      </c>
      <c r="I605" s="727">
        <v>0</v>
      </c>
      <c r="J605" s="727">
        <v>0</v>
      </c>
      <c r="K605" s="728">
        <v>0</v>
      </c>
      <c r="L605" s="727">
        <v>0</v>
      </c>
      <c r="M605" s="727">
        <v>0</v>
      </c>
      <c r="N605" s="728">
        <v>0</v>
      </c>
      <c r="O605" s="727">
        <v>0</v>
      </c>
      <c r="P605" s="727">
        <v>0</v>
      </c>
      <c r="Q605" s="728">
        <v>0</v>
      </c>
      <c r="R605" s="727">
        <v>0</v>
      </c>
      <c r="S605" s="727">
        <v>0</v>
      </c>
      <c r="T605" s="728">
        <v>0</v>
      </c>
      <c r="U605" s="727">
        <v>0</v>
      </c>
      <c r="V605" s="727">
        <v>0</v>
      </c>
      <c r="W605" s="728">
        <v>0</v>
      </c>
      <c r="X605" s="727">
        <v>0</v>
      </c>
      <c r="Y605" s="727">
        <v>0</v>
      </c>
      <c r="Z605" s="728">
        <v>0</v>
      </c>
      <c r="AA605" s="727">
        <v>0</v>
      </c>
      <c r="AB605" s="727">
        <v>0</v>
      </c>
      <c r="AC605" s="728">
        <v>0</v>
      </c>
      <c r="AD605" s="727">
        <v>0</v>
      </c>
      <c r="AE605" s="727">
        <v>0</v>
      </c>
      <c r="AF605" s="728">
        <v>0</v>
      </c>
      <c r="AG605" s="727">
        <v>0</v>
      </c>
      <c r="AH605" s="727">
        <v>0</v>
      </c>
      <c r="AI605" s="728">
        <v>0</v>
      </c>
      <c r="AJ605" s="729">
        <v>0</v>
      </c>
      <c r="AK605" s="729">
        <v>0</v>
      </c>
      <c r="AL605" s="728">
        <v>0</v>
      </c>
    </row>
    <row r="606" spans="1:38" x14ac:dyDescent="0.25">
      <c r="A606" s="362"/>
      <c r="B606" s="357" t="s">
        <v>1108</v>
      </c>
      <c r="C606" s="727">
        <v>0</v>
      </c>
      <c r="D606" s="727">
        <v>0</v>
      </c>
      <c r="E606" s="728">
        <v>0</v>
      </c>
      <c r="F606" s="727">
        <v>0</v>
      </c>
      <c r="G606" s="727">
        <v>0</v>
      </c>
      <c r="H606" s="728">
        <v>0</v>
      </c>
      <c r="I606" s="727">
        <v>0</v>
      </c>
      <c r="J606" s="727">
        <v>0</v>
      </c>
      <c r="K606" s="728">
        <v>0</v>
      </c>
      <c r="L606" s="727">
        <v>0</v>
      </c>
      <c r="M606" s="727">
        <v>0</v>
      </c>
      <c r="N606" s="728">
        <v>0</v>
      </c>
      <c r="O606" s="727">
        <v>0</v>
      </c>
      <c r="P606" s="727">
        <v>0</v>
      </c>
      <c r="Q606" s="728">
        <v>0</v>
      </c>
      <c r="R606" s="727">
        <v>0</v>
      </c>
      <c r="S606" s="727">
        <v>0</v>
      </c>
      <c r="T606" s="728">
        <v>0</v>
      </c>
      <c r="U606" s="727">
        <v>0</v>
      </c>
      <c r="V606" s="727">
        <v>0</v>
      </c>
      <c r="W606" s="728">
        <v>0</v>
      </c>
      <c r="X606" s="727">
        <v>0</v>
      </c>
      <c r="Y606" s="727">
        <v>0</v>
      </c>
      <c r="Z606" s="728">
        <v>0</v>
      </c>
      <c r="AA606" s="727">
        <v>0</v>
      </c>
      <c r="AB606" s="727">
        <v>0</v>
      </c>
      <c r="AC606" s="728">
        <v>0</v>
      </c>
      <c r="AD606" s="727">
        <v>0</v>
      </c>
      <c r="AE606" s="727">
        <v>0</v>
      </c>
      <c r="AF606" s="728">
        <v>0</v>
      </c>
      <c r="AG606" s="727">
        <v>0</v>
      </c>
      <c r="AH606" s="727">
        <v>0</v>
      </c>
      <c r="AI606" s="728">
        <v>0</v>
      </c>
      <c r="AJ606" s="729">
        <v>0</v>
      </c>
      <c r="AK606" s="729">
        <v>0</v>
      </c>
      <c r="AL606" s="728">
        <v>0</v>
      </c>
    </row>
    <row r="607" spans="1:38" x14ac:dyDescent="0.25">
      <c r="A607" s="362"/>
      <c r="B607" s="357" t="s">
        <v>4980</v>
      </c>
      <c r="C607" s="727">
        <v>0</v>
      </c>
      <c r="D607" s="727">
        <v>0</v>
      </c>
      <c r="E607" s="728">
        <v>0</v>
      </c>
      <c r="F607" s="727">
        <v>0</v>
      </c>
      <c r="G607" s="727">
        <v>0</v>
      </c>
      <c r="H607" s="728">
        <v>0</v>
      </c>
      <c r="I607" s="727">
        <v>0</v>
      </c>
      <c r="J607" s="727">
        <v>0</v>
      </c>
      <c r="K607" s="728">
        <v>0</v>
      </c>
      <c r="L607" s="727">
        <v>0</v>
      </c>
      <c r="M607" s="727">
        <v>0</v>
      </c>
      <c r="N607" s="728">
        <v>0</v>
      </c>
      <c r="O607" s="727">
        <v>0</v>
      </c>
      <c r="P607" s="727">
        <v>0</v>
      </c>
      <c r="Q607" s="728">
        <v>0</v>
      </c>
      <c r="R607" s="727">
        <v>0</v>
      </c>
      <c r="S607" s="727">
        <v>0</v>
      </c>
      <c r="T607" s="728">
        <v>0</v>
      </c>
      <c r="U607" s="727">
        <v>0</v>
      </c>
      <c r="V607" s="727">
        <v>0</v>
      </c>
      <c r="W607" s="728">
        <v>0</v>
      </c>
      <c r="X607" s="727">
        <v>0</v>
      </c>
      <c r="Y607" s="727">
        <v>0</v>
      </c>
      <c r="Z607" s="728">
        <v>0</v>
      </c>
      <c r="AA607" s="727">
        <v>0</v>
      </c>
      <c r="AB607" s="727">
        <v>0</v>
      </c>
      <c r="AC607" s="728">
        <v>0</v>
      </c>
      <c r="AD607" s="727">
        <v>0</v>
      </c>
      <c r="AE607" s="727">
        <v>0</v>
      </c>
      <c r="AF607" s="728">
        <v>0</v>
      </c>
      <c r="AG607" s="727">
        <v>0</v>
      </c>
      <c r="AH607" s="727">
        <v>0</v>
      </c>
      <c r="AI607" s="728">
        <v>0</v>
      </c>
      <c r="AJ607" s="729">
        <v>0</v>
      </c>
      <c r="AK607" s="729">
        <v>0</v>
      </c>
      <c r="AL607" s="728">
        <v>0</v>
      </c>
    </row>
    <row r="608" spans="1:38" x14ac:dyDescent="0.25">
      <c r="A608" s="362"/>
      <c r="B608" s="357" t="s">
        <v>1094</v>
      </c>
      <c r="C608" s="727">
        <v>0</v>
      </c>
      <c r="D608" s="727">
        <v>0</v>
      </c>
      <c r="E608" s="728">
        <v>0</v>
      </c>
      <c r="F608" s="727">
        <v>0</v>
      </c>
      <c r="G608" s="727">
        <v>0</v>
      </c>
      <c r="H608" s="728">
        <v>0</v>
      </c>
      <c r="I608" s="727">
        <v>0</v>
      </c>
      <c r="J608" s="727">
        <v>0</v>
      </c>
      <c r="K608" s="728">
        <v>0</v>
      </c>
      <c r="L608" s="727">
        <v>0</v>
      </c>
      <c r="M608" s="727">
        <v>0</v>
      </c>
      <c r="N608" s="728">
        <v>0</v>
      </c>
      <c r="O608" s="727">
        <v>0</v>
      </c>
      <c r="P608" s="727">
        <v>0</v>
      </c>
      <c r="Q608" s="728">
        <v>0</v>
      </c>
      <c r="R608" s="727">
        <v>0</v>
      </c>
      <c r="S608" s="727">
        <v>0</v>
      </c>
      <c r="T608" s="728">
        <v>0</v>
      </c>
      <c r="U608" s="727">
        <v>0</v>
      </c>
      <c r="V608" s="727">
        <v>0</v>
      </c>
      <c r="W608" s="728">
        <v>0</v>
      </c>
      <c r="X608" s="727">
        <v>0</v>
      </c>
      <c r="Y608" s="727">
        <v>0</v>
      </c>
      <c r="Z608" s="728">
        <v>0</v>
      </c>
      <c r="AA608" s="727">
        <v>0</v>
      </c>
      <c r="AB608" s="727">
        <v>0</v>
      </c>
      <c r="AC608" s="728">
        <v>0</v>
      </c>
      <c r="AD608" s="727">
        <v>0</v>
      </c>
      <c r="AE608" s="727">
        <v>0</v>
      </c>
      <c r="AF608" s="728">
        <v>0</v>
      </c>
      <c r="AG608" s="727">
        <v>0</v>
      </c>
      <c r="AH608" s="727">
        <v>0</v>
      </c>
      <c r="AI608" s="728">
        <v>0</v>
      </c>
      <c r="AJ608" s="729">
        <v>0</v>
      </c>
      <c r="AK608" s="729">
        <v>0</v>
      </c>
      <c r="AL608" s="728">
        <v>0</v>
      </c>
    </row>
    <row r="609" spans="1:38" x14ac:dyDescent="0.25">
      <c r="A609" s="362"/>
      <c r="B609" s="357" t="s">
        <v>4981</v>
      </c>
      <c r="C609" s="727">
        <v>0</v>
      </c>
      <c r="D609" s="727">
        <v>0</v>
      </c>
      <c r="E609" s="728">
        <v>0</v>
      </c>
      <c r="F609" s="727">
        <v>0</v>
      </c>
      <c r="G609" s="727">
        <v>0</v>
      </c>
      <c r="H609" s="728">
        <v>0</v>
      </c>
      <c r="I609" s="727">
        <v>0</v>
      </c>
      <c r="J609" s="727">
        <v>0</v>
      </c>
      <c r="K609" s="728">
        <v>0</v>
      </c>
      <c r="L609" s="727">
        <v>0</v>
      </c>
      <c r="M609" s="727">
        <v>0</v>
      </c>
      <c r="N609" s="728">
        <v>0</v>
      </c>
      <c r="O609" s="727">
        <v>0</v>
      </c>
      <c r="P609" s="727">
        <v>0</v>
      </c>
      <c r="Q609" s="728">
        <v>0</v>
      </c>
      <c r="R609" s="727">
        <v>0</v>
      </c>
      <c r="S609" s="727">
        <v>0</v>
      </c>
      <c r="T609" s="728">
        <v>0</v>
      </c>
      <c r="U609" s="727">
        <v>0</v>
      </c>
      <c r="V609" s="727">
        <v>0</v>
      </c>
      <c r="W609" s="728">
        <v>0</v>
      </c>
      <c r="X609" s="727">
        <v>0</v>
      </c>
      <c r="Y609" s="727">
        <v>0</v>
      </c>
      <c r="Z609" s="728">
        <v>0</v>
      </c>
      <c r="AA609" s="727">
        <v>0</v>
      </c>
      <c r="AB609" s="727">
        <v>0</v>
      </c>
      <c r="AC609" s="728">
        <v>0</v>
      </c>
      <c r="AD609" s="727">
        <v>0</v>
      </c>
      <c r="AE609" s="727">
        <v>0</v>
      </c>
      <c r="AF609" s="728">
        <v>0</v>
      </c>
      <c r="AG609" s="727">
        <v>0</v>
      </c>
      <c r="AH609" s="727">
        <v>0</v>
      </c>
      <c r="AI609" s="728">
        <v>0</v>
      </c>
      <c r="AJ609" s="729">
        <v>0</v>
      </c>
      <c r="AK609" s="729">
        <v>0</v>
      </c>
      <c r="AL609" s="728">
        <v>0</v>
      </c>
    </row>
    <row r="610" spans="1:38" x14ac:dyDescent="0.25">
      <c r="A610" s="362"/>
      <c r="B610" s="357" t="s">
        <v>1095</v>
      </c>
      <c r="C610" s="727">
        <v>0</v>
      </c>
      <c r="D610" s="727">
        <v>0</v>
      </c>
      <c r="E610" s="728">
        <v>0</v>
      </c>
      <c r="F610" s="727">
        <v>0</v>
      </c>
      <c r="G610" s="727">
        <v>0</v>
      </c>
      <c r="H610" s="728">
        <v>0</v>
      </c>
      <c r="I610" s="727">
        <v>0</v>
      </c>
      <c r="J610" s="727">
        <v>0</v>
      </c>
      <c r="K610" s="728">
        <v>0</v>
      </c>
      <c r="L610" s="727">
        <v>0</v>
      </c>
      <c r="M610" s="727">
        <v>0</v>
      </c>
      <c r="N610" s="728">
        <v>0</v>
      </c>
      <c r="O610" s="727">
        <v>0</v>
      </c>
      <c r="P610" s="727">
        <v>0</v>
      </c>
      <c r="Q610" s="728">
        <v>0</v>
      </c>
      <c r="R610" s="727">
        <v>0</v>
      </c>
      <c r="S610" s="727">
        <v>0</v>
      </c>
      <c r="T610" s="728">
        <v>0</v>
      </c>
      <c r="U610" s="727">
        <v>0</v>
      </c>
      <c r="V610" s="727">
        <v>0</v>
      </c>
      <c r="W610" s="728">
        <v>0</v>
      </c>
      <c r="X610" s="727">
        <v>0</v>
      </c>
      <c r="Y610" s="727">
        <v>0</v>
      </c>
      <c r="Z610" s="728">
        <v>0</v>
      </c>
      <c r="AA610" s="727">
        <v>0</v>
      </c>
      <c r="AB610" s="727">
        <v>0</v>
      </c>
      <c r="AC610" s="728">
        <v>0</v>
      </c>
      <c r="AD610" s="727">
        <v>0</v>
      </c>
      <c r="AE610" s="727">
        <v>0</v>
      </c>
      <c r="AF610" s="728">
        <v>0</v>
      </c>
      <c r="AG610" s="727">
        <v>0</v>
      </c>
      <c r="AH610" s="727">
        <v>0</v>
      </c>
      <c r="AI610" s="728">
        <v>0</v>
      </c>
      <c r="AJ610" s="729">
        <v>0</v>
      </c>
      <c r="AK610" s="729">
        <v>0</v>
      </c>
      <c r="AL610" s="728">
        <v>0</v>
      </c>
    </row>
    <row r="611" spans="1:38" x14ac:dyDescent="0.25">
      <c r="A611" s="362"/>
      <c r="B611" s="357" t="s">
        <v>1109</v>
      </c>
      <c r="C611" s="727">
        <v>0</v>
      </c>
      <c r="D611" s="727">
        <v>0</v>
      </c>
      <c r="E611" s="728">
        <v>0</v>
      </c>
      <c r="F611" s="727">
        <v>0</v>
      </c>
      <c r="G611" s="727">
        <v>0</v>
      </c>
      <c r="H611" s="728">
        <v>0</v>
      </c>
      <c r="I611" s="727">
        <v>0</v>
      </c>
      <c r="J611" s="727">
        <v>0</v>
      </c>
      <c r="K611" s="728">
        <v>0</v>
      </c>
      <c r="L611" s="727">
        <v>0</v>
      </c>
      <c r="M611" s="727">
        <v>0</v>
      </c>
      <c r="N611" s="728">
        <v>0</v>
      </c>
      <c r="O611" s="727">
        <v>0</v>
      </c>
      <c r="P611" s="727">
        <v>0</v>
      </c>
      <c r="Q611" s="728">
        <v>0</v>
      </c>
      <c r="R611" s="727">
        <v>0</v>
      </c>
      <c r="S611" s="727">
        <v>0</v>
      </c>
      <c r="T611" s="728">
        <v>0</v>
      </c>
      <c r="U611" s="727">
        <v>0</v>
      </c>
      <c r="V611" s="727">
        <v>0</v>
      </c>
      <c r="W611" s="728">
        <v>0</v>
      </c>
      <c r="X611" s="727">
        <v>0</v>
      </c>
      <c r="Y611" s="727">
        <v>0</v>
      </c>
      <c r="Z611" s="728">
        <v>0</v>
      </c>
      <c r="AA611" s="727">
        <v>0</v>
      </c>
      <c r="AB611" s="727">
        <v>0</v>
      </c>
      <c r="AC611" s="728">
        <v>0</v>
      </c>
      <c r="AD611" s="727">
        <v>0</v>
      </c>
      <c r="AE611" s="727">
        <v>0</v>
      </c>
      <c r="AF611" s="728">
        <v>0</v>
      </c>
      <c r="AG611" s="727">
        <v>0</v>
      </c>
      <c r="AH611" s="727">
        <v>0</v>
      </c>
      <c r="AI611" s="728">
        <v>0</v>
      </c>
      <c r="AJ611" s="729">
        <v>0</v>
      </c>
      <c r="AK611" s="729">
        <v>0</v>
      </c>
      <c r="AL611" s="728">
        <v>0</v>
      </c>
    </row>
    <row r="612" spans="1:38" x14ac:dyDescent="0.25">
      <c r="A612" s="362"/>
      <c r="B612" s="357" t="s">
        <v>1096</v>
      </c>
      <c r="C612" s="727">
        <v>0</v>
      </c>
      <c r="D612" s="727">
        <v>0</v>
      </c>
      <c r="E612" s="728">
        <v>0</v>
      </c>
      <c r="F612" s="727">
        <v>0</v>
      </c>
      <c r="G612" s="727">
        <v>0</v>
      </c>
      <c r="H612" s="728">
        <v>0</v>
      </c>
      <c r="I612" s="727">
        <v>0</v>
      </c>
      <c r="J612" s="727">
        <v>0</v>
      </c>
      <c r="K612" s="728">
        <v>0</v>
      </c>
      <c r="L612" s="727">
        <v>0</v>
      </c>
      <c r="M612" s="727">
        <v>0</v>
      </c>
      <c r="N612" s="728">
        <v>0</v>
      </c>
      <c r="O612" s="727">
        <v>0</v>
      </c>
      <c r="P612" s="727">
        <v>0</v>
      </c>
      <c r="Q612" s="728">
        <v>0</v>
      </c>
      <c r="R612" s="727">
        <v>0</v>
      </c>
      <c r="S612" s="727">
        <v>0</v>
      </c>
      <c r="T612" s="728">
        <v>0</v>
      </c>
      <c r="U612" s="727">
        <v>0</v>
      </c>
      <c r="V612" s="727">
        <v>0</v>
      </c>
      <c r="W612" s="728">
        <v>0</v>
      </c>
      <c r="X612" s="727">
        <v>0</v>
      </c>
      <c r="Y612" s="727">
        <v>0</v>
      </c>
      <c r="Z612" s="728">
        <v>0</v>
      </c>
      <c r="AA612" s="727">
        <v>0</v>
      </c>
      <c r="AB612" s="727">
        <v>0</v>
      </c>
      <c r="AC612" s="728">
        <v>0</v>
      </c>
      <c r="AD612" s="727">
        <v>0</v>
      </c>
      <c r="AE612" s="727">
        <v>0</v>
      </c>
      <c r="AF612" s="728">
        <v>0</v>
      </c>
      <c r="AG612" s="727">
        <v>0</v>
      </c>
      <c r="AH612" s="727">
        <v>0</v>
      </c>
      <c r="AI612" s="728">
        <v>0</v>
      </c>
      <c r="AJ612" s="729">
        <v>0</v>
      </c>
      <c r="AK612" s="729">
        <v>0</v>
      </c>
      <c r="AL612" s="728">
        <v>0</v>
      </c>
    </row>
    <row r="613" spans="1:38" x14ac:dyDescent="0.25">
      <c r="A613" s="362"/>
      <c r="B613" s="357" t="s">
        <v>4982</v>
      </c>
      <c r="C613" s="727">
        <v>0</v>
      </c>
      <c r="D613" s="727">
        <v>0</v>
      </c>
      <c r="E613" s="728">
        <v>0</v>
      </c>
      <c r="F613" s="727">
        <v>0</v>
      </c>
      <c r="G613" s="727">
        <v>0</v>
      </c>
      <c r="H613" s="728">
        <v>0</v>
      </c>
      <c r="I613" s="727">
        <v>0</v>
      </c>
      <c r="J613" s="727">
        <v>0</v>
      </c>
      <c r="K613" s="728">
        <v>0</v>
      </c>
      <c r="L613" s="727">
        <v>0</v>
      </c>
      <c r="M613" s="727">
        <v>0</v>
      </c>
      <c r="N613" s="728">
        <v>0</v>
      </c>
      <c r="O613" s="727">
        <v>0</v>
      </c>
      <c r="P613" s="727">
        <v>0</v>
      </c>
      <c r="Q613" s="728">
        <v>0</v>
      </c>
      <c r="R613" s="727">
        <v>0</v>
      </c>
      <c r="S613" s="727">
        <v>0</v>
      </c>
      <c r="T613" s="728">
        <v>0</v>
      </c>
      <c r="U613" s="727">
        <v>0</v>
      </c>
      <c r="V613" s="727">
        <v>0</v>
      </c>
      <c r="W613" s="728">
        <v>0</v>
      </c>
      <c r="X613" s="727">
        <v>0</v>
      </c>
      <c r="Y613" s="727">
        <v>0</v>
      </c>
      <c r="Z613" s="728">
        <v>0</v>
      </c>
      <c r="AA613" s="727">
        <v>0</v>
      </c>
      <c r="AB613" s="727">
        <v>0</v>
      </c>
      <c r="AC613" s="728">
        <v>0</v>
      </c>
      <c r="AD613" s="727">
        <v>0</v>
      </c>
      <c r="AE613" s="727">
        <v>0</v>
      </c>
      <c r="AF613" s="728">
        <v>0</v>
      </c>
      <c r="AG613" s="727">
        <v>0</v>
      </c>
      <c r="AH613" s="727">
        <v>0</v>
      </c>
      <c r="AI613" s="728">
        <v>0</v>
      </c>
      <c r="AJ613" s="729">
        <v>0</v>
      </c>
      <c r="AK613" s="729">
        <v>0</v>
      </c>
      <c r="AL613" s="728">
        <v>0</v>
      </c>
    </row>
    <row r="614" spans="1:38" x14ac:dyDescent="0.25">
      <c r="A614" s="362"/>
      <c r="B614" s="357" t="s">
        <v>1131</v>
      </c>
      <c r="C614" s="727">
        <v>0</v>
      </c>
      <c r="D614" s="727">
        <v>0</v>
      </c>
      <c r="E614" s="728">
        <v>0</v>
      </c>
      <c r="F614" s="727">
        <v>0</v>
      </c>
      <c r="G614" s="727">
        <v>0</v>
      </c>
      <c r="H614" s="728">
        <v>0</v>
      </c>
      <c r="I614" s="727">
        <v>0</v>
      </c>
      <c r="J614" s="727">
        <v>0</v>
      </c>
      <c r="K614" s="728">
        <v>0</v>
      </c>
      <c r="L614" s="727">
        <v>0</v>
      </c>
      <c r="M614" s="727">
        <v>0</v>
      </c>
      <c r="N614" s="728">
        <v>0</v>
      </c>
      <c r="O614" s="727">
        <v>0</v>
      </c>
      <c r="P614" s="727">
        <v>0</v>
      </c>
      <c r="Q614" s="728">
        <v>0</v>
      </c>
      <c r="R614" s="727">
        <v>0</v>
      </c>
      <c r="S614" s="727">
        <v>0</v>
      </c>
      <c r="T614" s="728">
        <v>0</v>
      </c>
      <c r="U614" s="727">
        <v>0</v>
      </c>
      <c r="V614" s="727">
        <v>0</v>
      </c>
      <c r="W614" s="728">
        <v>0</v>
      </c>
      <c r="X614" s="727">
        <v>0</v>
      </c>
      <c r="Y614" s="727">
        <v>0</v>
      </c>
      <c r="Z614" s="728">
        <v>0</v>
      </c>
      <c r="AA614" s="727">
        <v>0</v>
      </c>
      <c r="AB614" s="727">
        <v>0</v>
      </c>
      <c r="AC614" s="728">
        <v>0</v>
      </c>
      <c r="AD614" s="727">
        <v>0</v>
      </c>
      <c r="AE614" s="727">
        <v>0</v>
      </c>
      <c r="AF614" s="728">
        <v>0</v>
      </c>
      <c r="AG614" s="727">
        <v>0</v>
      </c>
      <c r="AH614" s="727">
        <v>0</v>
      </c>
      <c r="AI614" s="728">
        <v>0</v>
      </c>
      <c r="AJ614" s="729">
        <v>0</v>
      </c>
      <c r="AK614" s="729">
        <v>0</v>
      </c>
      <c r="AL614" s="728">
        <v>0</v>
      </c>
    </row>
    <row r="615" spans="1:38" x14ac:dyDescent="0.25">
      <c r="A615" s="362"/>
      <c r="B615" s="357" t="s">
        <v>4983</v>
      </c>
      <c r="C615" s="727">
        <v>0</v>
      </c>
      <c r="D615" s="727">
        <v>20734020.68</v>
      </c>
      <c r="E615" s="728">
        <v>20734020.68</v>
      </c>
      <c r="F615" s="727">
        <v>0</v>
      </c>
      <c r="G615" s="727">
        <v>0</v>
      </c>
      <c r="H615" s="728">
        <v>0</v>
      </c>
      <c r="I615" s="727">
        <v>0</v>
      </c>
      <c r="J615" s="727">
        <v>0</v>
      </c>
      <c r="K615" s="728">
        <v>0</v>
      </c>
      <c r="L615" s="727">
        <v>0</v>
      </c>
      <c r="M615" s="727">
        <v>0</v>
      </c>
      <c r="N615" s="728">
        <v>0</v>
      </c>
      <c r="O615" s="727">
        <v>6100000</v>
      </c>
      <c r="P615" s="727">
        <v>37819000</v>
      </c>
      <c r="Q615" s="728">
        <v>43919000</v>
      </c>
      <c r="R615" s="727">
        <v>6100000</v>
      </c>
      <c r="S615" s="727">
        <v>22819000</v>
      </c>
      <c r="T615" s="728">
        <v>28919000</v>
      </c>
      <c r="U615" s="727">
        <v>0</v>
      </c>
      <c r="V615" s="727">
        <v>16985000</v>
      </c>
      <c r="W615" s="728">
        <v>16985000</v>
      </c>
      <c r="X615" s="727">
        <v>0</v>
      </c>
      <c r="Y615" s="727">
        <v>16985000</v>
      </c>
      <c r="Z615" s="728">
        <v>16985000</v>
      </c>
      <c r="AA615" s="727">
        <v>0</v>
      </c>
      <c r="AB615" s="727">
        <v>17985000</v>
      </c>
      <c r="AC615" s="728">
        <v>17985000</v>
      </c>
      <c r="AD615" s="727">
        <v>0</v>
      </c>
      <c r="AE615" s="727">
        <v>21985000</v>
      </c>
      <c r="AF615" s="728">
        <v>21985000</v>
      </c>
      <c r="AG615" s="727">
        <v>0</v>
      </c>
      <c r="AH615" s="727">
        <v>16985000</v>
      </c>
      <c r="AI615" s="728">
        <v>16985000</v>
      </c>
      <c r="AJ615" s="729">
        <v>5000000</v>
      </c>
      <c r="AK615" s="729">
        <v>23985000</v>
      </c>
      <c r="AL615" s="728">
        <v>28985000</v>
      </c>
    </row>
    <row r="616" spans="1:38" x14ac:dyDescent="0.25">
      <c r="A616" s="362"/>
      <c r="B616" s="357" t="s">
        <v>4984</v>
      </c>
      <c r="C616" s="727">
        <v>0</v>
      </c>
      <c r="D616" s="727">
        <v>0</v>
      </c>
      <c r="E616" s="728">
        <v>0</v>
      </c>
      <c r="F616" s="727">
        <v>0</v>
      </c>
      <c r="G616" s="727">
        <v>0</v>
      </c>
      <c r="H616" s="728">
        <v>0</v>
      </c>
      <c r="I616" s="727">
        <v>0</v>
      </c>
      <c r="J616" s="727">
        <v>33434000</v>
      </c>
      <c r="K616" s="728">
        <v>33434000</v>
      </c>
      <c r="L616" s="727">
        <v>6100000</v>
      </c>
      <c r="M616" s="727">
        <v>32819000</v>
      </c>
      <c r="N616" s="728">
        <v>38919000</v>
      </c>
      <c r="O616" s="727">
        <v>0</v>
      </c>
      <c r="P616" s="727">
        <v>0</v>
      </c>
      <c r="Q616" s="728">
        <v>0</v>
      </c>
      <c r="R616" s="727">
        <v>0</v>
      </c>
      <c r="S616" s="727">
        <v>0</v>
      </c>
      <c r="T616" s="728">
        <v>0</v>
      </c>
      <c r="U616" s="727">
        <v>0</v>
      </c>
      <c r="V616" s="727">
        <v>0</v>
      </c>
      <c r="W616" s="728">
        <v>0</v>
      </c>
      <c r="X616" s="727">
        <v>0</v>
      </c>
      <c r="Y616" s="727">
        <v>0</v>
      </c>
      <c r="Z616" s="728">
        <v>0</v>
      </c>
      <c r="AA616" s="727">
        <v>0</v>
      </c>
      <c r="AB616" s="727">
        <v>0</v>
      </c>
      <c r="AC616" s="728">
        <v>0</v>
      </c>
      <c r="AD616" s="727">
        <v>0</v>
      </c>
      <c r="AE616" s="727">
        <v>0</v>
      </c>
      <c r="AF616" s="728">
        <v>0</v>
      </c>
      <c r="AG616" s="727">
        <v>0</v>
      </c>
      <c r="AH616" s="727">
        <v>0</v>
      </c>
      <c r="AI616" s="728">
        <v>0</v>
      </c>
      <c r="AJ616" s="729">
        <v>0</v>
      </c>
      <c r="AK616" s="729">
        <v>0</v>
      </c>
      <c r="AL616" s="728">
        <v>0</v>
      </c>
    </row>
    <row r="617" spans="1:38" x14ac:dyDescent="0.25">
      <c r="A617" s="362"/>
      <c r="B617" s="357" t="s">
        <v>5066</v>
      </c>
      <c r="C617" s="727">
        <v>0</v>
      </c>
      <c r="D617" s="727">
        <v>0</v>
      </c>
      <c r="E617" s="728">
        <v>0</v>
      </c>
      <c r="F617" s="727">
        <v>0</v>
      </c>
      <c r="G617" s="727">
        <v>0</v>
      </c>
      <c r="H617" s="728">
        <v>0</v>
      </c>
      <c r="I617" s="727">
        <v>0</v>
      </c>
      <c r="J617" s="727">
        <v>0</v>
      </c>
      <c r="K617" s="728">
        <v>0</v>
      </c>
      <c r="L617" s="727">
        <v>0</v>
      </c>
      <c r="M617" s="727">
        <v>0</v>
      </c>
      <c r="N617" s="728">
        <v>0</v>
      </c>
      <c r="O617" s="727">
        <v>0</v>
      </c>
      <c r="P617" s="727">
        <v>0</v>
      </c>
      <c r="Q617" s="728">
        <v>0</v>
      </c>
      <c r="R617" s="727">
        <v>0</v>
      </c>
      <c r="S617" s="727">
        <v>0</v>
      </c>
      <c r="T617" s="728">
        <v>0</v>
      </c>
      <c r="U617" s="727">
        <v>0</v>
      </c>
      <c r="V617" s="727">
        <v>0</v>
      </c>
      <c r="W617" s="728">
        <v>0</v>
      </c>
      <c r="X617" s="727">
        <v>0</v>
      </c>
      <c r="Y617" s="727">
        <v>0</v>
      </c>
      <c r="Z617" s="728">
        <v>0</v>
      </c>
      <c r="AA617" s="727">
        <v>0</v>
      </c>
      <c r="AB617" s="727">
        <v>0</v>
      </c>
      <c r="AC617" s="728">
        <v>0</v>
      </c>
      <c r="AD617" s="727">
        <v>0</v>
      </c>
      <c r="AE617" s="727">
        <v>0</v>
      </c>
      <c r="AF617" s="728">
        <v>0</v>
      </c>
      <c r="AG617" s="727">
        <v>0</v>
      </c>
      <c r="AH617" s="727">
        <v>0</v>
      </c>
      <c r="AI617" s="728">
        <v>0</v>
      </c>
      <c r="AJ617" s="729">
        <v>0</v>
      </c>
      <c r="AK617" s="729">
        <v>0</v>
      </c>
      <c r="AL617" s="728">
        <v>0</v>
      </c>
    </row>
    <row r="618" spans="1:38" x14ac:dyDescent="0.25">
      <c r="A618" s="362"/>
      <c r="B618" s="357" t="s">
        <v>5067</v>
      </c>
      <c r="C618" s="727">
        <v>0</v>
      </c>
      <c r="D618" s="727">
        <v>0</v>
      </c>
      <c r="E618" s="728">
        <v>0</v>
      </c>
      <c r="F618" s="727">
        <v>0</v>
      </c>
      <c r="G618" s="727">
        <v>0</v>
      </c>
      <c r="H618" s="728">
        <v>0</v>
      </c>
      <c r="I618" s="727">
        <v>0</v>
      </c>
      <c r="J618" s="727">
        <v>0</v>
      </c>
      <c r="K618" s="728">
        <v>0</v>
      </c>
      <c r="L618" s="727">
        <v>0</v>
      </c>
      <c r="M618" s="727">
        <v>0</v>
      </c>
      <c r="N618" s="728">
        <v>0</v>
      </c>
      <c r="O618" s="727">
        <v>0</v>
      </c>
      <c r="P618" s="727">
        <v>0</v>
      </c>
      <c r="Q618" s="728">
        <v>0</v>
      </c>
      <c r="R618" s="727">
        <v>0</v>
      </c>
      <c r="S618" s="727">
        <v>0</v>
      </c>
      <c r="T618" s="728">
        <v>0</v>
      </c>
      <c r="U618" s="727">
        <v>0</v>
      </c>
      <c r="V618" s="727">
        <v>0</v>
      </c>
      <c r="W618" s="728">
        <v>0</v>
      </c>
      <c r="X618" s="727">
        <v>0</v>
      </c>
      <c r="Y618" s="727">
        <v>0</v>
      </c>
      <c r="Z618" s="728">
        <v>0</v>
      </c>
      <c r="AA618" s="727">
        <v>0</v>
      </c>
      <c r="AB618" s="727">
        <v>0</v>
      </c>
      <c r="AC618" s="728">
        <v>0</v>
      </c>
      <c r="AD618" s="727">
        <v>0</v>
      </c>
      <c r="AE618" s="727">
        <v>0</v>
      </c>
      <c r="AF618" s="728">
        <v>0</v>
      </c>
      <c r="AG618" s="727">
        <v>0</v>
      </c>
      <c r="AH618" s="727">
        <v>0</v>
      </c>
      <c r="AI618" s="728">
        <v>0</v>
      </c>
      <c r="AJ618" s="729">
        <v>0</v>
      </c>
      <c r="AK618" s="729">
        <v>0</v>
      </c>
      <c r="AL618" s="728">
        <v>0</v>
      </c>
    </row>
    <row r="619" spans="1:38" x14ac:dyDescent="0.25">
      <c r="A619" s="362"/>
      <c r="B619" s="357" t="s">
        <v>1034</v>
      </c>
      <c r="C619" s="727">
        <v>0</v>
      </c>
      <c r="D619" s="727">
        <v>0</v>
      </c>
      <c r="E619" s="728">
        <v>0</v>
      </c>
      <c r="F619" s="727">
        <v>0</v>
      </c>
      <c r="G619" s="727">
        <v>0</v>
      </c>
      <c r="H619" s="728">
        <v>0</v>
      </c>
      <c r="I619" s="727">
        <v>0</v>
      </c>
      <c r="J619" s="727">
        <v>0</v>
      </c>
      <c r="K619" s="728">
        <v>0</v>
      </c>
      <c r="L619" s="727">
        <v>0</v>
      </c>
      <c r="M619" s="727">
        <v>0</v>
      </c>
      <c r="N619" s="728">
        <v>0</v>
      </c>
      <c r="O619" s="727">
        <v>0</v>
      </c>
      <c r="P619" s="727">
        <v>0</v>
      </c>
      <c r="Q619" s="728">
        <v>0</v>
      </c>
      <c r="R619" s="727">
        <v>0</v>
      </c>
      <c r="S619" s="727">
        <v>0</v>
      </c>
      <c r="T619" s="728">
        <v>0</v>
      </c>
      <c r="U619" s="727">
        <v>0</v>
      </c>
      <c r="V619" s="727">
        <v>0</v>
      </c>
      <c r="W619" s="728">
        <v>0</v>
      </c>
      <c r="X619" s="727">
        <v>0</v>
      </c>
      <c r="Y619" s="727">
        <v>0</v>
      </c>
      <c r="Z619" s="728">
        <v>0</v>
      </c>
      <c r="AA619" s="727">
        <v>0</v>
      </c>
      <c r="AB619" s="727">
        <v>0</v>
      </c>
      <c r="AC619" s="728">
        <v>0</v>
      </c>
      <c r="AD619" s="727">
        <v>0</v>
      </c>
      <c r="AE619" s="727">
        <v>0</v>
      </c>
      <c r="AF619" s="728">
        <v>0</v>
      </c>
      <c r="AG619" s="727">
        <v>0</v>
      </c>
      <c r="AH619" s="727">
        <v>0</v>
      </c>
      <c r="AI619" s="728">
        <v>0</v>
      </c>
      <c r="AJ619" s="729">
        <v>0</v>
      </c>
      <c r="AK619" s="729">
        <v>0</v>
      </c>
      <c r="AL619" s="728">
        <v>0</v>
      </c>
    </row>
    <row r="620" spans="1:38" x14ac:dyDescent="0.25">
      <c r="A620" s="362"/>
      <c r="B620" s="357" t="s">
        <v>1108</v>
      </c>
      <c r="C620" s="727">
        <v>0</v>
      </c>
      <c r="D620" s="727">
        <v>0</v>
      </c>
      <c r="E620" s="728">
        <v>0</v>
      </c>
      <c r="F620" s="727">
        <v>0</v>
      </c>
      <c r="G620" s="727">
        <v>0</v>
      </c>
      <c r="H620" s="728">
        <v>0</v>
      </c>
      <c r="I620" s="727">
        <v>0</v>
      </c>
      <c r="J620" s="727">
        <v>0</v>
      </c>
      <c r="K620" s="728">
        <v>0</v>
      </c>
      <c r="L620" s="727">
        <v>0</v>
      </c>
      <c r="M620" s="727">
        <v>0</v>
      </c>
      <c r="N620" s="728">
        <v>0</v>
      </c>
      <c r="O620" s="727">
        <v>0</v>
      </c>
      <c r="P620" s="727">
        <v>0</v>
      </c>
      <c r="Q620" s="728">
        <v>0</v>
      </c>
      <c r="R620" s="727">
        <v>0</v>
      </c>
      <c r="S620" s="727">
        <v>0</v>
      </c>
      <c r="T620" s="728">
        <v>0</v>
      </c>
      <c r="U620" s="727">
        <v>0</v>
      </c>
      <c r="V620" s="727">
        <v>0</v>
      </c>
      <c r="W620" s="728">
        <v>0</v>
      </c>
      <c r="X620" s="727">
        <v>0</v>
      </c>
      <c r="Y620" s="727">
        <v>0</v>
      </c>
      <c r="Z620" s="728">
        <v>0</v>
      </c>
      <c r="AA620" s="727">
        <v>0</v>
      </c>
      <c r="AB620" s="727">
        <v>0</v>
      </c>
      <c r="AC620" s="728">
        <v>0</v>
      </c>
      <c r="AD620" s="727">
        <v>0</v>
      </c>
      <c r="AE620" s="727">
        <v>0</v>
      </c>
      <c r="AF620" s="728">
        <v>0</v>
      </c>
      <c r="AG620" s="727">
        <v>0</v>
      </c>
      <c r="AH620" s="727">
        <v>0</v>
      </c>
      <c r="AI620" s="728">
        <v>0</v>
      </c>
      <c r="AJ620" s="729">
        <v>0</v>
      </c>
      <c r="AK620" s="729">
        <v>0</v>
      </c>
      <c r="AL620" s="728">
        <v>0</v>
      </c>
    </row>
    <row r="621" spans="1:38" x14ac:dyDescent="0.25">
      <c r="A621" s="362"/>
      <c r="B621" s="357" t="s">
        <v>4980</v>
      </c>
      <c r="C621" s="727">
        <v>0</v>
      </c>
      <c r="D621" s="727">
        <v>0</v>
      </c>
      <c r="E621" s="728">
        <v>0</v>
      </c>
      <c r="F621" s="727">
        <v>0</v>
      </c>
      <c r="G621" s="727">
        <v>0</v>
      </c>
      <c r="H621" s="728">
        <v>0</v>
      </c>
      <c r="I621" s="727">
        <v>0</v>
      </c>
      <c r="J621" s="727">
        <v>0</v>
      </c>
      <c r="K621" s="728">
        <v>0</v>
      </c>
      <c r="L621" s="727">
        <v>0</v>
      </c>
      <c r="M621" s="727">
        <v>0</v>
      </c>
      <c r="N621" s="728">
        <v>0</v>
      </c>
      <c r="O621" s="727">
        <v>0</v>
      </c>
      <c r="P621" s="727">
        <v>0</v>
      </c>
      <c r="Q621" s="728">
        <v>0</v>
      </c>
      <c r="R621" s="727">
        <v>0</v>
      </c>
      <c r="S621" s="727">
        <v>0</v>
      </c>
      <c r="T621" s="728">
        <v>0</v>
      </c>
      <c r="U621" s="727">
        <v>0</v>
      </c>
      <c r="V621" s="727">
        <v>0</v>
      </c>
      <c r="W621" s="728">
        <v>0</v>
      </c>
      <c r="X621" s="727">
        <v>0</v>
      </c>
      <c r="Y621" s="727">
        <v>0</v>
      </c>
      <c r="Z621" s="728">
        <v>0</v>
      </c>
      <c r="AA621" s="727">
        <v>0</v>
      </c>
      <c r="AB621" s="727">
        <v>0</v>
      </c>
      <c r="AC621" s="728">
        <v>0</v>
      </c>
      <c r="AD621" s="727">
        <v>0</v>
      </c>
      <c r="AE621" s="727">
        <v>0</v>
      </c>
      <c r="AF621" s="728">
        <v>0</v>
      </c>
      <c r="AG621" s="727">
        <v>0</v>
      </c>
      <c r="AH621" s="727">
        <v>0</v>
      </c>
      <c r="AI621" s="728">
        <v>0</v>
      </c>
      <c r="AJ621" s="729">
        <v>0</v>
      </c>
      <c r="AK621" s="729">
        <v>0</v>
      </c>
      <c r="AL621" s="728">
        <v>0</v>
      </c>
    </row>
    <row r="622" spans="1:38" x14ac:dyDescent="0.25">
      <c r="A622" s="362"/>
      <c r="B622" s="357" t="s">
        <v>1094</v>
      </c>
      <c r="C622" s="727">
        <v>0</v>
      </c>
      <c r="D622" s="727">
        <v>0</v>
      </c>
      <c r="E622" s="728">
        <v>0</v>
      </c>
      <c r="F622" s="727">
        <v>0</v>
      </c>
      <c r="G622" s="727">
        <v>0</v>
      </c>
      <c r="H622" s="728">
        <v>0</v>
      </c>
      <c r="I622" s="727">
        <v>0</v>
      </c>
      <c r="J622" s="727">
        <v>0</v>
      </c>
      <c r="K622" s="728">
        <v>0</v>
      </c>
      <c r="L622" s="727">
        <v>0</v>
      </c>
      <c r="M622" s="727">
        <v>0</v>
      </c>
      <c r="N622" s="728">
        <v>0</v>
      </c>
      <c r="O622" s="727">
        <v>0</v>
      </c>
      <c r="P622" s="727">
        <v>0</v>
      </c>
      <c r="Q622" s="728">
        <v>0</v>
      </c>
      <c r="R622" s="727">
        <v>0</v>
      </c>
      <c r="S622" s="727">
        <v>0</v>
      </c>
      <c r="T622" s="728">
        <v>0</v>
      </c>
      <c r="U622" s="727">
        <v>0</v>
      </c>
      <c r="V622" s="727">
        <v>0</v>
      </c>
      <c r="W622" s="728">
        <v>0</v>
      </c>
      <c r="X622" s="727">
        <v>0</v>
      </c>
      <c r="Y622" s="727">
        <v>0</v>
      </c>
      <c r="Z622" s="728">
        <v>0</v>
      </c>
      <c r="AA622" s="727">
        <v>0</v>
      </c>
      <c r="AB622" s="727">
        <v>0</v>
      </c>
      <c r="AC622" s="728">
        <v>0</v>
      </c>
      <c r="AD622" s="727">
        <v>0</v>
      </c>
      <c r="AE622" s="727">
        <v>0</v>
      </c>
      <c r="AF622" s="728">
        <v>0</v>
      </c>
      <c r="AG622" s="727">
        <v>0</v>
      </c>
      <c r="AH622" s="727">
        <v>0</v>
      </c>
      <c r="AI622" s="728">
        <v>0</v>
      </c>
      <c r="AJ622" s="729">
        <v>0</v>
      </c>
      <c r="AK622" s="729">
        <v>0</v>
      </c>
      <c r="AL622" s="728">
        <v>0</v>
      </c>
    </row>
    <row r="623" spans="1:38" x14ac:dyDescent="0.25">
      <c r="A623" s="362"/>
      <c r="B623" s="357" t="s">
        <v>4981</v>
      </c>
      <c r="C623" s="727">
        <v>0</v>
      </c>
      <c r="D623" s="727">
        <v>0</v>
      </c>
      <c r="E623" s="728">
        <v>0</v>
      </c>
      <c r="F623" s="727">
        <v>0</v>
      </c>
      <c r="G623" s="727">
        <v>0</v>
      </c>
      <c r="H623" s="728">
        <v>0</v>
      </c>
      <c r="I623" s="727">
        <v>0</v>
      </c>
      <c r="J623" s="727">
        <v>0</v>
      </c>
      <c r="K623" s="728">
        <v>0</v>
      </c>
      <c r="L623" s="727">
        <v>0</v>
      </c>
      <c r="M623" s="727">
        <v>0</v>
      </c>
      <c r="N623" s="728">
        <v>0</v>
      </c>
      <c r="O623" s="727">
        <v>0</v>
      </c>
      <c r="P623" s="727">
        <v>0</v>
      </c>
      <c r="Q623" s="728">
        <v>0</v>
      </c>
      <c r="R623" s="727">
        <v>0</v>
      </c>
      <c r="S623" s="727">
        <v>0</v>
      </c>
      <c r="T623" s="728">
        <v>0</v>
      </c>
      <c r="U623" s="727">
        <v>0</v>
      </c>
      <c r="V623" s="727">
        <v>0</v>
      </c>
      <c r="W623" s="728">
        <v>0</v>
      </c>
      <c r="X623" s="727">
        <v>0</v>
      </c>
      <c r="Y623" s="727">
        <v>0</v>
      </c>
      <c r="Z623" s="728">
        <v>0</v>
      </c>
      <c r="AA623" s="727">
        <v>0</v>
      </c>
      <c r="AB623" s="727">
        <v>0</v>
      </c>
      <c r="AC623" s="728">
        <v>0</v>
      </c>
      <c r="AD623" s="727">
        <v>0</v>
      </c>
      <c r="AE623" s="727">
        <v>0</v>
      </c>
      <c r="AF623" s="728">
        <v>0</v>
      </c>
      <c r="AG623" s="727">
        <v>0</v>
      </c>
      <c r="AH623" s="727">
        <v>0</v>
      </c>
      <c r="AI623" s="728">
        <v>0</v>
      </c>
      <c r="AJ623" s="729">
        <v>0</v>
      </c>
      <c r="AK623" s="729">
        <v>0</v>
      </c>
      <c r="AL623" s="728">
        <v>0</v>
      </c>
    </row>
    <row r="624" spans="1:38" x14ac:dyDescent="0.25">
      <c r="A624" s="362"/>
      <c r="B624" s="357" t="s">
        <v>1095</v>
      </c>
      <c r="C624" s="727">
        <v>0</v>
      </c>
      <c r="D624" s="727">
        <v>0</v>
      </c>
      <c r="E624" s="728">
        <v>0</v>
      </c>
      <c r="F624" s="727">
        <v>0</v>
      </c>
      <c r="G624" s="727">
        <v>0</v>
      </c>
      <c r="H624" s="728">
        <v>0</v>
      </c>
      <c r="I624" s="727">
        <v>0</v>
      </c>
      <c r="J624" s="727">
        <v>0</v>
      </c>
      <c r="K624" s="728">
        <v>0</v>
      </c>
      <c r="L624" s="727">
        <v>0</v>
      </c>
      <c r="M624" s="727">
        <v>0</v>
      </c>
      <c r="N624" s="728">
        <v>0</v>
      </c>
      <c r="O624" s="727">
        <v>0</v>
      </c>
      <c r="P624" s="727">
        <v>0</v>
      </c>
      <c r="Q624" s="728">
        <v>0</v>
      </c>
      <c r="R624" s="727">
        <v>0</v>
      </c>
      <c r="S624" s="727">
        <v>0</v>
      </c>
      <c r="T624" s="728">
        <v>0</v>
      </c>
      <c r="U624" s="727">
        <v>0</v>
      </c>
      <c r="V624" s="727">
        <v>0</v>
      </c>
      <c r="W624" s="728">
        <v>0</v>
      </c>
      <c r="X624" s="727">
        <v>0</v>
      </c>
      <c r="Y624" s="727">
        <v>0</v>
      </c>
      <c r="Z624" s="728">
        <v>0</v>
      </c>
      <c r="AA624" s="727">
        <v>0</v>
      </c>
      <c r="AB624" s="727">
        <v>0</v>
      </c>
      <c r="AC624" s="728">
        <v>0</v>
      </c>
      <c r="AD624" s="727">
        <v>0</v>
      </c>
      <c r="AE624" s="727">
        <v>0</v>
      </c>
      <c r="AF624" s="728">
        <v>0</v>
      </c>
      <c r="AG624" s="727">
        <v>0</v>
      </c>
      <c r="AH624" s="727">
        <v>0</v>
      </c>
      <c r="AI624" s="728">
        <v>0</v>
      </c>
      <c r="AJ624" s="729">
        <v>0</v>
      </c>
      <c r="AK624" s="729">
        <v>0</v>
      </c>
      <c r="AL624" s="728">
        <v>0</v>
      </c>
    </row>
    <row r="625" spans="1:38" x14ac:dyDescent="0.25">
      <c r="A625" s="362"/>
      <c r="B625" s="357" t="s">
        <v>1109</v>
      </c>
      <c r="C625" s="727">
        <v>0</v>
      </c>
      <c r="D625" s="727">
        <v>0</v>
      </c>
      <c r="E625" s="728">
        <v>0</v>
      </c>
      <c r="F625" s="727">
        <v>0</v>
      </c>
      <c r="G625" s="727">
        <v>0</v>
      </c>
      <c r="H625" s="728">
        <v>0</v>
      </c>
      <c r="I625" s="727">
        <v>0</v>
      </c>
      <c r="J625" s="727">
        <v>0</v>
      </c>
      <c r="K625" s="728">
        <v>0</v>
      </c>
      <c r="L625" s="727">
        <v>0</v>
      </c>
      <c r="M625" s="727">
        <v>0</v>
      </c>
      <c r="N625" s="728">
        <v>0</v>
      </c>
      <c r="O625" s="727">
        <v>0</v>
      </c>
      <c r="P625" s="727">
        <v>0</v>
      </c>
      <c r="Q625" s="728">
        <v>0</v>
      </c>
      <c r="R625" s="727">
        <v>0</v>
      </c>
      <c r="S625" s="727">
        <v>0</v>
      </c>
      <c r="T625" s="728">
        <v>0</v>
      </c>
      <c r="U625" s="727">
        <v>0</v>
      </c>
      <c r="V625" s="727">
        <v>0</v>
      </c>
      <c r="W625" s="728">
        <v>0</v>
      </c>
      <c r="X625" s="727">
        <v>0</v>
      </c>
      <c r="Y625" s="727">
        <v>0</v>
      </c>
      <c r="Z625" s="728">
        <v>0</v>
      </c>
      <c r="AA625" s="727">
        <v>0</v>
      </c>
      <c r="AB625" s="727">
        <v>0</v>
      </c>
      <c r="AC625" s="728">
        <v>0</v>
      </c>
      <c r="AD625" s="727">
        <v>0</v>
      </c>
      <c r="AE625" s="727">
        <v>0</v>
      </c>
      <c r="AF625" s="728">
        <v>0</v>
      </c>
      <c r="AG625" s="727">
        <v>0</v>
      </c>
      <c r="AH625" s="727">
        <v>0</v>
      </c>
      <c r="AI625" s="728">
        <v>0</v>
      </c>
      <c r="AJ625" s="729">
        <v>0</v>
      </c>
      <c r="AK625" s="729">
        <v>0</v>
      </c>
      <c r="AL625" s="728">
        <v>0</v>
      </c>
    </row>
    <row r="626" spans="1:38" x14ac:dyDescent="0.25">
      <c r="A626" s="362"/>
      <c r="B626" s="357" t="s">
        <v>4982</v>
      </c>
      <c r="C626" s="727">
        <v>0</v>
      </c>
      <c r="D626" s="727">
        <v>0</v>
      </c>
      <c r="E626" s="728">
        <v>0</v>
      </c>
      <c r="F626" s="727">
        <v>0</v>
      </c>
      <c r="G626" s="727">
        <v>0</v>
      </c>
      <c r="H626" s="728">
        <v>0</v>
      </c>
      <c r="I626" s="727">
        <v>0</v>
      </c>
      <c r="J626" s="727">
        <v>0</v>
      </c>
      <c r="K626" s="728">
        <v>0</v>
      </c>
      <c r="L626" s="727">
        <v>0</v>
      </c>
      <c r="M626" s="727">
        <v>0</v>
      </c>
      <c r="N626" s="728">
        <v>0</v>
      </c>
      <c r="O626" s="727">
        <v>0</v>
      </c>
      <c r="P626" s="727">
        <v>0</v>
      </c>
      <c r="Q626" s="728">
        <v>0</v>
      </c>
      <c r="R626" s="727">
        <v>0</v>
      </c>
      <c r="S626" s="727">
        <v>0</v>
      </c>
      <c r="T626" s="728">
        <v>0</v>
      </c>
      <c r="U626" s="727">
        <v>0</v>
      </c>
      <c r="V626" s="727">
        <v>0</v>
      </c>
      <c r="W626" s="728">
        <v>0</v>
      </c>
      <c r="X626" s="727">
        <v>0</v>
      </c>
      <c r="Y626" s="727">
        <v>0</v>
      </c>
      <c r="Z626" s="728">
        <v>0</v>
      </c>
      <c r="AA626" s="727">
        <v>0</v>
      </c>
      <c r="AB626" s="727">
        <v>0</v>
      </c>
      <c r="AC626" s="728">
        <v>0</v>
      </c>
      <c r="AD626" s="727">
        <v>0</v>
      </c>
      <c r="AE626" s="727">
        <v>0</v>
      </c>
      <c r="AF626" s="728">
        <v>0</v>
      </c>
      <c r="AG626" s="727">
        <v>0</v>
      </c>
      <c r="AH626" s="727">
        <v>0</v>
      </c>
      <c r="AI626" s="728">
        <v>0</v>
      </c>
      <c r="AJ626" s="729">
        <v>0</v>
      </c>
      <c r="AK626" s="729">
        <v>0</v>
      </c>
      <c r="AL626" s="728">
        <v>0</v>
      </c>
    </row>
    <row r="627" spans="1:38" x14ac:dyDescent="0.25">
      <c r="A627" s="362"/>
      <c r="B627" s="357" t="s">
        <v>1131</v>
      </c>
      <c r="C627" s="727">
        <v>0</v>
      </c>
      <c r="D627" s="727">
        <v>0</v>
      </c>
      <c r="E627" s="728">
        <v>0</v>
      </c>
      <c r="F627" s="727">
        <v>0</v>
      </c>
      <c r="G627" s="727">
        <v>0</v>
      </c>
      <c r="H627" s="728">
        <v>0</v>
      </c>
      <c r="I627" s="727">
        <v>0</v>
      </c>
      <c r="J627" s="727">
        <v>0</v>
      </c>
      <c r="K627" s="728">
        <v>0</v>
      </c>
      <c r="L627" s="727">
        <v>0</v>
      </c>
      <c r="M627" s="727">
        <v>0</v>
      </c>
      <c r="N627" s="728">
        <v>0</v>
      </c>
      <c r="O627" s="727">
        <v>0</v>
      </c>
      <c r="P627" s="727">
        <v>0</v>
      </c>
      <c r="Q627" s="728">
        <v>0</v>
      </c>
      <c r="R627" s="727">
        <v>0</v>
      </c>
      <c r="S627" s="727">
        <v>0</v>
      </c>
      <c r="T627" s="728">
        <v>0</v>
      </c>
      <c r="U627" s="727">
        <v>0</v>
      </c>
      <c r="V627" s="727">
        <v>0</v>
      </c>
      <c r="W627" s="728">
        <v>0</v>
      </c>
      <c r="X627" s="727">
        <v>0</v>
      </c>
      <c r="Y627" s="727">
        <v>0</v>
      </c>
      <c r="Z627" s="728">
        <v>0</v>
      </c>
      <c r="AA627" s="727">
        <v>0</v>
      </c>
      <c r="AB627" s="727">
        <v>0</v>
      </c>
      <c r="AC627" s="728">
        <v>0</v>
      </c>
      <c r="AD627" s="727">
        <v>0</v>
      </c>
      <c r="AE627" s="727">
        <v>0</v>
      </c>
      <c r="AF627" s="728">
        <v>0</v>
      </c>
      <c r="AG627" s="727">
        <v>0</v>
      </c>
      <c r="AH627" s="727">
        <v>0</v>
      </c>
      <c r="AI627" s="728">
        <v>0</v>
      </c>
      <c r="AJ627" s="729">
        <v>0</v>
      </c>
      <c r="AK627" s="729">
        <v>0</v>
      </c>
      <c r="AL627" s="728">
        <v>0</v>
      </c>
    </row>
    <row r="628" spans="1:38" x14ac:dyDescent="0.25">
      <c r="A628" s="362"/>
      <c r="B628" s="357" t="s">
        <v>4983</v>
      </c>
      <c r="C628" s="727">
        <v>0</v>
      </c>
      <c r="D628" s="727">
        <v>0</v>
      </c>
      <c r="E628" s="728">
        <v>0</v>
      </c>
      <c r="F628" s="727">
        <v>0</v>
      </c>
      <c r="G628" s="727">
        <v>0</v>
      </c>
      <c r="H628" s="728">
        <v>0</v>
      </c>
      <c r="I628" s="727">
        <v>0</v>
      </c>
      <c r="J628" s="727">
        <v>0</v>
      </c>
      <c r="K628" s="728">
        <v>0</v>
      </c>
      <c r="L628" s="727">
        <v>0</v>
      </c>
      <c r="M628" s="727">
        <v>0</v>
      </c>
      <c r="N628" s="728">
        <v>0</v>
      </c>
      <c r="O628" s="727">
        <v>0</v>
      </c>
      <c r="P628" s="727">
        <v>0</v>
      </c>
      <c r="Q628" s="728">
        <v>0</v>
      </c>
      <c r="R628" s="727">
        <v>0</v>
      </c>
      <c r="S628" s="727">
        <v>0</v>
      </c>
      <c r="T628" s="728">
        <v>0</v>
      </c>
      <c r="U628" s="727">
        <v>0</v>
      </c>
      <c r="V628" s="727">
        <v>0</v>
      </c>
      <c r="W628" s="728">
        <v>0</v>
      </c>
      <c r="X628" s="727">
        <v>0</v>
      </c>
      <c r="Y628" s="727">
        <v>0</v>
      </c>
      <c r="Z628" s="728">
        <v>0</v>
      </c>
      <c r="AA628" s="727">
        <v>0</v>
      </c>
      <c r="AB628" s="727">
        <v>0</v>
      </c>
      <c r="AC628" s="728">
        <v>0</v>
      </c>
      <c r="AD628" s="727">
        <v>0</v>
      </c>
      <c r="AE628" s="727">
        <v>0</v>
      </c>
      <c r="AF628" s="728">
        <v>0</v>
      </c>
      <c r="AG628" s="727">
        <v>0</v>
      </c>
      <c r="AH628" s="727">
        <v>0</v>
      </c>
      <c r="AI628" s="728">
        <v>0</v>
      </c>
      <c r="AJ628" s="729">
        <v>0</v>
      </c>
      <c r="AK628" s="729">
        <v>0</v>
      </c>
      <c r="AL628" s="728">
        <v>0</v>
      </c>
    </row>
    <row r="629" spans="1:38" x14ac:dyDescent="0.25">
      <c r="A629" s="362"/>
      <c r="B629" s="357" t="s">
        <v>4984</v>
      </c>
      <c r="C629" s="727">
        <v>0</v>
      </c>
      <c r="D629" s="727">
        <v>0</v>
      </c>
      <c r="E629" s="728">
        <v>0</v>
      </c>
      <c r="F629" s="727">
        <v>0</v>
      </c>
      <c r="G629" s="727">
        <v>0</v>
      </c>
      <c r="H629" s="728">
        <v>0</v>
      </c>
      <c r="I629" s="727">
        <v>0</v>
      </c>
      <c r="J629" s="727">
        <v>0</v>
      </c>
      <c r="K629" s="728">
        <v>0</v>
      </c>
      <c r="L629" s="727">
        <v>0</v>
      </c>
      <c r="M629" s="727">
        <v>0</v>
      </c>
      <c r="N629" s="728">
        <v>0</v>
      </c>
      <c r="O629" s="727">
        <v>0</v>
      </c>
      <c r="P629" s="727">
        <v>0</v>
      </c>
      <c r="Q629" s="728">
        <v>0</v>
      </c>
      <c r="R629" s="727">
        <v>0</v>
      </c>
      <c r="S629" s="727">
        <v>0</v>
      </c>
      <c r="T629" s="728">
        <v>0</v>
      </c>
      <c r="U629" s="727">
        <v>0</v>
      </c>
      <c r="V629" s="727">
        <v>0</v>
      </c>
      <c r="W629" s="728">
        <v>0</v>
      </c>
      <c r="X629" s="727">
        <v>0</v>
      </c>
      <c r="Y629" s="727">
        <v>0</v>
      </c>
      <c r="Z629" s="728">
        <v>0</v>
      </c>
      <c r="AA629" s="727">
        <v>0</v>
      </c>
      <c r="AB629" s="727">
        <v>0</v>
      </c>
      <c r="AC629" s="728">
        <v>0</v>
      </c>
      <c r="AD629" s="727">
        <v>0</v>
      </c>
      <c r="AE629" s="727">
        <v>0</v>
      </c>
      <c r="AF629" s="728">
        <v>0</v>
      </c>
      <c r="AG629" s="727">
        <v>0</v>
      </c>
      <c r="AH629" s="727">
        <v>0</v>
      </c>
      <c r="AI629" s="728">
        <v>0</v>
      </c>
      <c r="AJ629" s="729">
        <v>0</v>
      </c>
      <c r="AK629" s="729">
        <v>0</v>
      </c>
      <c r="AL629" s="728">
        <v>0</v>
      </c>
    </row>
    <row r="630" spans="1:38" x14ac:dyDescent="0.25">
      <c r="A630" s="362"/>
      <c r="B630" s="357" t="s">
        <v>1034</v>
      </c>
      <c r="C630" s="727">
        <v>0</v>
      </c>
      <c r="D630" s="727">
        <v>0</v>
      </c>
      <c r="E630" s="728">
        <v>0</v>
      </c>
      <c r="F630" s="727">
        <v>0</v>
      </c>
      <c r="G630" s="727">
        <v>0</v>
      </c>
      <c r="H630" s="728">
        <v>0</v>
      </c>
      <c r="I630" s="727">
        <v>0</v>
      </c>
      <c r="J630" s="727">
        <v>0</v>
      </c>
      <c r="K630" s="728">
        <v>0</v>
      </c>
      <c r="L630" s="727">
        <v>0</v>
      </c>
      <c r="M630" s="727">
        <v>0</v>
      </c>
      <c r="N630" s="728">
        <v>0</v>
      </c>
      <c r="O630" s="727">
        <v>0</v>
      </c>
      <c r="P630" s="727">
        <v>0</v>
      </c>
      <c r="Q630" s="728">
        <v>0</v>
      </c>
      <c r="R630" s="727">
        <v>0</v>
      </c>
      <c r="S630" s="727">
        <v>0</v>
      </c>
      <c r="T630" s="728">
        <v>0</v>
      </c>
      <c r="U630" s="727">
        <v>0</v>
      </c>
      <c r="V630" s="727">
        <v>0</v>
      </c>
      <c r="W630" s="728">
        <v>0</v>
      </c>
      <c r="X630" s="727">
        <v>0</v>
      </c>
      <c r="Y630" s="727">
        <v>0</v>
      </c>
      <c r="Z630" s="728">
        <v>0</v>
      </c>
      <c r="AA630" s="727">
        <v>0</v>
      </c>
      <c r="AB630" s="727">
        <v>0</v>
      </c>
      <c r="AC630" s="728">
        <v>0</v>
      </c>
      <c r="AD630" s="727">
        <v>0</v>
      </c>
      <c r="AE630" s="727">
        <v>0</v>
      </c>
      <c r="AF630" s="728">
        <v>0</v>
      </c>
      <c r="AG630" s="727">
        <v>0</v>
      </c>
      <c r="AH630" s="727">
        <v>0</v>
      </c>
      <c r="AI630" s="728">
        <v>0</v>
      </c>
      <c r="AJ630" s="729">
        <v>0</v>
      </c>
      <c r="AK630" s="729">
        <v>0</v>
      </c>
      <c r="AL630" s="728">
        <v>0</v>
      </c>
    </row>
    <row r="631" spans="1:38" x14ac:dyDescent="0.25">
      <c r="A631" s="362"/>
      <c r="B631" s="357" t="s">
        <v>1108</v>
      </c>
      <c r="C631" s="727">
        <v>0</v>
      </c>
      <c r="D631" s="727">
        <v>0</v>
      </c>
      <c r="E631" s="728">
        <v>0</v>
      </c>
      <c r="F631" s="727">
        <v>0</v>
      </c>
      <c r="G631" s="727">
        <v>0</v>
      </c>
      <c r="H631" s="728">
        <v>0</v>
      </c>
      <c r="I631" s="727">
        <v>0</v>
      </c>
      <c r="J631" s="727">
        <v>0</v>
      </c>
      <c r="K631" s="728">
        <v>0</v>
      </c>
      <c r="L631" s="727">
        <v>0</v>
      </c>
      <c r="M631" s="727">
        <v>0</v>
      </c>
      <c r="N631" s="728">
        <v>0</v>
      </c>
      <c r="O631" s="727">
        <v>0</v>
      </c>
      <c r="P631" s="727">
        <v>0</v>
      </c>
      <c r="Q631" s="728">
        <v>0</v>
      </c>
      <c r="R631" s="727">
        <v>0</v>
      </c>
      <c r="S631" s="727">
        <v>0</v>
      </c>
      <c r="T631" s="728">
        <v>0</v>
      </c>
      <c r="U631" s="727">
        <v>0</v>
      </c>
      <c r="V631" s="727">
        <v>0</v>
      </c>
      <c r="W631" s="728">
        <v>0</v>
      </c>
      <c r="X631" s="727">
        <v>0</v>
      </c>
      <c r="Y631" s="727">
        <v>0</v>
      </c>
      <c r="Z631" s="728">
        <v>0</v>
      </c>
      <c r="AA631" s="727">
        <v>0</v>
      </c>
      <c r="AB631" s="727">
        <v>0</v>
      </c>
      <c r="AC631" s="728">
        <v>0</v>
      </c>
      <c r="AD631" s="727">
        <v>0</v>
      </c>
      <c r="AE631" s="727">
        <v>0</v>
      </c>
      <c r="AF631" s="728">
        <v>0</v>
      </c>
      <c r="AG631" s="727">
        <v>0</v>
      </c>
      <c r="AH631" s="727">
        <v>0</v>
      </c>
      <c r="AI631" s="728">
        <v>0</v>
      </c>
      <c r="AJ631" s="729">
        <v>0</v>
      </c>
      <c r="AK631" s="729">
        <v>0</v>
      </c>
      <c r="AL631" s="728">
        <v>0</v>
      </c>
    </row>
    <row r="632" spans="1:38" x14ac:dyDescent="0.25">
      <c r="A632" s="362"/>
      <c r="B632" s="357" t="s">
        <v>4980</v>
      </c>
      <c r="C632" s="727">
        <v>0</v>
      </c>
      <c r="D632" s="727">
        <v>0</v>
      </c>
      <c r="E632" s="728">
        <v>0</v>
      </c>
      <c r="F632" s="727">
        <v>0</v>
      </c>
      <c r="G632" s="727">
        <v>0</v>
      </c>
      <c r="H632" s="728">
        <v>0</v>
      </c>
      <c r="I632" s="727">
        <v>0</v>
      </c>
      <c r="J632" s="727">
        <v>0</v>
      </c>
      <c r="K632" s="728">
        <v>0</v>
      </c>
      <c r="L632" s="727">
        <v>0</v>
      </c>
      <c r="M632" s="727">
        <v>0</v>
      </c>
      <c r="N632" s="728">
        <v>0</v>
      </c>
      <c r="O632" s="727">
        <v>0</v>
      </c>
      <c r="P632" s="727">
        <v>0</v>
      </c>
      <c r="Q632" s="728">
        <v>0</v>
      </c>
      <c r="R632" s="727">
        <v>0</v>
      </c>
      <c r="S632" s="727">
        <v>0</v>
      </c>
      <c r="T632" s="728">
        <v>0</v>
      </c>
      <c r="U632" s="727">
        <v>0</v>
      </c>
      <c r="V632" s="727">
        <v>0</v>
      </c>
      <c r="W632" s="728">
        <v>0</v>
      </c>
      <c r="X632" s="727">
        <v>0</v>
      </c>
      <c r="Y632" s="727">
        <v>0</v>
      </c>
      <c r="Z632" s="728">
        <v>0</v>
      </c>
      <c r="AA632" s="727">
        <v>0</v>
      </c>
      <c r="AB632" s="727">
        <v>0</v>
      </c>
      <c r="AC632" s="728">
        <v>0</v>
      </c>
      <c r="AD632" s="727">
        <v>0</v>
      </c>
      <c r="AE632" s="727">
        <v>0</v>
      </c>
      <c r="AF632" s="728">
        <v>0</v>
      </c>
      <c r="AG632" s="727">
        <v>0</v>
      </c>
      <c r="AH632" s="727">
        <v>0</v>
      </c>
      <c r="AI632" s="728">
        <v>0</v>
      </c>
      <c r="AJ632" s="729">
        <v>0</v>
      </c>
      <c r="AK632" s="729">
        <v>0</v>
      </c>
      <c r="AL632" s="728">
        <v>0</v>
      </c>
    </row>
    <row r="633" spans="1:38" x14ac:dyDescent="0.25">
      <c r="A633" s="362"/>
      <c r="B633" s="357" t="s">
        <v>1094</v>
      </c>
      <c r="C633" s="727">
        <v>0</v>
      </c>
      <c r="D633" s="727">
        <v>0</v>
      </c>
      <c r="E633" s="728">
        <v>0</v>
      </c>
      <c r="F633" s="727">
        <v>0</v>
      </c>
      <c r="G633" s="727">
        <v>0</v>
      </c>
      <c r="H633" s="728">
        <v>0</v>
      </c>
      <c r="I633" s="727">
        <v>0</v>
      </c>
      <c r="J633" s="727">
        <v>0</v>
      </c>
      <c r="K633" s="728">
        <v>0</v>
      </c>
      <c r="L633" s="727">
        <v>0</v>
      </c>
      <c r="M633" s="727">
        <v>0</v>
      </c>
      <c r="N633" s="728">
        <v>0</v>
      </c>
      <c r="O633" s="727">
        <v>0</v>
      </c>
      <c r="P633" s="727">
        <v>0</v>
      </c>
      <c r="Q633" s="728">
        <v>0</v>
      </c>
      <c r="R633" s="727">
        <v>0</v>
      </c>
      <c r="S633" s="727">
        <v>0</v>
      </c>
      <c r="T633" s="728">
        <v>0</v>
      </c>
      <c r="U633" s="727">
        <v>0</v>
      </c>
      <c r="V633" s="727">
        <v>0</v>
      </c>
      <c r="W633" s="728">
        <v>0</v>
      </c>
      <c r="X633" s="727">
        <v>0</v>
      </c>
      <c r="Y633" s="727">
        <v>0</v>
      </c>
      <c r="Z633" s="728">
        <v>0</v>
      </c>
      <c r="AA633" s="727">
        <v>0</v>
      </c>
      <c r="AB633" s="727">
        <v>0</v>
      </c>
      <c r="AC633" s="728">
        <v>0</v>
      </c>
      <c r="AD633" s="727">
        <v>0</v>
      </c>
      <c r="AE633" s="727">
        <v>0</v>
      </c>
      <c r="AF633" s="728">
        <v>0</v>
      </c>
      <c r="AG633" s="727">
        <v>0</v>
      </c>
      <c r="AH633" s="727">
        <v>0</v>
      </c>
      <c r="AI633" s="728">
        <v>0</v>
      </c>
      <c r="AJ633" s="729">
        <v>0</v>
      </c>
      <c r="AK633" s="729">
        <v>0</v>
      </c>
      <c r="AL633" s="728">
        <v>0</v>
      </c>
    </row>
    <row r="634" spans="1:38" x14ac:dyDescent="0.25">
      <c r="A634" s="362"/>
      <c r="B634" s="357" t="s">
        <v>4981</v>
      </c>
      <c r="C634" s="727">
        <v>0</v>
      </c>
      <c r="D634" s="727">
        <v>0</v>
      </c>
      <c r="E634" s="728">
        <v>0</v>
      </c>
      <c r="F634" s="727">
        <v>0</v>
      </c>
      <c r="G634" s="727">
        <v>0</v>
      </c>
      <c r="H634" s="728">
        <v>0</v>
      </c>
      <c r="I634" s="727">
        <v>0</v>
      </c>
      <c r="J634" s="727">
        <v>0</v>
      </c>
      <c r="K634" s="728">
        <v>0</v>
      </c>
      <c r="L634" s="727">
        <v>0</v>
      </c>
      <c r="M634" s="727">
        <v>0</v>
      </c>
      <c r="N634" s="728">
        <v>0</v>
      </c>
      <c r="O634" s="727">
        <v>0</v>
      </c>
      <c r="P634" s="727">
        <v>0</v>
      </c>
      <c r="Q634" s="728">
        <v>0</v>
      </c>
      <c r="R634" s="727">
        <v>0</v>
      </c>
      <c r="S634" s="727">
        <v>0</v>
      </c>
      <c r="T634" s="728">
        <v>0</v>
      </c>
      <c r="U634" s="727">
        <v>0</v>
      </c>
      <c r="V634" s="727">
        <v>0</v>
      </c>
      <c r="W634" s="728">
        <v>0</v>
      </c>
      <c r="X634" s="727">
        <v>0</v>
      </c>
      <c r="Y634" s="727">
        <v>0</v>
      </c>
      <c r="Z634" s="728">
        <v>0</v>
      </c>
      <c r="AA634" s="727">
        <v>0</v>
      </c>
      <c r="AB634" s="727">
        <v>0</v>
      </c>
      <c r="AC634" s="728">
        <v>0</v>
      </c>
      <c r="AD634" s="727">
        <v>0</v>
      </c>
      <c r="AE634" s="727">
        <v>0</v>
      </c>
      <c r="AF634" s="728">
        <v>0</v>
      </c>
      <c r="AG634" s="727">
        <v>0</v>
      </c>
      <c r="AH634" s="727">
        <v>0</v>
      </c>
      <c r="AI634" s="728">
        <v>0</v>
      </c>
      <c r="AJ634" s="729">
        <v>0</v>
      </c>
      <c r="AK634" s="729">
        <v>0</v>
      </c>
      <c r="AL634" s="728">
        <v>0</v>
      </c>
    </row>
    <row r="635" spans="1:38" x14ac:dyDescent="0.25">
      <c r="A635" s="362"/>
      <c r="B635" s="357" t="s">
        <v>1095</v>
      </c>
      <c r="C635" s="727">
        <v>0</v>
      </c>
      <c r="D635" s="727">
        <v>0</v>
      </c>
      <c r="E635" s="728">
        <v>0</v>
      </c>
      <c r="F635" s="727">
        <v>0</v>
      </c>
      <c r="G635" s="727">
        <v>0</v>
      </c>
      <c r="H635" s="728">
        <v>0</v>
      </c>
      <c r="I635" s="727">
        <v>0</v>
      </c>
      <c r="J635" s="727">
        <v>0</v>
      </c>
      <c r="K635" s="728">
        <v>0</v>
      </c>
      <c r="L635" s="727">
        <v>0</v>
      </c>
      <c r="M635" s="727">
        <v>0</v>
      </c>
      <c r="N635" s="728">
        <v>0</v>
      </c>
      <c r="O635" s="727">
        <v>0</v>
      </c>
      <c r="P635" s="727">
        <v>0</v>
      </c>
      <c r="Q635" s="728">
        <v>0</v>
      </c>
      <c r="R635" s="727">
        <v>0</v>
      </c>
      <c r="S635" s="727">
        <v>0</v>
      </c>
      <c r="T635" s="728">
        <v>0</v>
      </c>
      <c r="U635" s="727">
        <v>0</v>
      </c>
      <c r="V635" s="727">
        <v>0</v>
      </c>
      <c r="W635" s="728">
        <v>0</v>
      </c>
      <c r="X635" s="727">
        <v>0</v>
      </c>
      <c r="Y635" s="727">
        <v>0</v>
      </c>
      <c r="Z635" s="728">
        <v>0</v>
      </c>
      <c r="AA635" s="727">
        <v>0</v>
      </c>
      <c r="AB635" s="727">
        <v>0</v>
      </c>
      <c r="AC635" s="728">
        <v>0</v>
      </c>
      <c r="AD635" s="727">
        <v>0</v>
      </c>
      <c r="AE635" s="727">
        <v>0</v>
      </c>
      <c r="AF635" s="728">
        <v>0</v>
      </c>
      <c r="AG635" s="727">
        <v>0</v>
      </c>
      <c r="AH635" s="727">
        <v>0</v>
      </c>
      <c r="AI635" s="728">
        <v>0</v>
      </c>
      <c r="AJ635" s="729">
        <v>0</v>
      </c>
      <c r="AK635" s="729">
        <v>0</v>
      </c>
      <c r="AL635" s="728">
        <v>0</v>
      </c>
    </row>
    <row r="636" spans="1:38" x14ac:dyDescent="0.25">
      <c r="A636" s="362"/>
      <c r="B636" s="357" t="s">
        <v>1109</v>
      </c>
      <c r="C636" s="727">
        <v>0</v>
      </c>
      <c r="D636" s="727">
        <v>0</v>
      </c>
      <c r="E636" s="728">
        <v>0</v>
      </c>
      <c r="F636" s="727">
        <v>0</v>
      </c>
      <c r="G636" s="727">
        <v>0</v>
      </c>
      <c r="H636" s="728">
        <v>0</v>
      </c>
      <c r="I636" s="727">
        <v>0</v>
      </c>
      <c r="J636" s="727">
        <v>0</v>
      </c>
      <c r="K636" s="728">
        <v>0</v>
      </c>
      <c r="L636" s="727">
        <v>0</v>
      </c>
      <c r="M636" s="727">
        <v>0</v>
      </c>
      <c r="N636" s="728">
        <v>0</v>
      </c>
      <c r="O636" s="727">
        <v>0</v>
      </c>
      <c r="P636" s="727">
        <v>0</v>
      </c>
      <c r="Q636" s="728">
        <v>0</v>
      </c>
      <c r="R636" s="727">
        <v>0</v>
      </c>
      <c r="S636" s="727">
        <v>0</v>
      </c>
      <c r="T636" s="728">
        <v>0</v>
      </c>
      <c r="U636" s="727">
        <v>0</v>
      </c>
      <c r="V636" s="727">
        <v>0</v>
      </c>
      <c r="W636" s="728">
        <v>0</v>
      </c>
      <c r="X636" s="727">
        <v>0</v>
      </c>
      <c r="Y636" s="727">
        <v>0</v>
      </c>
      <c r="Z636" s="728">
        <v>0</v>
      </c>
      <c r="AA636" s="727">
        <v>0</v>
      </c>
      <c r="AB636" s="727">
        <v>0</v>
      </c>
      <c r="AC636" s="728">
        <v>0</v>
      </c>
      <c r="AD636" s="727">
        <v>0</v>
      </c>
      <c r="AE636" s="727">
        <v>0</v>
      </c>
      <c r="AF636" s="728">
        <v>0</v>
      </c>
      <c r="AG636" s="727">
        <v>0</v>
      </c>
      <c r="AH636" s="727">
        <v>0</v>
      </c>
      <c r="AI636" s="728">
        <v>0</v>
      </c>
      <c r="AJ636" s="729">
        <v>0</v>
      </c>
      <c r="AK636" s="729">
        <v>0</v>
      </c>
      <c r="AL636" s="728">
        <v>0</v>
      </c>
    </row>
    <row r="637" spans="1:38" x14ac:dyDescent="0.25">
      <c r="A637" s="362"/>
      <c r="B637" s="357" t="s">
        <v>4982</v>
      </c>
      <c r="C637" s="727">
        <v>0</v>
      </c>
      <c r="D637" s="727">
        <v>0</v>
      </c>
      <c r="E637" s="728">
        <v>0</v>
      </c>
      <c r="F637" s="727">
        <v>0</v>
      </c>
      <c r="G637" s="727">
        <v>0</v>
      </c>
      <c r="H637" s="728">
        <v>0</v>
      </c>
      <c r="I637" s="727">
        <v>0</v>
      </c>
      <c r="J637" s="727">
        <v>0</v>
      </c>
      <c r="K637" s="728">
        <v>0</v>
      </c>
      <c r="L637" s="727">
        <v>0</v>
      </c>
      <c r="M637" s="727">
        <v>0</v>
      </c>
      <c r="N637" s="728">
        <v>0</v>
      </c>
      <c r="O637" s="727">
        <v>0</v>
      </c>
      <c r="P637" s="727">
        <v>0</v>
      </c>
      <c r="Q637" s="728">
        <v>0</v>
      </c>
      <c r="R637" s="727">
        <v>0</v>
      </c>
      <c r="S637" s="727">
        <v>0</v>
      </c>
      <c r="T637" s="728">
        <v>0</v>
      </c>
      <c r="U637" s="727">
        <v>0</v>
      </c>
      <c r="V637" s="727">
        <v>0</v>
      </c>
      <c r="W637" s="728">
        <v>0</v>
      </c>
      <c r="X637" s="727">
        <v>0</v>
      </c>
      <c r="Y637" s="727">
        <v>0</v>
      </c>
      <c r="Z637" s="728">
        <v>0</v>
      </c>
      <c r="AA637" s="727">
        <v>0</v>
      </c>
      <c r="AB637" s="727">
        <v>0</v>
      </c>
      <c r="AC637" s="728">
        <v>0</v>
      </c>
      <c r="AD637" s="727">
        <v>0</v>
      </c>
      <c r="AE637" s="727">
        <v>0</v>
      </c>
      <c r="AF637" s="728">
        <v>0</v>
      </c>
      <c r="AG637" s="727">
        <v>0</v>
      </c>
      <c r="AH637" s="727">
        <v>0</v>
      </c>
      <c r="AI637" s="728">
        <v>0</v>
      </c>
      <c r="AJ637" s="729">
        <v>0</v>
      </c>
      <c r="AK637" s="729">
        <v>0</v>
      </c>
      <c r="AL637" s="728">
        <v>0</v>
      </c>
    </row>
    <row r="638" spans="1:38" x14ac:dyDescent="0.25">
      <c r="A638" s="362"/>
      <c r="B638" s="357" t="s">
        <v>1131</v>
      </c>
      <c r="C638" s="727">
        <v>0</v>
      </c>
      <c r="D638" s="727">
        <v>0</v>
      </c>
      <c r="E638" s="728">
        <v>0</v>
      </c>
      <c r="F638" s="727">
        <v>0</v>
      </c>
      <c r="G638" s="727">
        <v>0</v>
      </c>
      <c r="H638" s="728">
        <v>0</v>
      </c>
      <c r="I638" s="727">
        <v>0</v>
      </c>
      <c r="J638" s="727">
        <v>0</v>
      </c>
      <c r="K638" s="728">
        <v>0</v>
      </c>
      <c r="L638" s="727">
        <v>0</v>
      </c>
      <c r="M638" s="727">
        <v>0</v>
      </c>
      <c r="N638" s="728">
        <v>0</v>
      </c>
      <c r="O638" s="727">
        <v>0</v>
      </c>
      <c r="P638" s="727">
        <v>0</v>
      </c>
      <c r="Q638" s="728">
        <v>0</v>
      </c>
      <c r="R638" s="727">
        <v>0</v>
      </c>
      <c r="S638" s="727">
        <v>0</v>
      </c>
      <c r="T638" s="728">
        <v>0</v>
      </c>
      <c r="U638" s="727">
        <v>0</v>
      </c>
      <c r="V638" s="727">
        <v>0</v>
      </c>
      <c r="W638" s="728">
        <v>0</v>
      </c>
      <c r="X638" s="727">
        <v>0</v>
      </c>
      <c r="Y638" s="727">
        <v>0</v>
      </c>
      <c r="Z638" s="728">
        <v>0</v>
      </c>
      <c r="AA638" s="727">
        <v>0</v>
      </c>
      <c r="AB638" s="727">
        <v>0</v>
      </c>
      <c r="AC638" s="728">
        <v>0</v>
      </c>
      <c r="AD638" s="727">
        <v>0</v>
      </c>
      <c r="AE638" s="727">
        <v>0</v>
      </c>
      <c r="AF638" s="728">
        <v>0</v>
      </c>
      <c r="AG638" s="727">
        <v>0</v>
      </c>
      <c r="AH638" s="727">
        <v>0</v>
      </c>
      <c r="AI638" s="728">
        <v>0</v>
      </c>
      <c r="AJ638" s="729">
        <v>0</v>
      </c>
      <c r="AK638" s="729">
        <v>0</v>
      </c>
      <c r="AL638" s="728">
        <v>0</v>
      </c>
    </row>
    <row r="639" spans="1:38" x14ac:dyDescent="0.25">
      <c r="A639" s="362"/>
      <c r="B639" s="357" t="s">
        <v>1124</v>
      </c>
      <c r="C639" s="727">
        <v>7942585.3200000003</v>
      </c>
      <c r="D639" s="727">
        <v>8042763.209999999</v>
      </c>
      <c r="E639" s="728">
        <v>15985348.530000001</v>
      </c>
      <c r="F639" s="727">
        <v>8169775.9099999992</v>
      </c>
      <c r="G639" s="727">
        <v>7758560.8799999999</v>
      </c>
      <c r="H639" s="728">
        <v>15928336.790000001</v>
      </c>
      <c r="I639" s="727">
        <v>7218854.9800000004</v>
      </c>
      <c r="J639" s="727">
        <v>7777800.25</v>
      </c>
      <c r="K639" s="728">
        <v>14996655.23</v>
      </c>
      <c r="L639" s="727">
        <v>7214807.2000000002</v>
      </c>
      <c r="M639" s="727">
        <v>7298882.4400000004</v>
      </c>
      <c r="N639" s="728">
        <v>14513689.640000001</v>
      </c>
      <c r="O639" s="727">
        <v>7825406.0200000014</v>
      </c>
      <c r="P639" s="727">
        <v>7960081.2799999993</v>
      </c>
      <c r="Q639" s="728">
        <v>15785487.300000001</v>
      </c>
      <c r="R639" s="727">
        <v>6503784.96</v>
      </c>
      <c r="S639" s="727">
        <v>7546690.3799999999</v>
      </c>
      <c r="T639" s="728">
        <v>14050475.34</v>
      </c>
      <c r="U639" s="727">
        <v>6937869.9299999997</v>
      </c>
      <c r="V639" s="727">
        <v>6694550.5200000014</v>
      </c>
      <c r="W639" s="728">
        <v>13632420.449999999</v>
      </c>
      <c r="X639" s="727">
        <v>6812982.7799999993</v>
      </c>
      <c r="Y639" s="727">
        <v>6033546.2200000007</v>
      </c>
      <c r="Z639" s="728">
        <v>12846529</v>
      </c>
      <c r="AA639" s="727">
        <v>6183512.6100000003</v>
      </c>
      <c r="AB639" s="727">
        <v>6090104.54</v>
      </c>
      <c r="AC639" s="728">
        <v>12273617.15</v>
      </c>
      <c r="AD639" s="727">
        <v>6432842.3300000001</v>
      </c>
      <c r="AE639" s="727">
        <v>5840678.96</v>
      </c>
      <c r="AF639" s="728">
        <v>12273521.290000001</v>
      </c>
      <c r="AG639" s="727">
        <v>6017362.5299999993</v>
      </c>
      <c r="AH639" s="727">
        <v>5660220.8200000003</v>
      </c>
      <c r="AI639" s="728">
        <v>11677583.35</v>
      </c>
      <c r="AJ639" s="729">
        <v>5777884.5200000014</v>
      </c>
      <c r="AK639" s="729">
        <v>4796452</v>
      </c>
      <c r="AL639" s="728">
        <v>10574336.52</v>
      </c>
    </row>
    <row r="640" spans="1:38" x14ac:dyDescent="0.25">
      <c r="A640" s="362"/>
      <c r="B640" s="357" t="s">
        <v>4943</v>
      </c>
      <c r="C640" s="727">
        <v>0</v>
      </c>
      <c r="D640" s="727">
        <v>0</v>
      </c>
      <c r="E640" s="728">
        <v>0</v>
      </c>
      <c r="F640" s="727">
        <v>0</v>
      </c>
      <c r="G640" s="727">
        <v>0</v>
      </c>
      <c r="H640" s="728">
        <v>0</v>
      </c>
      <c r="I640" s="727">
        <v>0</v>
      </c>
      <c r="J640" s="727">
        <v>0</v>
      </c>
      <c r="K640" s="728">
        <v>0</v>
      </c>
      <c r="L640" s="727">
        <v>0</v>
      </c>
      <c r="M640" s="727">
        <v>0</v>
      </c>
      <c r="N640" s="728">
        <v>0</v>
      </c>
      <c r="O640" s="727">
        <v>0</v>
      </c>
      <c r="P640" s="727">
        <v>0</v>
      </c>
      <c r="Q640" s="728">
        <v>0</v>
      </c>
      <c r="R640" s="727">
        <v>0</v>
      </c>
      <c r="S640" s="727">
        <v>0</v>
      </c>
      <c r="T640" s="728">
        <v>0</v>
      </c>
      <c r="U640" s="727">
        <v>0</v>
      </c>
      <c r="V640" s="727">
        <v>0</v>
      </c>
      <c r="W640" s="728">
        <v>0</v>
      </c>
      <c r="X640" s="727">
        <v>0</v>
      </c>
      <c r="Y640" s="727">
        <v>0</v>
      </c>
      <c r="Z640" s="728">
        <v>0</v>
      </c>
      <c r="AA640" s="727">
        <v>0</v>
      </c>
      <c r="AB640" s="727">
        <v>0</v>
      </c>
      <c r="AC640" s="728">
        <v>0</v>
      </c>
      <c r="AD640" s="727">
        <v>0</v>
      </c>
      <c r="AE640" s="727">
        <v>1715.28</v>
      </c>
      <c r="AF640" s="728">
        <v>1715.28</v>
      </c>
      <c r="AG640" s="727">
        <v>0</v>
      </c>
      <c r="AH640" s="727">
        <v>8729.17</v>
      </c>
      <c r="AI640" s="728">
        <v>8729.17</v>
      </c>
      <c r="AJ640" s="729">
        <v>0</v>
      </c>
      <c r="AK640" s="729">
        <v>17125</v>
      </c>
      <c r="AL640" s="728">
        <v>17125</v>
      </c>
    </row>
    <row r="641" spans="1:38" x14ac:dyDescent="0.25">
      <c r="A641" s="362"/>
      <c r="B641" s="357" t="s">
        <v>1008</v>
      </c>
      <c r="C641" s="727">
        <v>1156.4000000000001</v>
      </c>
      <c r="D641" s="727">
        <v>0</v>
      </c>
      <c r="E641" s="728">
        <v>1156.4000000000001</v>
      </c>
      <c r="F641" s="727">
        <v>1519.06</v>
      </c>
      <c r="G641" s="727">
        <v>0</v>
      </c>
      <c r="H641" s="728">
        <v>1519.06</v>
      </c>
      <c r="I641" s="727">
        <v>1449.44</v>
      </c>
      <c r="J641" s="727">
        <v>0</v>
      </c>
      <c r="K641" s="728">
        <v>1449.44</v>
      </c>
      <c r="L641" s="727">
        <v>1191.3</v>
      </c>
      <c r="M641" s="727">
        <v>0</v>
      </c>
      <c r="N641" s="728">
        <v>1191.3</v>
      </c>
      <c r="O641" s="727">
        <v>1042.5899999999999</v>
      </c>
      <c r="P641" s="727">
        <v>0</v>
      </c>
      <c r="Q641" s="728">
        <v>1042.5899999999999</v>
      </c>
      <c r="R641" s="727">
        <v>801.96</v>
      </c>
      <c r="S641" s="727">
        <v>0</v>
      </c>
      <c r="T641" s="728">
        <v>801.96</v>
      </c>
      <c r="U641" s="727">
        <v>871.69</v>
      </c>
      <c r="V641" s="727">
        <v>0</v>
      </c>
      <c r="W641" s="728">
        <v>871.69</v>
      </c>
      <c r="X641" s="727">
        <v>935.17</v>
      </c>
      <c r="Y641" s="727">
        <v>0</v>
      </c>
      <c r="Z641" s="728">
        <v>935.17</v>
      </c>
      <c r="AA641" s="727">
        <v>1032.8499999999999</v>
      </c>
      <c r="AB641" s="727">
        <v>0</v>
      </c>
      <c r="AC641" s="728">
        <v>1032.8499999999999</v>
      </c>
      <c r="AD641" s="727">
        <v>535.84</v>
      </c>
      <c r="AE641" s="727">
        <v>0</v>
      </c>
      <c r="AF641" s="728">
        <v>535.84</v>
      </c>
      <c r="AG641" s="727">
        <v>792.32</v>
      </c>
      <c r="AH641" s="727">
        <v>0</v>
      </c>
      <c r="AI641" s="728">
        <v>792.32</v>
      </c>
      <c r="AJ641" s="729">
        <v>566.22</v>
      </c>
      <c r="AK641" s="729">
        <v>0</v>
      </c>
      <c r="AL641" s="728">
        <v>566.22</v>
      </c>
    </row>
    <row r="642" spans="1:38" x14ac:dyDescent="0.25">
      <c r="A642" s="362"/>
      <c r="B642" s="357" t="s">
        <v>1009</v>
      </c>
      <c r="C642" s="727">
        <v>0</v>
      </c>
      <c r="D642" s="727">
        <v>0</v>
      </c>
      <c r="E642" s="728">
        <v>0</v>
      </c>
      <c r="F642" s="727">
        <v>0</v>
      </c>
      <c r="G642" s="727">
        <v>0</v>
      </c>
      <c r="H642" s="728">
        <v>0</v>
      </c>
      <c r="I642" s="727">
        <v>0</v>
      </c>
      <c r="J642" s="727">
        <v>0</v>
      </c>
      <c r="K642" s="728">
        <v>0</v>
      </c>
      <c r="L642" s="727">
        <v>0</v>
      </c>
      <c r="M642" s="727">
        <v>0</v>
      </c>
      <c r="N642" s="728">
        <v>0</v>
      </c>
      <c r="O642" s="727">
        <v>0</v>
      </c>
      <c r="P642" s="727">
        <v>0</v>
      </c>
      <c r="Q642" s="728">
        <v>0</v>
      </c>
      <c r="R642" s="727">
        <v>0</v>
      </c>
      <c r="S642" s="727">
        <v>0</v>
      </c>
      <c r="T642" s="728">
        <v>0</v>
      </c>
      <c r="U642" s="727">
        <v>0</v>
      </c>
      <c r="V642" s="727">
        <v>0</v>
      </c>
      <c r="W642" s="728">
        <v>0</v>
      </c>
      <c r="X642" s="727">
        <v>0</v>
      </c>
      <c r="Y642" s="727">
        <v>0</v>
      </c>
      <c r="Z642" s="728">
        <v>0</v>
      </c>
      <c r="AA642" s="727">
        <v>0</v>
      </c>
      <c r="AB642" s="727">
        <v>0</v>
      </c>
      <c r="AC642" s="728">
        <v>0</v>
      </c>
      <c r="AD642" s="727">
        <v>19.170000000000002</v>
      </c>
      <c r="AE642" s="727">
        <v>0</v>
      </c>
      <c r="AF642" s="728">
        <v>19.170000000000002</v>
      </c>
      <c r="AG642" s="727">
        <v>44.17</v>
      </c>
      <c r="AH642" s="727">
        <v>0</v>
      </c>
      <c r="AI642" s="728">
        <v>44.17</v>
      </c>
      <c r="AJ642" s="729">
        <v>69.17</v>
      </c>
      <c r="AK642" s="729">
        <v>0</v>
      </c>
      <c r="AL642" s="728">
        <v>69.17</v>
      </c>
    </row>
    <row r="643" spans="1:38" x14ac:dyDescent="0.25">
      <c r="A643" s="362"/>
      <c r="B643" s="357" t="s">
        <v>5068</v>
      </c>
      <c r="C643" s="727">
        <v>0</v>
      </c>
      <c r="D643" s="727">
        <v>0</v>
      </c>
      <c r="E643" s="728">
        <v>0</v>
      </c>
      <c r="F643" s="727">
        <v>0</v>
      </c>
      <c r="G643" s="727">
        <v>0</v>
      </c>
      <c r="H643" s="728">
        <v>0</v>
      </c>
      <c r="I643" s="727">
        <v>0</v>
      </c>
      <c r="J643" s="727">
        <v>0</v>
      </c>
      <c r="K643" s="728">
        <v>0</v>
      </c>
      <c r="L643" s="727">
        <v>0</v>
      </c>
      <c r="M643" s="727">
        <v>0</v>
      </c>
      <c r="N643" s="728">
        <v>0</v>
      </c>
      <c r="O643" s="727">
        <v>0</v>
      </c>
      <c r="P643" s="727">
        <v>0</v>
      </c>
      <c r="Q643" s="728">
        <v>0</v>
      </c>
      <c r="R643" s="727">
        <v>0</v>
      </c>
      <c r="S643" s="727">
        <v>0</v>
      </c>
      <c r="T643" s="728">
        <v>0</v>
      </c>
      <c r="U643" s="727">
        <v>0</v>
      </c>
      <c r="V643" s="727">
        <v>0</v>
      </c>
      <c r="W643" s="728">
        <v>0</v>
      </c>
      <c r="X643" s="727">
        <v>0</v>
      </c>
      <c r="Y643" s="727">
        <v>0</v>
      </c>
      <c r="Z643" s="728">
        <v>0</v>
      </c>
      <c r="AA643" s="727">
        <v>0</v>
      </c>
      <c r="AB643" s="727">
        <v>0</v>
      </c>
      <c r="AC643" s="728">
        <v>0</v>
      </c>
      <c r="AD643" s="727">
        <v>0</v>
      </c>
      <c r="AE643" s="727">
        <v>0</v>
      </c>
      <c r="AF643" s="728">
        <v>0</v>
      </c>
      <c r="AG643" s="727">
        <v>0</v>
      </c>
      <c r="AH643" s="727">
        <v>0</v>
      </c>
      <c r="AI643" s="728">
        <v>0</v>
      </c>
      <c r="AJ643" s="729">
        <v>0</v>
      </c>
      <c r="AK643" s="729">
        <v>0</v>
      </c>
      <c r="AL643" s="728">
        <v>0</v>
      </c>
    </row>
    <row r="644" spans="1:38" x14ac:dyDescent="0.25">
      <c r="A644" s="362"/>
      <c r="B644" s="357" t="s">
        <v>4990</v>
      </c>
      <c r="C644" s="727">
        <v>0</v>
      </c>
      <c r="D644" s="727">
        <v>123525.66</v>
      </c>
      <c r="E644" s="728">
        <v>123525.66</v>
      </c>
      <c r="F644" s="727">
        <v>0</v>
      </c>
      <c r="G644" s="727">
        <v>0</v>
      </c>
      <c r="H644" s="728">
        <v>0</v>
      </c>
      <c r="I644" s="727">
        <v>0</v>
      </c>
      <c r="J644" s="727">
        <v>22177.14</v>
      </c>
      <c r="K644" s="728">
        <v>22177.14</v>
      </c>
      <c r="L644" s="727">
        <v>19412.32</v>
      </c>
      <c r="M644" s="727">
        <v>57659</v>
      </c>
      <c r="N644" s="728">
        <v>77071.320000000007</v>
      </c>
      <c r="O644" s="727">
        <v>40163.42</v>
      </c>
      <c r="P644" s="727">
        <v>118931.57</v>
      </c>
      <c r="Q644" s="728">
        <v>159094.99</v>
      </c>
      <c r="R644" s="727">
        <v>60245.13</v>
      </c>
      <c r="S644" s="727">
        <v>128042.8</v>
      </c>
      <c r="T644" s="728">
        <v>188287.93</v>
      </c>
      <c r="U644" s="727">
        <v>0</v>
      </c>
      <c r="V644" s="727">
        <v>146872.59</v>
      </c>
      <c r="W644" s="728">
        <v>146872.59</v>
      </c>
      <c r="X644" s="727">
        <v>0</v>
      </c>
      <c r="Y644" s="727">
        <v>188937.92</v>
      </c>
      <c r="Z644" s="728">
        <v>188937.92</v>
      </c>
      <c r="AA644" s="727">
        <v>153787.72</v>
      </c>
      <c r="AB644" s="727">
        <v>32170.31</v>
      </c>
      <c r="AC644" s="728">
        <v>185958.03</v>
      </c>
      <c r="AD644" s="727">
        <v>0</v>
      </c>
      <c r="AE644" s="727">
        <v>225328.96</v>
      </c>
      <c r="AF644" s="728">
        <v>225328.96</v>
      </c>
      <c r="AG644" s="727">
        <v>0</v>
      </c>
      <c r="AH644" s="727">
        <v>224532.3</v>
      </c>
      <c r="AI644" s="728">
        <v>224532.3</v>
      </c>
      <c r="AJ644" s="729">
        <v>6558.61</v>
      </c>
      <c r="AK644" s="729">
        <v>262754.76</v>
      </c>
      <c r="AL644" s="728">
        <v>269313.37</v>
      </c>
    </row>
    <row r="645" spans="1:38" x14ac:dyDescent="0.25">
      <c r="A645" s="362"/>
      <c r="B645" s="357" t="s">
        <v>4991</v>
      </c>
      <c r="C645" s="727">
        <v>0</v>
      </c>
      <c r="D645" s="727">
        <v>0</v>
      </c>
      <c r="E645" s="728">
        <v>0</v>
      </c>
      <c r="F645" s="727">
        <v>0</v>
      </c>
      <c r="G645" s="727">
        <v>0</v>
      </c>
      <c r="H645" s="728">
        <v>0</v>
      </c>
      <c r="I645" s="727">
        <v>0</v>
      </c>
      <c r="J645" s="727">
        <v>0</v>
      </c>
      <c r="K645" s="728">
        <v>0</v>
      </c>
      <c r="L645" s="727">
        <v>0</v>
      </c>
      <c r="M645" s="727">
        <v>0</v>
      </c>
      <c r="N645" s="728">
        <v>0</v>
      </c>
      <c r="O645" s="727">
        <v>0</v>
      </c>
      <c r="P645" s="727">
        <v>0</v>
      </c>
      <c r="Q645" s="728">
        <v>0</v>
      </c>
      <c r="R645" s="727">
        <v>0</v>
      </c>
      <c r="S645" s="727">
        <v>0</v>
      </c>
      <c r="T645" s="728">
        <v>0</v>
      </c>
      <c r="U645" s="727">
        <v>0</v>
      </c>
      <c r="V645" s="727">
        <v>0</v>
      </c>
      <c r="W645" s="728">
        <v>0</v>
      </c>
      <c r="X645" s="727">
        <v>0</v>
      </c>
      <c r="Y645" s="727">
        <v>0</v>
      </c>
      <c r="Z645" s="728">
        <v>0</v>
      </c>
      <c r="AA645" s="727">
        <v>0</v>
      </c>
      <c r="AB645" s="727">
        <v>0</v>
      </c>
      <c r="AC645" s="728">
        <v>0</v>
      </c>
      <c r="AD645" s="727">
        <v>0</v>
      </c>
      <c r="AE645" s="727">
        <v>0</v>
      </c>
      <c r="AF645" s="728">
        <v>0</v>
      </c>
      <c r="AG645" s="727">
        <v>0</v>
      </c>
      <c r="AH645" s="727">
        <v>0</v>
      </c>
      <c r="AI645" s="728">
        <v>0</v>
      </c>
      <c r="AJ645" s="729">
        <v>0</v>
      </c>
      <c r="AK645" s="729">
        <v>0</v>
      </c>
      <c r="AL645" s="728">
        <v>0</v>
      </c>
    </row>
    <row r="646" spans="1:38" x14ac:dyDescent="0.25">
      <c r="A646" s="362"/>
      <c r="B646" s="357" t="s">
        <v>1131</v>
      </c>
      <c r="C646" s="727">
        <v>0</v>
      </c>
      <c r="D646" s="727">
        <v>0</v>
      </c>
      <c r="E646" s="728">
        <v>0</v>
      </c>
      <c r="F646" s="727">
        <v>0</v>
      </c>
      <c r="G646" s="727">
        <v>0</v>
      </c>
      <c r="H646" s="728">
        <v>0</v>
      </c>
      <c r="I646" s="727">
        <v>0</v>
      </c>
      <c r="J646" s="727">
        <v>0</v>
      </c>
      <c r="K646" s="728">
        <v>0</v>
      </c>
      <c r="L646" s="727">
        <v>0</v>
      </c>
      <c r="M646" s="727">
        <v>0</v>
      </c>
      <c r="N646" s="728">
        <v>0</v>
      </c>
      <c r="O646" s="727">
        <v>0</v>
      </c>
      <c r="P646" s="727">
        <v>0</v>
      </c>
      <c r="Q646" s="728">
        <v>0</v>
      </c>
      <c r="R646" s="727">
        <v>0</v>
      </c>
      <c r="S646" s="727">
        <v>0</v>
      </c>
      <c r="T646" s="728">
        <v>0</v>
      </c>
      <c r="U646" s="727">
        <v>0</v>
      </c>
      <c r="V646" s="727">
        <v>0</v>
      </c>
      <c r="W646" s="728">
        <v>0</v>
      </c>
      <c r="X646" s="727">
        <v>0</v>
      </c>
      <c r="Y646" s="727">
        <v>0</v>
      </c>
      <c r="Z646" s="728">
        <v>0</v>
      </c>
      <c r="AA646" s="727">
        <v>0</v>
      </c>
      <c r="AB646" s="727">
        <v>0</v>
      </c>
      <c r="AC646" s="728">
        <v>0</v>
      </c>
      <c r="AD646" s="727">
        <v>0</v>
      </c>
      <c r="AE646" s="727">
        <v>0</v>
      </c>
      <c r="AF646" s="728">
        <v>0</v>
      </c>
      <c r="AG646" s="727">
        <v>0</v>
      </c>
      <c r="AH646" s="727">
        <v>0</v>
      </c>
      <c r="AI646" s="728">
        <v>0</v>
      </c>
      <c r="AJ646" s="729">
        <v>0</v>
      </c>
      <c r="AK646" s="729">
        <v>0</v>
      </c>
      <c r="AL646" s="728">
        <v>0</v>
      </c>
    </row>
    <row r="647" spans="1:38" x14ac:dyDescent="0.25">
      <c r="A647" s="362"/>
      <c r="B647" s="357" t="s">
        <v>4992</v>
      </c>
      <c r="C647" s="727">
        <v>0</v>
      </c>
      <c r="D647" s="727">
        <v>0</v>
      </c>
      <c r="E647" s="728">
        <v>0</v>
      </c>
      <c r="F647" s="727">
        <v>0</v>
      </c>
      <c r="G647" s="727">
        <v>0</v>
      </c>
      <c r="H647" s="728">
        <v>0</v>
      </c>
      <c r="I647" s="727">
        <v>0</v>
      </c>
      <c r="J647" s="727">
        <v>0</v>
      </c>
      <c r="K647" s="728">
        <v>0</v>
      </c>
      <c r="L647" s="727">
        <v>0</v>
      </c>
      <c r="M647" s="727">
        <v>0</v>
      </c>
      <c r="N647" s="728">
        <v>0</v>
      </c>
      <c r="O647" s="727">
        <v>0</v>
      </c>
      <c r="P647" s="727">
        <v>0</v>
      </c>
      <c r="Q647" s="728">
        <v>0</v>
      </c>
      <c r="R647" s="727">
        <v>0</v>
      </c>
      <c r="S647" s="727">
        <v>0</v>
      </c>
      <c r="T647" s="728">
        <v>0</v>
      </c>
      <c r="U647" s="727">
        <v>0</v>
      </c>
      <c r="V647" s="727">
        <v>0</v>
      </c>
      <c r="W647" s="728">
        <v>0</v>
      </c>
      <c r="X647" s="727">
        <v>0</v>
      </c>
      <c r="Y647" s="727">
        <v>0</v>
      </c>
      <c r="Z647" s="728">
        <v>0</v>
      </c>
      <c r="AA647" s="727">
        <v>0</v>
      </c>
      <c r="AB647" s="727">
        <v>0</v>
      </c>
      <c r="AC647" s="728">
        <v>0</v>
      </c>
      <c r="AD647" s="727">
        <v>0</v>
      </c>
      <c r="AE647" s="727">
        <v>0</v>
      </c>
      <c r="AF647" s="728">
        <v>0</v>
      </c>
      <c r="AG647" s="727">
        <v>0</v>
      </c>
      <c r="AH647" s="727">
        <v>0</v>
      </c>
      <c r="AI647" s="728">
        <v>0</v>
      </c>
      <c r="AJ647" s="729">
        <v>0</v>
      </c>
      <c r="AK647" s="729">
        <v>0</v>
      </c>
      <c r="AL647" s="728">
        <v>0</v>
      </c>
    </row>
    <row r="648" spans="1:38" x14ac:dyDescent="0.25">
      <c r="A648" s="362"/>
      <c r="B648" s="357" t="s">
        <v>1505</v>
      </c>
      <c r="C648" s="727">
        <v>0</v>
      </c>
      <c r="D648" s="727">
        <v>0</v>
      </c>
      <c r="E648" s="728">
        <v>0</v>
      </c>
      <c r="F648" s="727">
        <v>0</v>
      </c>
      <c r="G648" s="727">
        <v>0</v>
      </c>
      <c r="H648" s="728">
        <v>0</v>
      </c>
      <c r="I648" s="727">
        <v>0</v>
      </c>
      <c r="J648" s="727">
        <v>0</v>
      </c>
      <c r="K648" s="728">
        <v>0</v>
      </c>
      <c r="L648" s="727">
        <v>0</v>
      </c>
      <c r="M648" s="727">
        <v>0</v>
      </c>
      <c r="N648" s="728">
        <v>0</v>
      </c>
      <c r="O648" s="727">
        <v>0</v>
      </c>
      <c r="P648" s="727">
        <v>0</v>
      </c>
      <c r="Q648" s="728">
        <v>0</v>
      </c>
      <c r="R648" s="727">
        <v>0</v>
      </c>
      <c r="S648" s="727">
        <v>0</v>
      </c>
      <c r="T648" s="728">
        <v>0</v>
      </c>
      <c r="U648" s="727">
        <v>0</v>
      </c>
      <c r="V648" s="727">
        <v>0</v>
      </c>
      <c r="W648" s="728">
        <v>0</v>
      </c>
      <c r="X648" s="727">
        <v>0</v>
      </c>
      <c r="Y648" s="727">
        <v>0</v>
      </c>
      <c r="Z648" s="728">
        <v>0</v>
      </c>
      <c r="AA648" s="727">
        <v>0</v>
      </c>
      <c r="AB648" s="727">
        <v>0</v>
      </c>
      <c r="AC648" s="728">
        <v>0</v>
      </c>
      <c r="AD648" s="727">
        <v>0</v>
      </c>
      <c r="AE648" s="727">
        <v>0</v>
      </c>
      <c r="AF648" s="728">
        <v>0</v>
      </c>
      <c r="AG648" s="727">
        <v>0</v>
      </c>
      <c r="AH648" s="727">
        <v>0</v>
      </c>
      <c r="AI648" s="728">
        <v>0</v>
      </c>
      <c r="AJ648" s="729">
        <v>0</v>
      </c>
      <c r="AK648" s="729">
        <v>0</v>
      </c>
      <c r="AL648" s="728">
        <v>0</v>
      </c>
    </row>
    <row r="649" spans="1:38" x14ac:dyDescent="0.25">
      <c r="A649" s="362"/>
      <c r="B649" s="357" t="s">
        <v>1134</v>
      </c>
      <c r="C649" s="727">
        <v>3056254.36</v>
      </c>
      <c r="D649" s="727">
        <v>0</v>
      </c>
      <c r="E649" s="728">
        <v>3056254.36</v>
      </c>
      <c r="F649" s="727">
        <v>2674795.16</v>
      </c>
      <c r="G649" s="727">
        <v>0</v>
      </c>
      <c r="H649" s="728">
        <v>2674795.16</v>
      </c>
      <c r="I649" s="727">
        <v>2146645.58</v>
      </c>
      <c r="J649" s="727">
        <v>0</v>
      </c>
      <c r="K649" s="728">
        <v>2146645.58</v>
      </c>
      <c r="L649" s="727">
        <v>1857896.32</v>
      </c>
      <c r="M649" s="727">
        <v>0</v>
      </c>
      <c r="N649" s="728">
        <v>1857896.32</v>
      </c>
      <c r="O649" s="727">
        <v>1920583.5</v>
      </c>
      <c r="P649" s="727">
        <v>0</v>
      </c>
      <c r="Q649" s="728">
        <v>1920583.5</v>
      </c>
      <c r="R649" s="727">
        <v>1573950.12</v>
      </c>
      <c r="S649" s="727">
        <v>0</v>
      </c>
      <c r="T649" s="728">
        <v>1573950.12</v>
      </c>
      <c r="U649" s="727">
        <v>1724105.47</v>
      </c>
      <c r="V649" s="727">
        <v>0</v>
      </c>
      <c r="W649" s="728">
        <v>1724105.47</v>
      </c>
      <c r="X649" s="727">
        <v>1828644.5</v>
      </c>
      <c r="Y649" s="727">
        <v>0</v>
      </c>
      <c r="Z649" s="728">
        <v>1828644.5</v>
      </c>
      <c r="AA649" s="727">
        <v>2946412.05</v>
      </c>
      <c r="AB649" s="727">
        <v>0</v>
      </c>
      <c r="AC649" s="728">
        <v>2946412.05</v>
      </c>
      <c r="AD649" s="727">
        <v>2542285.21</v>
      </c>
      <c r="AE649" s="727">
        <v>0</v>
      </c>
      <c r="AF649" s="728">
        <v>2542285.21</v>
      </c>
      <c r="AG649" s="727">
        <v>1584024.06</v>
      </c>
      <c r="AH649" s="727">
        <v>0</v>
      </c>
      <c r="AI649" s="728">
        <v>1584024.06</v>
      </c>
      <c r="AJ649" s="729">
        <v>1538839.72</v>
      </c>
      <c r="AK649" s="729">
        <v>0</v>
      </c>
      <c r="AL649" s="728">
        <v>1538839.72</v>
      </c>
    </row>
    <row r="650" spans="1:38" x14ac:dyDescent="0.25">
      <c r="A650" s="362"/>
      <c r="B650" s="357" t="s">
        <v>1135</v>
      </c>
      <c r="C650" s="727">
        <v>1350807.33</v>
      </c>
      <c r="D650" s="727">
        <v>0</v>
      </c>
      <c r="E650" s="728">
        <v>1350807.33</v>
      </c>
      <c r="F650" s="727">
        <v>1425622.24</v>
      </c>
      <c r="G650" s="727">
        <v>0</v>
      </c>
      <c r="H650" s="728">
        <v>1425622.24</v>
      </c>
      <c r="I650" s="727">
        <v>452378.51</v>
      </c>
      <c r="J650" s="727">
        <v>0</v>
      </c>
      <c r="K650" s="728">
        <v>452378.51</v>
      </c>
      <c r="L650" s="727">
        <v>536633.56999999995</v>
      </c>
      <c r="M650" s="727">
        <v>0</v>
      </c>
      <c r="N650" s="728">
        <v>536633.56999999995</v>
      </c>
      <c r="O650" s="727">
        <v>590144.79</v>
      </c>
      <c r="P650" s="727">
        <v>0</v>
      </c>
      <c r="Q650" s="728">
        <v>590144.79</v>
      </c>
      <c r="R650" s="727">
        <v>582974.68000000005</v>
      </c>
      <c r="S650" s="727">
        <v>0</v>
      </c>
      <c r="T650" s="728">
        <v>582974.68000000005</v>
      </c>
      <c r="U650" s="727">
        <v>751428.64</v>
      </c>
      <c r="V650" s="727">
        <v>0</v>
      </c>
      <c r="W650" s="728">
        <v>751428.64</v>
      </c>
      <c r="X650" s="727">
        <v>794137.58</v>
      </c>
      <c r="Y650" s="727">
        <v>0</v>
      </c>
      <c r="Z650" s="728">
        <v>794137.58</v>
      </c>
      <c r="AA650" s="727">
        <v>1073631.19</v>
      </c>
      <c r="AB650" s="727">
        <v>0</v>
      </c>
      <c r="AC650" s="728">
        <v>1073631.19</v>
      </c>
      <c r="AD650" s="727">
        <v>640027.31000000006</v>
      </c>
      <c r="AE650" s="727">
        <v>0</v>
      </c>
      <c r="AF650" s="728">
        <v>640027.31000000006</v>
      </c>
      <c r="AG650" s="727">
        <v>690959.49</v>
      </c>
      <c r="AH650" s="727">
        <v>0</v>
      </c>
      <c r="AI650" s="728">
        <v>690959.49</v>
      </c>
      <c r="AJ650" s="729">
        <v>883879.91</v>
      </c>
      <c r="AK650" s="729">
        <v>0</v>
      </c>
      <c r="AL650" s="728">
        <v>883879.91</v>
      </c>
    </row>
    <row r="651" spans="1:38" x14ac:dyDescent="0.25">
      <c r="A651" s="362"/>
      <c r="B651" s="357" t="s">
        <v>1136</v>
      </c>
      <c r="C651" s="727">
        <v>0</v>
      </c>
      <c r="D651" s="727">
        <v>0</v>
      </c>
      <c r="E651" s="728">
        <v>0</v>
      </c>
      <c r="F651" s="727">
        <v>0</v>
      </c>
      <c r="G651" s="727">
        <v>0</v>
      </c>
      <c r="H651" s="728">
        <v>0</v>
      </c>
      <c r="I651" s="727">
        <v>0</v>
      </c>
      <c r="J651" s="727">
        <v>0</v>
      </c>
      <c r="K651" s="728">
        <v>0</v>
      </c>
      <c r="L651" s="727">
        <v>0</v>
      </c>
      <c r="M651" s="727">
        <v>0</v>
      </c>
      <c r="N651" s="728">
        <v>0</v>
      </c>
      <c r="O651" s="727">
        <v>0</v>
      </c>
      <c r="P651" s="727">
        <v>0</v>
      </c>
      <c r="Q651" s="728">
        <v>0</v>
      </c>
      <c r="R651" s="727">
        <v>0</v>
      </c>
      <c r="S651" s="727">
        <v>0</v>
      </c>
      <c r="T651" s="728">
        <v>0</v>
      </c>
      <c r="U651" s="727">
        <v>0</v>
      </c>
      <c r="V651" s="727">
        <v>0</v>
      </c>
      <c r="W651" s="728">
        <v>0</v>
      </c>
      <c r="X651" s="727">
        <v>0</v>
      </c>
      <c r="Y651" s="727">
        <v>0</v>
      </c>
      <c r="Z651" s="728">
        <v>0</v>
      </c>
      <c r="AA651" s="727">
        <v>0</v>
      </c>
      <c r="AB651" s="727">
        <v>0</v>
      </c>
      <c r="AC651" s="728">
        <v>0</v>
      </c>
      <c r="AD651" s="727">
        <v>0</v>
      </c>
      <c r="AE651" s="727">
        <v>0</v>
      </c>
      <c r="AF651" s="728">
        <v>0</v>
      </c>
      <c r="AG651" s="727">
        <v>0</v>
      </c>
      <c r="AH651" s="727">
        <v>0</v>
      </c>
      <c r="AI651" s="728">
        <v>0</v>
      </c>
      <c r="AJ651" s="729">
        <v>0</v>
      </c>
      <c r="AK651" s="729">
        <v>0</v>
      </c>
      <c r="AL651" s="728">
        <v>0</v>
      </c>
    </row>
    <row r="652" spans="1:38" x14ac:dyDescent="0.25">
      <c r="A652" s="362"/>
      <c r="B652" s="357" t="s">
        <v>1138</v>
      </c>
      <c r="C652" s="727">
        <v>630627.24</v>
      </c>
      <c r="D652" s="727">
        <v>0</v>
      </c>
      <c r="E652" s="728">
        <v>630627.24</v>
      </c>
      <c r="F652" s="727">
        <v>630627.24</v>
      </c>
      <c r="G652" s="727">
        <v>0</v>
      </c>
      <c r="H652" s="728">
        <v>630627.24</v>
      </c>
      <c r="I652" s="727">
        <v>593936.98</v>
      </c>
      <c r="J652" s="727">
        <v>0</v>
      </c>
      <c r="K652" s="728">
        <v>593936.98</v>
      </c>
      <c r="L652" s="727">
        <v>648890.16</v>
      </c>
      <c r="M652" s="727">
        <v>0</v>
      </c>
      <c r="N652" s="728">
        <v>648890.16</v>
      </c>
      <c r="O652" s="727">
        <v>648890.16</v>
      </c>
      <c r="P652" s="727">
        <v>0</v>
      </c>
      <c r="Q652" s="728">
        <v>648890.16</v>
      </c>
      <c r="R652" s="727">
        <v>648890.16</v>
      </c>
      <c r="S652" s="727">
        <v>0</v>
      </c>
      <c r="T652" s="728">
        <v>648890.16</v>
      </c>
      <c r="U652" s="727">
        <v>680456.01</v>
      </c>
      <c r="V652" s="727">
        <v>0</v>
      </c>
      <c r="W652" s="728">
        <v>680456.01</v>
      </c>
      <c r="X652" s="727">
        <v>680456.01</v>
      </c>
      <c r="Y652" s="727">
        <v>0</v>
      </c>
      <c r="Z652" s="728">
        <v>680456.01</v>
      </c>
      <c r="AA652" s="727">
        <v>716323.25</v>
      </c>
      <c r="AB652" s="727">
        <v>0</v>
      </c>
      <c r="AC652" s="728">
        <v>716323.25</v>
      </c>
      <c r="AD652" s="727">
        <v>684122.89</v>
      </c>
      <c r="AE652" s="727">
        <v>0</v>
      </c>
      <c r="AF652" s="728">
        <v>684122.89</v>
      </c>
      <c r="AG652" s="727">
        <v>684122.89</v>
      </c>
      <c r="AH652" s="727">
        <v>0</v>
      </c>
      <c r="AI652" s="728">
        <v>684122.89</v>
      </c>
      <c r="AJ652" s="729">
        <v>684122.89</v>
      </c>
      <c r="AK652" s="729">
        <v>0</v>
      </c>
      <c r="AL652" s="728">
        <v>684122.89</v>
      </c>
    </row>
    <row r="653" spans="1:38" x14ac:dyDescent="0.25">
      <c r="A653" s="362"/>
      <c r="B653" s="357" t="s">
        <v>1318</v>
      </c>
      <c r="C653" s="727">
        <v>1201643.1200000001</v>
      </c>
      <c r="D653" s="727">
        <v>0</v>
      </c>
      <c r="E653" s="728">
        <v>1201643.1200000001</v>
      </c>
      <c r="F653" s="727">
        <v>1205439.17</v>
      </c>
      <c r="G653" s="727">
        <v>0</v>
      </c>
      <c r="H653" s="728">
        <v>1205439.17</v>
      </c>
      <c r="I653" s="727">
        <v>1260635.46</v>
      </c>
      <c r="J653" s="727">
        <v>0</v>
      </c>
      <c r="K653" s="728">
        <v>1260635.46</v>
      </c>
      <c r="L653" s="727">
        <v>1215985.52</v>
      </c>
      <c r="M653" s="727">
        <v>0</v>
      </c>
      <c r="N653" s="728">
        <v>1215985.52</v>
      </c>
      <c r="O653" s="727">
        <v>1225912.69</v>
      </c>
      <c r="P653" s="727">
        <v>0</v>
      </c>
      <c r="Q653" s="728">
        <v>1225912.69</v>
      </c>
      <c r="R653" s="727">
        <v>1225011.21</v>
      </c>
      <c r="S653" s="727">
        <v>0</v>
      </c>
      <c r="T653" s="728">
        <v>1225011.21</v>
      </c>
      <c r="U653" s="727">
        <v>1202468.96</v>
      </c>
      <c r="V653" s="727">
        <v>0</v>
      </c>
      <c r="W653" s="728">
        <v>1202468.96</v>
      </c>
      <c r="X653" s="727">
        <v>1212782.42</v>
      </c>
      <c r="Y653" s="727">
        <v>0</v>
      </c>
      <c r="Z653" s="728">
        <v>1212782.42</v>
      </c>
      <c r="AA653" s="727">
        <v>1187463.03</v>
      </c>
      <c r="AB653" s="727">
        <v>0</v>
      </c>
      <c r="AC653" s="728">
        <v>1187463.03</v>
      </c>
      <c r="AD653" s="727">
        <v>1230095.23</v>
      </c>
      <c r="AE653" s="727">
        <v>0</v>
      </c>
      <c r="AF653" s="728">
        <v>1230095.23</v>
      </c>
      <c r="AG653" s="727">
        <v>1240937.26</v>
      </c>
      <c r="AH653" s="727">
        <v>0</v>
      </c>
      <c r="AI653" s="728">
        <v>1240937.26</v>
      </c>
      <c r="AJ653" s="729">
        <v>1252142.17</v>
      </c>
      <c r="AK653" s="729">
        <v>0</v>
      </c>
      <c r="AL653" s="728">
        <v>1252142.17</v>
      </c>
    </row>
    <row r="654" spans="1:38" x14ac:dyDescent="0.25">
      <c r="A654" s="362"/>
      <c r="B654" s="357" t="s">
        <v>1140</v>
      </c>
      <c r="C654" s="727">
        <v>0</v>
      </c>
      <c r="D654" s="727">
        <v>0</v>
      </c>
      <c r="E654" s="728">
        <v>0</v>
      </c>
      <c r="F654" s="727">
        <v>0</v>
      </c>
      <c r="G654" s="727">
        <v>0</v>
      </c>
      <c r="H654" s="728">
        <v>0</v>
      </c>
      <c r="I654" s="727">
        <v>0</v>
      </c>
      <c r="J654" s="727">
        <v>0</v>
      </c>
      <c r="K654" s="728">
        <v>0</v>
      </c>
      <c r="L654" s="727">
        <v>0</v>
      </c>
      <c r="M654" s="727">
        <v>0</v>
      </c>
      <c r="N654" s="728">
        <v>0</v>
      </c>
      <c r="O654" s="727">
        <v>0</v>
      </c>
      <c r="P654" s="727">
        <v>0</v>
      </c>
      <c r="Q654" s="728">
        <v>0</v>
      </c>
      <c r="R654" s="727">
        <v>0</v>
      </c>
      <c r="S654" s="727">
        <v>0</v>
      </c>
      <c r="T654" s="728">
        <v>0</v>
      </c>
      <c r="U654" s="727">
        <v>0</v>
      </c>
      <c r="V654" s="727">
        <v>0</v>
      </c>
      <c r="W654" s="728">
        <v>0</v>
      </c>
      <c r="X654" s="727">
        <v>0</v>
      </c>
      <c r="Y654" s="727">
        <v>0</v>
      </c>
      <c r="Z654" s="728">
        <v>0</v>
      </c>
      <c r="AA654" s="727">
        <v>0</v>
      </c>
      <c r="AB654" s="727">
        <v>0</v>
      </c>
      <c r="AC654" s="728">
        <v>0</v>
      </c>
      <c r="AD654" s="727">
        <v>0</v>
      </c>
      <c r="AE654" s="727">
        <v>0</v>
      </c>
      <c r="AF654" s="728">
        <v>0</v>
      </c>
      <c r="AG654" s="727">
        <v>0</v>
      </c>
      <c r="AH654" s="727">
        <v>0</v>
      </c>
      <c r="AI654" s="728">
        <v>0</v>
      </c>
      <c r="AJ654" s="729">
        <v>0</v>
      </c>
      <c r="AK654" s="729">
        <v>0</v>
      </c>
      <c r="AL654" s="728">
        <v>0</v>
      </c>
    </row>
    <row r="655" spans="1:38" x14ac:dyDescent="0.25">
      <c r="A655" s="362"/>
      <c r="B655" s="357" t="s">
        <v>4994</v>
      </c>
      <c r="C655" s="727">
        <v>78822.600000000006</v>
      </c>
      <c r="D655" s="727">
        <v>0</v>
      </c>
      <c r="E655" s="728">
        <v>78822.600000000006</v>
      </c>
      <c r="F655" s="727">
        <v>138053.31</v>
      </c>
      <c r="G655" s="727">
        <v>0</v>
      </c>
      <c r="H655" s="728">
        <v>138053.31</v>
      </c>
      <c r="I655" s="727">
        <v>203536.32</v>
      </c>
      <c r="J655" s="727">
        <v>0</v>
      </c>
      <c r="K655" s="728">
        <v>203536.32</v>
      </c>
      <c r="L655" s="727">
        <v>119648.51</v>
      </c>
      <c r="M655" s="727">
        <v>0</v>
      </c>
      <c r="N655" s="728">
        <v>119648.51</v>
      </c>
      <c r="O655" s="727">
        <v>180860.63</v>
      </c>
      <c r="P655" s="727">
        <v>0</v>
      </c>
      <c r="Q655" s="728">
        <v>180860.63</v>
      </c>
      <c r="R655" s="727">
        <v>244025.84</v>
      </c>
      <c r="S655" s="727">
        <v>0</v>
      </c>
      <c r="T655" s="728">
        <v>244025.84</v>
      </c>
      <c r="U655" s="727">
        <v>305918.71999999997</v>
      </c>
      <c r="V655" s="727">
        <v>0</v>
      </c>
      <c r="W655" s="728">
        <v>305918.71999999997</v>
      </c>
      <c r="X655" s="727">
        <v>215953.68</v>
      </c>
      <c r="Y655" s="727">
        <v>0</v>
      </c>
      <c r="Z655" s="728">
        <v>215953.68</v>
      </c>
      <c r="AA655" s="727">
        <v>280487.96000000002</v>
      </c>
      <c r="AB655" s="727">
        <v>0</v>
      </c>
      <c r="AC655" s="728">
        <v>280487.96000000002</v>
      </c>
      <c r="AD655" s="727">
        <v>344678.86</v>
      </c>
      <c r="AE655" s="727">
        <v>0</v>
      </c>
      <c r="AF655" s="728">
        <v>344678.86</v>
      </c>
      <c r="AG655" s="727">
        <v>410915.29</v>
      </c>
      <c r="AH655" s="727">
        <v>0</v>
      </c>
      <c r="AI655" s="728">
        <v>410915.29</v>
      </c>
      <c r="AJ655" s="729">
        <v>17843.53</v>
      </c>
      <c r="AK655" s="729">
        <v>0</v>
      </c>
      <c r="AL655" s="728">
        <v>17843.53</v>
      </c>
    </row>
    <row r="656" spans="1:38" x14ac:dyDescent="0.25">
      <c r="A656" s="362"/>
      <c r="B656" s="357" t="s">
        <v>4995</v>
      </c>
      <c r="C656" s="727">
        <v>68656.490000000005</v>
      </c>
      <c r="D656" s="727">
        <v>0</v>
      </c>
      <c r="E656" s="728">
        <v>68656.490000000005</v>
      </c>
      <c r="F656" s="727">
        <v>63986.13</v>
      </c>
      <c r="G656" s="727">
        <v>0</v>
      </c>
      <c r="H656" s="728">
        <v>63986.13</v>
      </c>
      <c r="I656" s="727">
        <v>120913.14</v>
      </c>
      <c r="J656" s="727">
        <v>0</v>
      </c>
      <c r="K656" s="728">
        <v>120913.14</v>
      </c>
      <c r="L656" s="727">
        <v>81593.02</v>
      </c>
      <c r="M656" s="727">
        <v>0</v>
      </c>
      <c r="N656" s="728">
        <v>81593.02</v>
      </c>
      <c r="O656" s="727">
        <v>63537.46</v>
      </c>
      <c r="P656" s="727">
        <v>0</v>
      </c>
      <c r="Q656" s="728">
        <v>63537.46</v>
      </c>
      <c r="R656" s="727">
        <v>67138.039999999994</v>
      </c>
      <c r="S656" s="727">
        <v>0</v>
      </c>
      <c r="T656" s="728">
        <v>67138.039999999994</v>
      </c>
      <c r="U656" s="727">
        <v>67343.83</v>
      </c>
      <c r="V656" s="727">
        <v>0</v>
      </c>
      <c r="W656" s="728">
        <v>67343.83</v>
      </c>
      <c r="X656" s="727">
        <v>83496.98</v>
      </c>
      <c r="Y656" s="727">
        <v>0</v>
      </c>
      <c r="Z656" s="728">
        <v>83496.98</v>
      </c>
      <c r="AA656" s="727">
        <v>68185.960000000006</v>
      </c>
      <c r="AB656" s="727">
        <v>0</v>
      </c>
      <c r="AC656" s="728">
        <v>68185.960000000006</v>
      </c>
      <c r="AD656" s="727">
        <v>69193.67</v>
      </c>
      <c r="AE656" s="727">
        <v>0</v>
      </c>
      <c r="AF656" s="728">
        <v>69193.67</v>
      </c>
      <c r="AG656" s="727">
        <v>71528.77</v>
      </c>
      <c r="AH656" s="727">
        <v>0</v>
      </c>
      <c r="AI656" s="728">
        <v>71528.77</v>
      </c>
      <c r="AJ656" s="729">
        <v>88671.16</v>
      </c>
      <c r="AK656" s="729">
        <v>0</v>
      </c>
      <c r="AL656" s="728">
        <v>88671.16</v>
      </c>
    </row>
    <row r="657" spans="1:38" x14ac:dyDescent="0.25">
      <c r="A657" s="362"/>
      <c r="B657" s="357" t="s">
        <v>4996</v>
      </c>
      <c r="C657" s="727">
        <v>525419.15</v>
      </c>
      <c r="D657" s="727">
        <v>0</v>
      </c>
      <c r="E657" s="728">
        <v>525419.15</v>
      </c>
      <c r="F657" s="727">
        <v>518469.56</v>
      </c>
      <c r="G657" s="727">
        <v>0</v>
      </c>
      <c r="H657" s="728">
        <v>518469.56</v>
      </c>
      <c r="I657" s="727">
        <v>588147.86</v>
      </c>
      <c r="J657" s="727">
        <v>0</v>
      </c>
      <c r="K657" s="728">
        <v>588147.86</v>
      </c>
      <c r="L657" s="727">
        <v>620909.6</v>
      </c>
      <c r="M657" s="727">
        <v>0</v>
      </c>
      <c r="N657" s="728">
        <v>620909.6</v>
      </c>
      <c r="O657" s="727">
        <v>653370.93000000005</v>
      </c>
      <c r="P657" s="727">
        <v>0</v>
      </c>
      <c r="Q657" s="728">
        <v>653370.93000000005</v>
      </c>
      <c r="R657" s="727">
        <v>662134.43000000005</v>
      </c>
      <c r="S657" s="727">
        <v>0</v>
      </c>
      <c r="T657" s="728">
        <v>662134.43000000005</v>
      </c>
      <c r="U657" s="727">
        <v>667363.27</v>
      </c>
      <c r="V657" s="727">
        <v>0</v>
      </c>
      <c r="W657" s="728">
        <v>667363.27</v>
      </c>
      <c r="X657" s="727">
        <v>686370.87</v>
      </c>
      <c r="Y657" s="727">
        <v>0</v>
      </c>
      <c r="Z657" s="728">
        <v>686370.87</v>
      </c>
      <c r="AA657" s="727">
        <v>699670.51</v>
      </c>
      <c r="AB657" s="727">
        <v>0</v>
      </c>
      <c r="AC657" s="728">
        <v>699670.51</v>
      </c>
      <c r="AD657" s="727">
        <v>710320.59</v>
      </c>
      <c r="AE657" s="727">
        <v>0</v>
      </c>
      <c r="AF657" s="728">
        <v>710320.59</v>
      </c>
      <c r="AG657" s="727">
        <v>709138.68</v>
      </c>
      <c r="AH657" s="727">
        <v>0</v>
      </c>
      <c r="AI657" s="728">
        <v>709138.68</v>
      </c>
      <c r="AJ657" s="729">
        <v>729912.39</v>
      </c>
      <c r="AK657" s="729">
        <v>0</v>
      </c>
      <c r="AL657" s="728">
        <v>729912.39</v>
      </c>
    </row>
    <row r="658" spans="1:38" x14ac:dyDescent="0.25">
      <c r="A658" s="362"/>
      <c r="B658" s="357" t="s">
        <v>4997</v>
      </c>
      <c r="C658" s="727">
        <v>0</v>
      </c>
      <c r="D658" s="727">
        <v>0</v>
      </c>
      <c r="E658" s="728">
        <v>0</v>
      </c>
      <c r="F658" s="727">
        <v>0</v>
      </c>
      <c r="G658" s="727">
        <v>0</v>
      </c>
      <c r="H658" s="728">
        <v>0</v>
      </c>
      <c r="I658" s="727">
        <v>0</v>
      </c>
      <c r="J658" s="727">
        <v>0</v>
      </c>
      <c r="K658" s="728">
        <v>0</v>
      </c>
      <c r="L658" s="727">
        <v>0</v>
      </c>
      <c r="M658" s="727">
        <v>0</v>
      </c>
      <c r="N658" s="728">
        <v>0</v>
      </c>
      <c r="O658" s="727">
        <v>0</v>
      </c>
      <c r="P658" s="727">
        <v>0</v>
      </c>
      <c r="Q658" s="728">
        <v>0</v>
      </c>
      <c r="R658" s="727">
        <v>0</v>
      </c>
      <c r="S658" s="727">
        <v>0</v>
      </c>
      <c r="T658" s="728">
        <v>0</v>
      </c>
      <c r="U658" s="727">
        <v>0</v>
      </c>
      <c r="V658" s="727">
        <v>0</v>
      </c>
      <c r="W658" s="728">
        <v>0</v>
      </c>
      <c r="X658" s="727">
        <v>0</v>
      </c>
      <c r="Y658" s="727">
        <v>0</v>
      </c>
      <c r="Z658" s="728">
        <v>0</v>
      </c>
      <c r="AA658" s="727">
        <v>0</v>
      </c>
      <c r="AB658" s="727">
        <v>0</v>
      </c>
      <c r="AC658" s="728">
        <v>0</v>
      </c>
      <c r="AD658" s="727">
        <v>0</v>
      </c>
      <c r="AE658" s="727">
        <v>0</v>
      </c>
      <c r="AF658" s="728">
        <v>0</v>
      </c>
      <c r="AG658" s="727">
        <v>0</v>
      </c>
      <c r="AH658" s="727">
        <v>0</v>
      </c>
      <c r="AI658" s="728">
        <v>0</v>
      </c>
      <c r="AJ658" s="729">
        <v>0</v>
      </c>
      <c r="AK658" s="729">
        <v>0</v>
      </c>
      <c r="AL658" s="728">
        <v>0</v>
      </c>
    </row>
    <row r="659" spans="1:38" x14ac:dyDescent="0.25">
      <c r="A659" s="362"/>
      <c r="B659" s="357" t="s">
        <v>1115</v>
      </c>
      <c r="C659" s="727">
        <v>131667.82999999999</v>
      </c>
      <c r="D659" s="727">
        <v>0</v>
      </c>
      <c r="E659" s="728">
        <v>131667.82999999999</v>
      </c>
      <c r="F659" s="727">
        <v>91262.21</v>
      </c>
      <c r="G659" s="727">
        <v>0</v>
      </c>
      <c r="H659" s="728">
        <v>91262.21</v>
      </c>
      <c r="I659" s="727">
        <v>77014.710000000006</v>
      </c>
      <c r="J659" s="727">
        <v>0</v>
      </c>
      <c r="K659" s="728">
        <v>77014.710000000006</v>
      </c>
      <c r="L659" s="727">
        <v>72708.800000000003</v>
      </c>
      <c r="M659" s="727">
        <v>0</v>
      </c>
      <c r="N659" s="728">
        <v>72708.800000000003</v>
      </c>
      <c r="O659" s="727">
        <v>73662.38</v>
      </c>
      <c r="P659" s="727">
        <v>0</v>
      </c>
      <c r="Q659" s="728">
        <v>73662.38</v>
      </c>
      <c r="R659" s="727">
        <v>58421.94</v>
      </c>
      <c r="S659" s="727">
        <v>0</v>
      </c>
      <c r="T659" s="728">
        <v>58421.94</v>
      </c>
      <c r="U659" s="727">
        <v>62137.27</v>
      </c>
      <c r="V659" s="727">
        <v>0</v>
      </c>
      <c r="W659" s="728">
        <v>62137.27</v>
      </c>
      <c r="X659" s="727">
        <v>61871.09</v>
      </c>
      <c r="Y659" s="727">
        <v>0</v>
      </c>
      <c r="Z659" s="728">
        <v>61871.09</v>
      </c>
      <c r="AA659" s="727">
        <v>53529.75</v>
      </c>
      <c r="AB659" s="727">
        <v>0</v>
      </c>
      <c r="AC659" s="728">
        <v>53529.75</v>
      </c>
      <c r="AD659" s="727">
        <v>49984.24</v>
      </c>
      <c r="AE659" s="727">
        <v>0</v>
      </c>
      <c r="AF659" s="728">
        <v>49984.24</v>
      </c>
      <c r="AG659" s="727">
        <v>111599.12</v>
      </c>
      <c r="AH659" s="727">
        <v>0</v>
      </c>
      <c r="AI659" s="728">
        <v>111599.12</v>
      </c>
      <c r="AJ659" s="729">
        <v>147996.01</v>
      </c>
      <c r="AK659" s="729">
        <v>0</v>
      </c>
      <c r="AL659" s="728">
        <v>147996.01</v>
      </c>
    </row>
    <row r="660" spans="1:38" x14ac:dyDescent="0.25">
      <c r="A660" s="362"/>
      <c r="B660" s="357" t="s">
        <v>4998</v>
      </c>
      <c r="C660" s="727">
        <v>0</v>
      </c>
      <c r="D660" s="727">
        <v>0</v>
      </c>
      <c r="E660" s="728">
        <v>0</v>
      </c>
      <c r="F660" s="727">
        <v>0</v>
      </c>
      <c r="G660" s="727">
        <v>0</v>
      </c>
      <c r="H660" s="728">
        <v>0</v>
      </c>
      <c r="I660" s="727">
        <v>0</v>
      </c>
      <c r="J660" s="727">
        <v>0</v>
      </c>
      <c r="K660" s="728">
        <v>0</v>
      </c>
      <c r="L660" s="727">
        <v>0</v>
      </c>
      <c r="M660" s="727">
        <v>0</v>
      </c>
      <c r="N660" s="728">
        <v>0</v>
      </c>
      <c r="O660" s="727">
        <v>0</v>
      </c>
      <c r="P660" s="727">
        <v>0</v>
      </c>
      <c r="Q660" s="728">
        <v>0</v>
      </c>
      <c r="R660" s="727">
        <v>0</v>
      </c>
      <c r="S660" s="727">
        <v>0</v>
      </c>
      <c r="T660" s="728">
        <v>0</v>
      </c>
      <c r="U660" s="727">
        <v>0</v>
      </c>
      <c r="V660" s="727">
        <v>0</v>
      </c>
      <c r="W660" s="728">
        <v>0</v>
      </c>
      <c r="X660" s="727">
        <v>0</v>
      </c>
      <c r="Y660" s="727">
        <v>0</v>
      </c>
      <c r="Z660" s="728">
        <v>0</v>
      </c>
      <c r="AA660" s="727">
        <v>0</v>
      </c>
      <c r="AB660" s="727">
        <v>0</v>
      </c>
      <c r="AC660" s="728">
        <v>0</v>
      </c>
      <c r="AD660" s="727">
        <v>0</v>
      </c>
      <c r="AE660" s="727">
        <v>0</v>
      </c>
      <c r="AF660" s="728">
        <v>0</v>
      </c>
      <c r="AG660" s="727">
        <v>0</v>
      </c>
      <c r="AH660" s="727">
        <v>0</v>
      </c>
      <c r="AI660" s="728">
        <v>0</v>
      </c>
      <c r="AJ660" s="729">
        <v>0</v>
      </c>
      <c r="AK660" s="729">
        <v>0</v>
      </c>
      <c r="AL660" s="728">
        <v>0</v>
      </c>
    </row>
    <row r="661" spans="1:38" x14ac:dyDescent="0.25">
      <c r="A661" s="362"/>
      <c r="B661" s="357" t="s">
        <v>5000</v>
      </c>
      <c r="C661" s="727">
        <v>0</v>
      </c>
      <c r="D661" s="727">
        <v>0</v>
      </c>
      <c r="E661" s="728">
        <v>0</v>
      </c>
      <c r="F661" s="727">
        <v>0</v>
      </c>
      <c r="G661" s="727">
        <v>0</v>
      </c>
      <c r="H661" s="728">
        <v>0</v>
      </c>
      <c r="I661" s="727">
        <v>0</v>
      </c>
      <c r="J661" s="727">
        <v>0</v>
      </c>
      <c r="K661" s="728">
        <v>0</v>
      </c>
      <c r="L661" s="727">
        <v>0</v>
      </c>
      <c r="M661" s="727">
        <v>0</v>
      </c>
      <c r="N661" s="728">
        <v>0</v>
      </c>
      <c r="O661" s="727">
        <v>0</v>
      </c>
      <c r="P661" s="727">
        <v>0</v>
      </c>
      <c r="Q661" s="728">
        <v>0</v>
      </c>
      <c r="R661" s="727">
        <v>0</v>
      </c>
      <c r="S661" s="727">
        <v>0</v>
      </c>
      <c r="T661" s="728">
        <v>0</v>
      </c>
      <c r="U661" s="727">
        <v>0</v>
      </c>
      <c r="V661" s="727">
        <v>0</v>
      </c>
      <c r="W661" s="728">
        <v>0</v>
      </c>
      <c r="X661" s="727">
        <v>0</v>
      </c>
      <c r="Y661" s="727">
        <v>0</v>
      </c>
      <c r="Z661" s="728">
        <v>0</v>
      </c>
      <c r="AA661" s="727">
        <v>0</v>
      </c>
      <c r="AB661" s="727">
        <v>0</v>
      </c>
      <c r="AC661" s="728">
        <v>0</v>
      </c>
      <c r="AD661" s="727">
        <v>0</v>
      </c>
      <c r="AE661" s="727">
        <v>0</v>
      </c>
      <c r="AF661" s="728">
        <v>0</v>
      </c>
      <c r="AG661" s="727">
        <v>0</v>
      </c>
      <c r="AH661" s="727">
        <v>0</v>
      </c>
      <c r="AI661" s="728">
        <v>0</v>
      </c>
      <c r="AJ661" s="729">
        <v>0</v>
      </c>
      <c r="AK661" s="729">
        <v>0</v>
      </c>
      <c r="AL661" s="728">
        <v>0</v>
      </c>
    </row>
    <row r="662" spans="1:38" x14ac:dyDescent="0.25">
      <c r="A662" s="362"/>
      <c r="B662" s="357" t="s">
        <v>5001</v>
      </c>
      <c r="C662" s="727">
        <v>169699.20000000001</v>
      </c>
      <c r="D662" s="727">
        <v>3583.26</v>
      </c>
      <c r="E662" s="728">
        <v>173282.46</v>
      </c>
      <c r="F662" s="727">
        <v>166757.19</v>
      </c>
      <c r="G662" s="727">
        <v>3072.84</v>
      </c>
      <c r="H662" s="728">
        <v>169830.03</v>
      </c>
      <c r="I662" s="727">
        <v>230298.86</v>
      </c>
      <c r="J662" s="727">
        <v>1235.76</v>
      </c>
      <c r="K662" s="728">
        <v>231534.62</v>
      </c>
      <c r="L662" s="727">
        <v>224946.78</v>
      </c>
      <c r="M662" s="727">
        <v>2052</v>
      </c>
      <c r="N662" s="728">
        <v>226998.78</v>
      </c>
      <c r="O662" s="727">
        <v>222161.79</v>
      </c>
      <c r="P662" s="727">
        <v>1541.58</v>
      </c>
      <c r="Q662" s="728">
        <v>223703.37</v>
      </c>
      <c r="R662" s="727">
        <v>247040.18</v>
      </c>
      <c r="S662" s="727">
        <v>11718.9</v>
      </c>
      <c r="T662" s="728">
        <v>258759.08</v>
      </c>
      <c r="U662" s="727">
        <v>243693.57</v>
      </c>
      <c r="V662" s="727">
        <v>11458.48</v>
      </c>
      <c r="W662" s="728">
        <v>255152.05</v>
      </c>
      <c r="X662" s="727">
        <v>240346.96</v>
      </c>
      <c r="Y662" s="727">
        <v>11198.06</v>
      </c>
      <c r="Z662" s="728">
        <v>251545.02</v>
      </c>
      <c r="AA662" s="727">
        <v>237000.35</v>
      </c>
      <c r="AB662" s="727">
        <v>10937.64</v>
      </c>
      <c r="AC662" s="728">
        <v>247937.99</v>
      </c>
      <c r="AD662" s="727">
        <v>268611.99</v>
      </c>
      <c r="AE662" s="727">
        <v>10677.22</v>
      </c>
      <c r="AF662" s="728">
        <v>279289.21000000002</v>
      </c>
      <c r="AG662" s="727">
        <v>265015.38</v>
      </c>
      <c r="AH662" s="727">
        <v>10416.799999999999</v>
      </c>
      <c r="AI662" s="728">
        <v>275432.18</v>
      </c>
      <c r="AJ662" s="729">
        <v>261418.77</v>
      </c>
      <c r="AK662" s="729">
        <v>84849.66</v>
      </c>
      <c r="AL662" s="728">
        <v>346268.43</v>
      </c>
    </row>
    <row r="663" spans="1:38" x14ac:dyDescent="0.25">
      <c r="A663" s="362"/>
      <c r="B663" s="357" t="s">
        <v>945</v>
      </c>
      <c r="C663" s="727">
        <v>0</v>
      </c>
      <c r="D663" s="727">
        <v>0</v>
      </c>
      <c r="E663" s="728">
        <v>0</v>
      </c>
      <c r="F663" s="727">
        <v>0</v>
      </c>
      <c r="G663" s="727">
        <v>0</v>
      </c>
      <c r="H663" s="728">
        <v>0</v>
      </c>
      <c r="I663" s="727">
        <v>0</v>
      </c>
      <c r="J663" s="727">
        <v>0</v>
      </c>
      <c r="K663" s="728">
        <v>0</v>
      </c>
      <c r="L663" s="727">
        <v>0</v>
      </c>
      <c r="M663" s="727">
        <v>0</v>
      </c>
      <c r="N663" s="728">
        <v>0</v>
      </c>
      <c r="O663" s="727">
        <v>0</v>
      </c>
      <c r="P663" s="727">
        <v>0</v>
      </c>
      <c r="Q663" s="728">
        <v>0</v>
      </c>
      <c r="R663" s="727">
        <v>0</v>
      </c>
      <c r="S663" s="727">
        <v>0</v>
      </c>
      <c r="T663" s="728">
        <v>0</v>
      </c>
      <c r="U663" s="727">
        <v>0</v>
      </c>
      <c r="V663" s="727">
        <v>0</v>
      </c>
      <c r="W663" s="728">
        <v>0</v>
      </c>
      <c r="X663" s="727">
        <v>0</v>
      </c>
      <c r="Y663" s="727">
        <v>0</v>
      </c>
      <c r="Z663" s="728">
        <v>0</v>
      </c>
      <c r="AA663" s="727">
        <v>0</v>
      </c>
      <c r="AB663" s="727">
        <v>0</v>
      </c>
      <c r="AC663" s="728">
        <v>0</v>
      </c>
      <c r="AD663" s="727">
        <v>0</v>
      </c>
      <c r="AE663" s="727">
        <v>0</v>
      </c>
      <c r="AF663" s="728">
        <v>0</v>
      </c>
      <c r="AG663" s="727">
        <v>0</v>
      </c>
      <c r="AH663" s="727">
        <v>0</v>
      </c>
      <c r="AI663" s="728">
        <v>0</v>
      </c>
      <c r="AJ663" s="729">
        <v>0</v>
      </c>
      <c r="AK663" s="729">
        <v>0</v>
      </c>
      <c r="AL663" s="728">
        <v>0</v>
      </c>
    </row>
    <row r="664" spans="1:38" x14ac:dyDescent="0.25">
      <c r="A664" s="362"/>
      <c r="B664" s="357" t="s">
        <v>5003</v>
      </c>
      <c r="C664" s="727">
        <v>0</v>
      </c>
      <c r="D664" s="727">
        <v>0</v>
      </c>
      <c r="E664" s="728">
        <v>0</v>
      </c>
      <c r="F664" s="727">
        <v>0</v>
      </c>
      <c r="G664" s="727">
        <v>0</v>
      </c>
      <c r="H664" s="728">
        <v>0</v>
      </c>
      <c r="I664" s="727">
        <v>0</v>
      </c>
      <c r="J664" s="727">
        <v>0</v>
      </c>
      <c r="K664" s="728">
        <v>0</v>
      </c>
      <c r="L664" s="727">
        <v>0</v>
      </c>
      <c r="M664" s="727">
        <v>0</v>
      </c>
      <c r="N664" s="728">
        <v>0</v>
      </c>
      <c r="O664" s="727">
        <v>0</v>
      </c>
      <c r="P664" s="727">
        <v>0</v>
      </c>
      <c r="Q664" s="728">
        <v>0</v>
      </c>
      <c r="R664" s="727">
        <v>0</v>
      </c>
      <c r="S664" s="727">
        <v>0</v>
      </c>
      <c r="T664" s="728">
        <v>0</v>
      </c>
      <c r="U664" s="727">
        <v>0</v>
      </c>
      <c r="V664" s="727">
        <v>0</v>
      </c>
      <c r="W664" s="728">
        <v>0</v>
      </c>
      <c r="X664" s="727">
        <v>0</v>
      </c>
      <c r="Y664" s="727">
        <v>0</v>
      </c>
      <c r="Z664" s="728">
        <v>0</v>
      </c>
      <c r="AA664" s="727">
        <v>0</v>
      </c>
      <c r="AB664" s="727">
        <v>0</v>
      </c>
      <c r="AC664" s="728">
        <v>0</v>
      </c>
      <c r="AD664" s="727">
        <v>0</v>
      </c>
      <c r="AE664" s="727">
        <v>0</v>
      </c>
      <c r="AF664" s="728">
        <v>0</v>
      </c>
      <c r="AG664" s="727">
        <v>0</v>
      </c>
      <c r="AH664" s="727">
        <v>0</v>
      </c>
      <c r="AI664" s="728">
        <v>0</v>
      </c>
      <c r="AJ664" s="729">
        <v>0</v>
      </c>
      <c r="AK664" s="729">
        <v>0</v>
      </c>
      <c r="AL664" s="728">
        <v>0</v>
      </c>
    </row>
    <row r="665" spans="1:38" x14ac:dyDescent="0.25">
      <c r="A665" s="362"/>
      <c r="B665" s="357" t="s">
        <v>5004</v>
      </c>
      <c r="C665" s="727">
        <v>0</v>
      </c>
      <c r="D665" s="727">
        <v>0</v>
      </c>
      <c r="E665" s="728">
        <v>0</v>
      </c>
      <c r="F665" s="727">
        <v>0</v>
      </c>
      <c r="G665" s="727">
        <v>0</v>
      </c>
      <c r="H665" s="728">
        <v>0</v>
      </c>
      <c r="I665" s="727">
        <v>0</v>
      </c>
      <c r="J665" s="727">
        <v>0</v>
      </c>
      <c r="K665" s="728">
        <v>0</v>
      </c>
      <c r="L665" s="727">
        <v>0</v>
      </c>
      <c r="M665" s="727">
        <v>0</v>
      </c>
      <c r="N665" s="728">
        <v>0</v>
      </c>
      <c r="O665" s="727">
        <v>0</v>
      </c>
      <c r="P665" s="727">
        <v>0</v>
      </c>
      <c r="Q665" s="728">
        <v>0</v>
      </c>
      <c r="R665" s="727">
        <v>0</v>
      </c>
      <c r="S665" s="727">
        <v>0</v>
      </c>
      <c r="T665" s="728">
        <v>0</v>
      </c>
      <c r="U665" s="727">
        <v>0</v>
      </c>
      <c r="V665" s="727">
        <v>0</v>
      </c>
      <c r="W665" s="728">
        <v>0</v>
      </c>
      <c r="X665" s="727">
        <v>0</v>
      </c>
      <c r="Y665" s="727">
        <v>0</v>
      </c>
      <c r="Z665" s="728">
        <v>0</v>
      </c>
      <c r="AA665" s="727">
        <v>0</v>
      </c>
      <c r="AB665" s="727">
        <v>0</v>
      </c>
      <c r="AC665" s="728">
        <v>0</v>
      </c>
      <c r="AD665" s="727">
        <v>0</v>
      </c>
      <c r="AE665" s="727">
        <v>0</v>
      </c>
      <c r="AF665" s="728">
        <v>0</v>
      </c>
      <c r="AG665" s="727">
        <v>0</v>
      </c>
      <c r="AH665" s="727">
        <v>0</v>
      </c>
      <c r="AI665" s="728">
        <v>0</v>
      </c>
      <c r="AJ665" s="729">
        <v>0</v>
      </c>
      <c r="AK665" s="729">
        <v>0</v>
      </c>
      <c r="AL665" s="728">
        <v>0</v>
      </c>
    </row>
    <row r="666" spans="1:38" x14ac:dyDescent="0.25">
      <c r="A666" s="362"/>
      <c r="B666" s="357" t="s">
        <v>5005</v>
      </c>
      <c r="C666" s="727">
        <v>0</v>
      </c>
      <c r="D666" s="727">
        <v>0</v>
      </c>
      <c r="E666" s="728">
        <v>0</v>
      </c>
      <c r="F666" s="727">
        <v>0</v>
      </c>
      <c r="G666" s="727">
        <v>0</v>
      </c>
      <c r="H666" s="728">
        <v>0</v>
      </c>
      <c r="I666" s="727">
        <v>0</v>
      </c>
      <c r="J666" s="727">
        <v>0</v>
      </c>
      <c r="K666" s="728">
        <v>0</v>
      </c>
      <c r="L666" s="727">
        <v>0</v>
      </c>
      <c r="M666" s="727">
        <v>0</v>
      </c>
      <c r="N666" s="728">
        <v>0</v>
      </c>
      <c r="O666" s="727">
        <v>0</v>
      </c>
      <c r="P666" s="727">
        <v>0</v>
      </c>
      <c r="Q666" s="728">
        <v>0</v>
      </c>
      <c r="R666" s="727">
        <v>0</v>
      </c>
      <c r="S666" s="727">
        <v>0</v>
      </c>
      <c r="T666" s="728">
        <v>0</v>
      </c>
      <c r="U666" s="727">
        <v>0</v>
      </c>
      <c r="V666" s="727">
        <v>0</v>
      </c>
      <c r="W666" s="728">
        <v>0</v>
      </c>
      <c r="X666" s="727">
        <v>0</v>
      </c>
      <c r="Y666" s="727">
        <v>0</v>
      </c>
      <c r="Z666" s="728">
        <v>0</v>
      </c>
      <c r="AA666" s="727">
        <v>0</v>
      </c>
      <c r="AB666" s="727">
        <v>0</v>
      </c>
      <c r="AC666" s="728">
        <v>0</v>
      </c>
      <c r="AD666" s="727">
        <v>0</v>
      </c>
      <c r="AE666" s="727">
        <v>0</v>
      </c>
      <c r="AF666" s="728">
        <v>0</v>
      </c>
      <c r="AG666" s="727">
        <v>0</v>
      </c>
      <c r="AH666" s="727">
        <v>0</v>
      </c>
      <c r="AI666" s="728">
        <v>0</v>
      </c>
      <c r="AJ666" s="729">
        <v>0</v>
      </c>
      <c r="AK666" s="729">
        <v>0</v>
      </c>
      <c r="AL666" s="728">
        <v>0</v>
      </c>
    </row>
    <row r="667" spans="1:38" x14ac:dyDescent="0.25">
      <c r="A667" s="362"/>
      <c r="B667" s="357" t="s">
        <v>5006</v>
      </c>
      <c r="C667" s="727">
        <v>0</v>
      </c>
      <c r="D667" s="727">
        <v>0</v>
      </c>
      <c r="E667" s="728">
        <v>0</v>
      </c>
      <c r="F667" s="727">
        <v>0</v>
      </c>
      <c r="G667" s="727">
        <v>0</v>
      </c>
      <c r="H667" s="728">
        <v>0</v>
      </c>
      <c r="I667" s="727">
        <v>0</v>
      </c>
      <c r="J667" s="727">
        <v>0</v>
      </c>
      <c r="K667" s="728">
        <v>0</v>
      </c>
      <c r="L667" s="727">
        <v>0</v>
      </c>
      <c r="M667" s="727">
        <v>0</v>
      </c>
      <c r="N667" s="728">
        <v>0</v>
      </c>
      <c r="O667" s="727">
        <v>0</v>
      </c>
      <c r="P667" s="727">
        <v>0</v>
      </c>
      <c r="Q667" s="728">
        <v>0</v>
      </c>
      <c r="R667" s="727">
        <v>0</v>
      </c>
      <c r="S667" s="727">
        <v>0</v>
      </c>
      <c r="T667" s="728">
        <v>0</v>
      </c>
      <c r="U667" s="727">
        <v>0</v>
      </c>
      <c r="V667" s="727">
        <v>0</v>
      </c>
      <c r="W667" s="728">
        <v>0</v>
      </c>
      <c r="X667" s="727">
        <v>0</v>
      </c>
      <c r="Y667" s="727">
        <v>0</v>
      </c>
      <c r="Z667" s="728">
        <v>0</v>
      </c>
      <c r="AA667" s="727">
        <v>0</v>
      </c>
      <c r="AB667" s="727">
        <v>0</v>
      </c>
      <c r="AC667" s="728">
        <v>0</v>
      </c>
      <c r="AD667" s="727">
        <v>0</v>
      </c>
      <c r="AE667" s="727">
        <v>0</v>
      </c>
      <c r="AF667" s="728">
        <v>0</v>
      </c>
      <c r="AG667" s="727">
        <v>0</v>
      </c>
      <c r="AH667" s="727">
        <v>0</v>
      </c>
      <c r="AI667" s="728">
        <v>0</v>
      </c>
      <c r="AJ667" s="729">
        <v>0</v>
      </c>
      <c r="AK667" s="729">
        <v>0</v>
      </c>
      <c r="AL667" s="728">
        <v>0</v>
      </c>
    </row>
    <row r="668" spans="1:38" x14ac:dyDescent="0.25">
      <c r="A668" s="362"/>
      <c r="B668" s="361" t="s">
        <v>1120</v>
      </c>
      <c r="C668" s="727">
        <v>17208.46</v>
      </c>
      <c r="D668" s="727">
        <v>10134.52</v>
      </c>
      <c r="E668" s="728">
        <v>27342.98</v>
      </c>
      <c r="F668" s="727">
        <v>11782.84</v>
      </c>
      <c r="G668" s="727">
        <v>5374.91</v>
      </c>
      <c r="H668" s="728">
        <v>17157.75</v>
      </c>
      <c r="I668" s="727">
        <v>15005.12</v>
      </c>
      <c r="J668" s="727">
        <v>1691.01</v>
      </c>
      <c r="K668" s="728">
        <v>16696.13</v>
      </c>
      <c r="L668" s="727">
        <v>15157.2</v>
      </c>
      <c r="M668" s="727">
        <v>904.9</v>
      </c>
      <c r="N668" s="728">
        <v>16062.1</v>
      </c>
      <c r="O668" s="727">
        <v>8464.64</v>
      </c>
      <c r="P668" s="727">
        <v>1803.2</v>
      </c>
      <c r="Q668" s="728">
        <v>10267.84</v>
      </c>
      <c r="R668" s="727">
        <v>10266.290000000001</v>
      </c>
      <c r="S668" s="727">
        <v>3730.6</v>
      </c>
      <c r="T668" s="728">
        <v>13996.89</v>
      </c>
      <c r="U668" s="727">
        <v>7826.75</v>
      </c>
      <c r="V668" s="727">
        <v>2827.03</v>
      </c>
      <c r="W668" s="728">
        <v>10653.78</v>
      </c>
      <c r="X668" s="727">
        <v>10723.81</v>
      </c>
      <c r="Y668" s="727">
        <v>5817.63</v>
      </c>
      <c r="Z668" s="728">
        <v>16541.439999999999</v>
      </c>
      <c r="AA668" s="727">
        <v>14994.34</v>
      </c>
      <c r="AB668" s="727">
        <v>1864.87</v>
      </c>
      <c r="AC668" s="728">
        <v>16859.21</v>
      </c>
      <c r="AD668" s="727">
        <v>16031.37</v>
      </c>
      <c r="AE668" s="727">
        <v>1751.11</v>
      </c>
      <c r="AF668" s="728">
        <v>17782.48</v>
      </c>
      <c r="AG668" s="727">
        <v>11796.38</v>
      </c>
      <c r="AH668" s="727">
        <v>1466.24</v>
      </c>
      <c r="AI668" s="728">
        <v>13262.62</v>
      </c>
      <c r="AJ668" s="729">
        <v>10406.67</v>
      </c>
      <c r="AK668" s="729">
        <v>1807.82</v>
      </c>
      <c r="AL668" s="728">
        <v>12214.49</v>
      </c>
    </row>
    <row r="669" spans="1:38" x14ac:dyDescent="0.25">
      <c r="A669" s="362">
        <v>235500</v>
      </c>
      <c r="B669" s="361" t="s">
        <v>5007</v>
      </c>
      <c r="C669" s="727">
        <v>825076.37</v>
      </c>
      <c r="D669" s="727">
        <v>0</v>
      </c>
      <c r="E669" s="728">
        <v>825076.37</v>
      </c>
      <c r="F669" s="727">
        <v>939235.78</v>
      </c>
      <c r="G669" s="727">
        <v>0</v>
      </c>
      <c r="H669" s="728">
        <v>939235.78</v>
      </c>
      <c r="I669" s="727">
        <v>1011414.61</v>
      </c>
      <c r="J669" s="727">
        <v>0</v>
      </c>
      <c r="K669" s="728">
        <v>1011414.61</v>
      </c>
      <c r="L669" s="727">
        <v>1111575.8</v>
      </c>
      <c r="M669" s="727">
        <v>0</v>
      </c>
      <c r="N669" s="728">
        <v>1111575.8</v>
      </c>
      <c r="O669" s="727">
        <v>1192324.51</v>
      </c>
      <c r="P669" s="727">
        <v>0</v>
      </c>
      <c r="Q669" s="728">
        <v>1192324.51</v>
      </c>
      <c r="R669" s="727">
        <v>1227001.1599999999</v>
      </c>
      <c r="S669" s="727">
        <v>0</v>
      </c>
      <c r="T669" s="728">
        <v>1227001.1599999999</v>
      </c>
      <c r="U669" s="727">
        <v>686693.62</v>
      </c>
      <c r="V669" s="727">
        <v>0</v>
      </c>
      <c r="W669" s="728">
        <v>686693.62</v>
      </c>
      <c r="X669" s="727">
        <v>739070.87</v>
      </c>
      <c r="Y669" s="727">
        <v>0</v>
      </c>
      <c r="Z669" s="728">
        <v>739070.87</v>
      </c>
      <c r="AA669" s="727">
        <v>861514.94</v>
      </c>
      <c r="AB669" s="727">
        <v>0</v>
      </c>
      <c r="AC669" s="728">
        <v>861514.94</v>
      </c>
      <c r="AD669" s="727">
        <v>1055121.42</v>
      </c>
      <c r="AE669" s="727">
        <v>0</v>
      </c>
      <c r="AF669" s="728">
        <v>1055121.42</v>
      </c>
      <c r="AG669" s="727">
        <v>1198837.55</v>
      </c>
      <c r="AH669" s="727">
        <v>0</v>
      </c>
      <c r="AI669" s="728">
        <v>1198837.55</v>
      </c>
      <c r="AJ669" s="729">
        <v>337526.34</v>
      </c>
      <c r="AK669" s="729">
        <v>0</v>
      </c>
      <c r="AL669" s="728">
        <v>337526.34</v>
      </c>
    </row>
    <row r="670" spans="1:38" x14ac:dyDescent="0.25">
      <c r="A670" s="362"/>
      <c r="B670" s="357" t="s">
        <v>1034</v>
      </c>
      <c r="C670" s="727">
        <v>5465229.3899999997</v>
      </c>
      <c r="D670" s="727">
        <v>526729.1</v>
      </c>
      <c r="E670" s="728">
        <v>5991958.4900000002</v>
      </c>
      <c r="F670" s="727">
        <v>5630986.8200000003</v>
      </c>
      <c r="G670" s="727">
        <v>64299.48</v>
      </c>
      <c r="H670" s="728">
        <v>5695286.2999999998</v>
      </c>
      <c r="I670" s="727">
        <v>4408716.7200000007</v>
      </c>
      <c r="J670" s="727">
        <v>202682.5</v>
      </c>
      <c r="K670" s="728">
        <v>4611399.2200000007</v>
      </c>
      <c r="L670" s="727">
        <v>6506306.8300000001</v>
      </c>
      <c r="M670" s="727">
        <v>240605.23</v>
      </c>
      <c r="N670" s="728">
        <v>6746912.0599999996</v>
      </c>
      <c r="O670" s="727">
        <v>4805752.84</v>
      </c>
      <c r="P670" s="727">
        <v>71275.240000000005</v>
      </c>
      <c r="Q670" s="728">
        <v>4877028.08</v>
      </c>
      <c r="R670" s="727">
        <v>8382813.1200000001</v>
      </c>
      <c r="S670" s="727">
        <v>61031.42</v>
      </c>
      <c r="T670" s="728">
        <v>8443844.540000001</v>
      </c>
      <c r="U670" s="727">
        <v>5041861.1900000004</v>
      </c>
      <c r="V670" s="727">
        <v>98030.65</v>
      </c>
      <c r="W670" s="728">
        <v>5139891.84</v>
      </c>
      <c r="X670" s="727">
        <v>5185234.88</v>
      </c>
      <c r="Y670" s="727">
        <v>104744.05</v>
      </c>
      <c r="Z670" s="728">
        <v>5289978.93</v>
      </c>
      <c r="AA670" s="727">
        <v>4481183.66</v>
      </c>
      <c r="AB670" s="727">
        <v>109044.64</v>
      </c>
      <c r="AC670" s="728">
        <v>4590228.3</v>
      </c>
      <c r="AD670" s="727">
        <v>20765875.149999999</v>
      </c>
      <c r="AE670" s="727">
        <v>2174341.6</v>
      </c>
      <c r="AF670" s="728">
        <v>22940216.75</v>
      </c>
      <c r="AG670" s="727">
        <v>5812061.6699999999</v>
      </c>
      <c r="AH670" s="727">
        <v>77693.17</v>
      </c>
      <c r="AI670" s="728">
        <v>5889754.8399999999</v>
      </c>
      <c r="AJ670" s="729">
        <v>4316656.62</v>
      </c>
      <c r="AK670" s="729">
        <v>78657.27</v>
      </c>
      <c r="AL670" s="728">
        <v>4395313.8899999997</v>
      </c>
    </row>
    <row r="671" spans="1:38" x14ac:dyDescent="0.25">
      <c r="A671" s="362"/>
      <c r="B671" s="357" t="s">
        <v>5008</v>
      </c>
      <c r="C671" s="727">
        <v>0</v>
      </c>
      <c r="D671" s="727">
        <v>0</v>
      </c>
      <c r="E671" s="728">
        <v>0</v>
      </c>
      <c r="F671" s="727">
        <v>0</v>
      </c>
      <c r="G671" s="727">
        <v>0</v>
      </c>
      <c r="H671" s="728">
        <v>0</v>
      </c>
      <c r="I671" s="727">
        <v>0</v>
      </c>
      <c r="J671" s="727">
        <v>0</v>
      </c>
      <c r="K671" s="728">
        <v>0</v>
      </c>
      <c r="L671" s="727">
        <v>0</v>
      </c>
      <c r="M671" s="727">
        <v>0</v>
      </c>
      <c r="N671" s="728">
        <v>0</v>
      </c>
      <c r="O671" s="727">
        <v>0</v>
      </c>
      <c r="P671" s="727">
        <v>0</v>
      </c>
      <c r="Q671" s="728">
        <v>0</v>
      </c>
      <c r="R671" s="727">
        <v>0</v>
      </c>
      <c r="S671" s="727">
        <v>0</v>
      </c>
      <c r="T671" s="728">
        <v>0</v>
      </c>
      <c r="U671" s="727">
        <v>0</v>
      </c>
      <c r="V671" s="727">
        <v>0</v>
      </c>
      <c r="W671" s="728">
        <v>0</v>
      </c>
      <c r="X671" s="727">
        <v>0</v>
      </c>
      <c r="Y671" s="727">
        <v>0</v>
      </c>
      <c r="Z671" s="728">
        <v>0</v>
      </c>
      <c r="AA671" s="727">
        <v>0</v>
      </c>
      <c r="AB671" s="727">
        <v>0</v>
      </c>
      <c r="AC671" s="728">
        <v>0</v>
      </c>
      <c r="AD671" s="727">
        <v>0</v>
      </c>
      <c r="AE671" s="727">
        <v>0</v>
      </c>
      <c r="AF671" s="728">
        <v>0</v>
      </c>
      <c r="AG671" s="727">
        <v>0</v>
      </c>
      <c r="AH671" s="727">
        <v>0</v>
      </c>
      <c r="AI671" s="728">
        <v>0</v>
      </c>
      <c r="AJ671" s="729">
        <v>0</v>
      </c>
      <c r="AK671" s="729">
        <v>0</v>
      </c>
      <c r="AL671" s="728">
        <v>0</v>
      </c>
    </row>
    <row r="672" spans="1:38" x14ac:dyDescent="0.25">
      <c r="A672" s="362"/>
      <c r="B672" s="361" t="s">
        <v>5009</v>
      </c>
      <c r="C672" s="727">
        <v>0</v>
      </c>
      <c r="D672" s="727">
        <v>0</v>
      </c>
      <c r="E672" s="728">
        <v>0</v>
      </c>
      <c r="F672" s="727">
        <v>0</v>
      </c>
      <c r="G672" s="727">
        <v>0</v>
      </c>
      <c r="H672" s="728">
        <v>0</v>
      </c>
      <c r="I672" s="727">
        <v>0</v>
      </c>
      <c r="J672" s="727">
        <v>0</v>
      </c>
      <c r="K672" s="728">
        <v>0</v>
      </c>
      <c r="L672" s="727">
        <v>0</v>
      </c>
      <c r="M672" s="727">
        <v>0</v>
      </c>
      <c r="N672" s="728">
        <v>0</v>
      </c>
      <c r="O672" s="727">
        <v>0</v>
      </c>
      <c r="P672" s="727">
        <v>0</v>
      </c>
      <c r="Q672" s="728">
        <v>0</v>
      </c>
      <c r="R672" s="727">
        <v>0</v>
      </c>
      <c r="S672" s="727">
        <v>0</v>
      </c>
      <c r="T672" s="728">
        <v>0</v>
      </c>
      <c r="U672" s="727">
        <v>0</v>
      </c>
      <c r="V672" s="727">
        <v>0</v>
      </c>
      <c r="W672" s="728">
        <v>0</v>
      </c>
      <c r="X672" s="727">
        <v>0</v>
      </c>
      <c r="Y672" s="727">
        <v>0</v>
      </c>
      <c r="Z672" s="728">
        <v>0</v>
      </c>
      <c r="AA672" s="727">
        <v>0</v>
      </c>
      <c r="AB672" s="727">
        <v>0</v>
      </c>
      <c r="AC672" s="728">
        <v>0</v>
      </c>
      <c r="AD672" s="727">
        <v>0</v>
      </c>
      <c r="AE672" s="727">
        <v>0</v>
      </c>
      <c r="AF672" s="728">
        <v>0</v>
      </c>
      <c r="AG672" s="727">
        <v>0</v>
      </c>
      <c r="AH672" s="727">
        <v>0</v>
      </c>
      <c r="AI672" s="728">
        <v>0</v>
      </c>
      <c r="AJ672" s="729">
        <v>0</v>
      </c>
      <c r="AK672" s="729">
        <v>0</v>
      </c>
      <c r="AL672" s="728">
        <v>0</v>
      </c>
    </row>
    <row r="673" spans="1:38" x14ac:dyDescent="0.25">
      <c r="A673" s="362">
        <v>236200</v>
      </c>
      <c r="B673" s="357" t="s">
        <v>5010</v>
      </c>
      <c r="C673" s="727">
        <v>0</v>
      </c>
      <c r="D673" s="727">
        <v>0</v>
      </c>
      <c r="E673" s="728">
        <v>0</v>
      </c>
      <c r="F673" s="727">
        <v>0</v>
      </c>
      <c r="G673" s="727">
        <v>0</v>
      </c>
      <c r="H673" s="728">
        <v>0</v>
      </c>
      <c r="I673" s="727">
        <v>0</v>
      </c>
      <c r="J673" s="727">
        <v>0</v>
      </c>
      <c r="K673" s="728">
        <v>0</v>
      </c>
      <c r="L673" s="727">
        <v>0</v>
      </c>
      <c r="M673" s="727">
        <v>0</v>
      </c>
      <c r="N673" s="728">
        <v>0</v>
      </c>
      <c r="O673" s="727">
        <v>0</v>
      </c>
      <c r="P673" s="727">
        <v>0</v>
      </c>
      <c r="Q673" s="728">
        <v>0</v>
      </c>
      <c r="R673" s="727">
        <v>0</v>
      </c>
      <c r="S673" s="727">
        <v>0</v>
      </c>
      <c r="T673" s="728">
        <v>0</v>
      </c>
      <c r="U673" s="727">
        <v>0</v>
      </c>
      <c r="V673" s="727">
        <v>0</v>
      </c>
      <c r="W673" s="728">
        <v>0</v>
      </c>
      <c r="X673" s="727">
        <v>0</v>
      </c>
      <c r="Y673" s="727">
        <v>0</v>
      </c>
      <c r="Z673" s="728">
        <v>0</v>
      </c>
      <c r="AA673" s="727">
        <v>0</v>
      </c>
      <c r="AB673" s="727">
        <v>0</v>
      </c>
      <c r="AC673" s="728">
        <v>0</v>
      </c>
      <c r="AD673" s="727">
        <v>0</v>
      </c>
      <c r="AE673" s="727">
        <v>0</v>
      </c>
      <c r="AF673" s="728">
        <v>0</v>
      </c>
      <c r="AG673" s="727">
        <v>0</v>
      </c>
      <c r="AH673" s="727">
        <v>0</v>
      </c>
      <c r="AI673" s="728">
        <v>0</v>
      </c>
      <c r="AJ673" s="729">
        <v>0</v>
      </c>
      <c r="AK673" s="729">
        <v>0</v>
      </c>
      <c r="AL673" s="728">
        <v>0</v>
      </c>
    </row>
    <row r="674" spans="1:38" x14ac:dyDescent="0.25">
      <c r="A674" s="362">
        <v>236900</v>
      </c>
      <c r="B674" s="357" t="s">
        <v>1155</v>
      </c>
      <c r="C674" s="727">
        <v>0</v>
      </c>
      <c r="D674" s="727">
        <v>0</v>
      </c>
      <c r="E674" s="728">
        <v>0</v>
      </c>
      <c r="F674" s="727">
        <v>0</v>
      </c>
      <c r="G674" s="727">
        <v>0</v>
      </c>
      <c r="H674" s="728">
        <v>0</v>
      </c>
      <c r="I674" s="727">
        <v>0</v>
      </c>
      <c r="J674" s="727">
        <v>0</v>
      </c>
      <c r="K674" s="728">
        <v>0</v>
      </c>
      <c r="L674" s="727">
        <v>0</v>
      </c>
      <c r="M674" s="727">
        <v>0</v>
      </c>
      <c r="N674" s="728">
        <v>0</v>
      </c>
      <c r="O674" s="727">
        <v>0</v>
      </c>
      <c r="P674" s="727">
        <v>0</v>
      </c>
      <c r="Q674" s="728">
        <v>0</v>
      </c>
      <c r="R674" s="727">
        <v>0</v>
      </c>
      <c r="S674" s="727">
        <v>0</v>
      </c>
      <c r="T674" s="728">
        <v>0</v>
      </c>
      <c r="U674" s="727">
        <v>0</v>
      </c>
      <c r="V674" s="727">
        <v>0</v>
      </c>
      <c r="W674" s="728">
        <v>0</v>
      </c>
      <c r="X674" s="727">
        <v>0</v>
      </c>
      <c r="Y674" s="727">
        <v>0</v>
      </c>
      <c r="Z674" s="728">
        <v>0</v>
      </c>
      <c r="AA674" s="727">
        <v>0</v>
      </c>
      <c r="AB674" s="727">
        <v>0</v>
      </c>
      <c r="AC674" s="728">
        <v>0</v>
      </c>
      <c r="AD674" s="727">
        <v>0</v>
      </c>
      <c r="AE674" s="727">
        <v>0</v>
      </c>
      <c r="AF674" s="728">
        <v>0</v>
      </c>
      <c r="AG674" s="727">
        <v>0</v>
      </c>
      <c r="AH674" s="727">
        <v>0</v>
      </c>
      <c r="AI674" s="728">
        <v>0</v>
      </c>
      <c r="AJ674" s="729">
        <v>0</v>
      </c>
      <c r="AK674" s="729">
        <v>0</v>
      </c>
      <c r="AL674" s="728">
        <v>0</v>
      </c>
    </row>
    <row r="675" spans="1:38" x14ac:dyDescent="0.25">
      <c r="A675" s="362"/>
      <c r="B675" s="357" t="s">
        <v>1156</v>
      </c>
      <c r="C675" s="727">
        <v>0</v>
      </c>
      <c r="D675" s="727">
        <v>0</v>
      </c>
      <c r="E675" s="728">
        <v>0</v>
      </c>
      <c r="F675" s="727">
        <v>0</v>
      </c>
      <c r="G675" s="727">
        <v>0</v>
      </c>
      <c r="H675" s="728">
        <v>0</v>
      </c>
      <c r="I675" s="727">
        <v>0</v>
      </c>
      <c r="J675" s="727">
        <v>0</v>
      </c>
      <c r="K675" s="728">
        <v>0</v>
      </c>
      <c r="L675" s="727">
        <v>0</v>
      </c>
      <c r="M675" s="727">
        <v>0</v>
      </c>
      <c r="N675" s="728">
        <v>0</v>
      </c>
      <c r="O675" s="727">
        <v>0</v>
      </c>
      <c r="P675" s="727">
        <v>0</v>
      </c>
      <c r="Q675" s="728">
        <v>0</v>
      </c>
      <c r="R675" s="727">
        <v>0</v>
      </c>
      <c r="S675" s="727">
        <v>0</v>
      </c>
      <c r="T675" s="728">
        <v>0</v>
      </c>
      <c r="U675" s="727">
        <v>0</v>
      </c>
      <c r="V675" s="727">
        <v>0</v>
      </c>
      <c r="W675" s="728">
        <v>0</v>
      </c>
      <c r="X675" s="727">
        <v>0</v>
      </c>
      <c r="Y675" s="727">
        <v>0</v>
      </c>
      <c r="Z675" s="728">
        <v>0</v>
      </c>
      <c r="AA675" s="727">
        <v>0</v>
      </c>
      <c r="AB675" s="727">
        <v>0</v>
      </c>
      <c r="AC675" s="728">
        <v>0</v>
      </c>
      <c r="AD675" s="727">
        <v>0</v>
      </c>
      <c r="AE675" s="727">
        <v>0</v>
      </c>
      <c r="AF675" s="728">
        <v>0</v>
      </c>
      <c r="AG675" s="727">
        <v>0</v>
      </c>
      <c r="AH675" s="727">
        <v>0</v>
      </c>
      <c r="AI675" s="728">
        <v>0</v>
      </c>
      <c r="AJ675" s="729">
        <v>0</v>
      </c>
      <c r="AK675" s="729">
        <v>0</v>
      </c>
      <c r="AL675" s="728">
        <v>0</v>
      </c>
    </row>
    <row r="676" spans="1:38" x14ac:dyDescent="0.25">
      <c r="A676" s="362"/>
      <c r="B676" s="357" t="s">
        <v>1157</v>
      </c>
      <c r="C676" s="727">
        <v>0</v>
      </c>
      <c r="D676" s="727">
        <v>0</v>
      </c>
      <c r="E676" s="728">
        <v>0</v>
      </c>
      <c r="F676" s="727">
        <v>0</v>
      </c>
      <c r="G676" s="727">
        <v>0</v>
      </c>
      <c r="H676" s="728">
        <v>0</v>
      </c>
      <c r="I676" s="727">
        <v>0</v>
      </c>
      <c r="J676" s="727">
        <v>0</v>
      </c>
      <c r="K676" s="728">
        <v>0</v>
      </c>
      <c r="L676" s="727">
        <v>0</v>
      </c>
      <c r="M676" s="727">
        <v>0</v>
      </c>
      <c r="N676" s="728">
        <v>0</v>
      </c>
      <c r="O676" s="727">
        <v>0</v>
      </c>
      <c r="P676" s="727">
        <v>0</v>
      </c>
      <c r="Q676" s="728">
        <v>0</v>
      </c>
      <c r="R676" s="727">
        <v>0</v>
      </c>
      <c r="S676" s="727">
        <v>0</v>
      </c>
      <c r="T676" s="728">
        <v>0</v>
      </c>
      <c r="U676" s="727">
        <v>0</v>
      </c>
      <c r="V676" s="727">
        <v>0</v>
      </c>
      <c r="W676" s="728">
        <v>0</v>
      </c>
      <c r="X676" s="727">
        <v>0</v>
      </c>
      <c r="Y676" s="727">
        <v>0</v>
      </c>
      <c r="Z676" s="728">
        <v>0</v>
      </c>
      <c r="AA676" s="727">
        <v>0</v>
      </c>
      <c r="AB676" s="727">
        <v>0</v>
      </c>
      <c r="AC676" s="728">
        <v>0</v>
      </c>
      <c r="AD676" s="727">
        <v>0</v>
      </c>
      <c r="AE676" s="727">
        <v>0</v>
      </c>
      <c r="AF676" s="728">
        <v>0</v>
      </c>
      <c r="AG676" s="727">
        <v>0</v>
      </c>
      <c r="AH676" s="727">
        <v>0</v>
      </c>
      <c r="AI676" s="728">
        <v>0</v>
      </c>
      <c r="AJ676" s="729">
        <v>0</v>
      </c>
      <c r="AK676" s="729">
        <v>0</v>
      </c>
      <c r="AL676" s="728">
        <v>0</v>
      </c>
    </row>
    <row r="677" spans="1:38" x14ac:dyDescent="0.25">
      <c r="A677" s="362"/>
      <c r="B677" s="357" t="s">
        <v>1158</v>
      </c>
      <c r="C677" s="727">
        <v>0</v>
      </c>
      <c r="D677" s="727">
        <v>0</v>
      </c>
      <c r="E677" s="728">
        <v>0</v>
      </c>
      <c r="F677" s="727">
        <v>0</v>
      </c>
      <c r="G677" s="727">
        <v>0</v>
      </c>
      <c r="H677" s="728">
        <v>0</v>
      </c>
      <c r="I677" s="727">
        <v>0</v>
      </c>
      <c r="J677" s="727">
        <v>0</v>
      </c>
      <c r="K677" s="728">
        <v>0</v>
      </c>
      <c r="L677" s="727">
        <v>0</v>
      </c>
      <c r="M677" s="727">
        <v>0</v>
      </c>
      <c r="N677" s="728">
        <v>0</v>
      </c>
      <c r="O677" s="727">
        <v>0</v>
      </c>
      <c r="P677" s="727">
        <v>0</v>
      </c>
      <c r="Q677" s="728">
        <v>0</v>
      </c>
      <c r="R677" s="727">
        <v>0</v>
      </c>
      <c r="S677" s="727">
        <v>0</v>
      </c>
      <c r="T677" s="728">
        <v>0</v>
      </c>
      <c r="U677" s="727">
        <v>0</v>
      </c>
      <c r="V677" s="727">
        <v>0</v>
      </c>
      <c r="W677" s="728">
        <v>0</v>
      </c>
      <c r="X677" s="727">
        <v>0</v>
      </c>
      <c r="Y677" s="727">
        <v>0</v>
      </c>
      <c r="Z677" s="728">
        <v>0</v>
      </c>
      <c r="AA677" s="727">
        <v>0</v>
      </c>
      <c r="AB677" s="727">
        <v>0</v>
      </c>
      <c r="AC677" s="728">
        <v>0</v>
      </c>
      <c r="AD677" s="727">
        <v>0</v>
      </c>
      <c r="AE677" s="727">
        <v>0</v>
      </c>
      <c r="AF677" s="728">
        <v>0</v>
      </c>
      <c r="AG677" s="727">
        <v>0</v>
      </c>
      <c r="AH677" s="727">
        <v>0</v>
      </c>
      <c r="AI677" s="728">
        <v>0</v>
      </c>
      <c r="AJ677" s="729">
        <v>0</v>
      </c>
      <c r="AK677" s="729">
        <v>0</v>
      </c>
      <c r="AL677" s="728">
        <v>0</v>
      </c>
    </row>
    <row r="678" spans="1:38" x14ac:dyDescent="0.25">
      <c r="A678" s="362"/>
      <c r="B678" s="357" t="s">
        <v>1160</v>
      </c>
      <c r="C678" s="727">
        <v>0</v>
      </c>
      <c r="D678" s="727">
        <v>0</v>
      </c>
      <c r="E678" s="728">
        <v>0</v>
      </c>
      <c r="F678" s="727">
        <v>0</v>
      </c>
      <c r="G678" s="727">
        <v>0</v>
      </c>
      <c r="H678" s="728">
        <v>0</v>
      </c>
      <c r="I678" s="727">
        <v>0</v>
      </c>
      <c r="J678" s="727">
        <v>0</v>
      </c>
      <c r="K678" s="728">
        <v>0</v>
      </c>
      <c r="L678" s="727">
        <v>0</v>
      </c>
      <c r="M678" s="727">
        <v>0</v>
      </c>
      <c r="N678" s="728">
        <v>0</v>
      </c>
      <c r="O678" s="727">
        <v>0</v>
      </c>
      <c r="P678" s="727">
        <v>0</v>
      </c>
      <c r="Q678" s="728">
        <v>0</v>
      </c>
      <c r="R678" s="727">
        <v>0</v>
      </c>
      <c r="S678" s="727">
        <v>0</v>
      </c>
      <c r="T678" s="728">
        <v>0</v>
      </c>
      <c r="U678" s="727">
        <v>0</v>
      </c>
      <c r="V678" s="727">
        <v>0</v>
      </c>
      <c r="W678" s="728">
        <v>0</v>
      </c>
      <c r="X678" s="727">
        <v>0</v>
      </c>
      <c r="Y678" s="727">
        <v>0</v>
      </c>
      <c r="Z678" s="728">
        <v>0</v>
      </c>
      <c r="AA678" s="727">
        <v>0</v>
      </c>
      <c r="AB678" s="727">
        <v>0</v>
      </c>
      <c r="AC678" s="728">
        <v>0</v>
      </c>
      <c r="AD678" s="727">
        <v>0</v>
      </c>
      <c r="AE678" s="727">
        <v>0</v>
      </c>
      <c r="AF678" s="728">
        <v>0</v>
      </c>
      <c r="AG678" s="727">
        <v>0</v>
      </c>
      <c r="AH678" s="727">
        <v>0</v>
      </c>
      <c r="AI678" s="728">
        <v>0</v>
      </c>
      <c r="AJ678" s="729">
        <v>0</v>
      </c>
      <c r="AK678" s="729">
        <v>0</v>
      </c>
      <c r="AL678" s="728">
        <v>0</v>
      </c>
    </row>
    <row r="679" spans="1:38" x14ac:dyDescent="0.25">
      <c r="A679" s="362"/>
      <c r="B679" s="361" t="s">
        <v>4873</v>
      </c>
      <c r="C679" s="727">
        <v>0</v>
      </c>
      <c r="D679" s="727">
        <v>0</v>
      </c>
      <c r="E679" s="728">
        <v>0</v>
      </c>
      <c r="F679" s="727">
        <v>0</v>
      </c>
      <c r="G679" s="727">
        <v>0</v>
      </c>
      <c r="H679" s="728">
        <v>0</v>
      </c>
      <c r="I679" s="727">
        <v>0</v>
      </c>
      <c r="J679" s="727">
        <v>0</v>
      </c>
      <c r="K679" s="728">
        <v>0</v>
      </c>
      <c r="L679" s="727">
        <v>0</v>
      </c>
      <c r="M679" s="727">
        <v>0</v>
      </c>
      <c r="N679" s="728">
        <v>0</v>
      </c>
      <c r="O679" s="727">
        <v>0</v>
      </c>
      <c r="P679" s="727">
        <v>0</v>
      </c>
      <c r="Q679" s="728">
        <v>0</v>
      </c>
      <c r="R679" s="727">
        <v>0</v>
      </c>
      <c r="S679" s="727">
        <v>0</v>
      </c>
      <c r="T679" s="728">
        <v>0</v>
      </c>
      <c r="U679" s="727">
        <v>0</v>
      </c>
      <c r="V679" s="727">
        <v>0</v>
      </c>
      <c r="W679" s="728">
        <v>0</v>
      </c>
      <c r="X679" s="727">
        <v>0</v>
      </c>
      <c r="Y679" s="727">
        <v>0</v>
      </c>
      <c r="Z679" s="728">
        <v>0</v>
      </c>
      <c r="AA679" s="727">
        <v>0</v>
      </c>
      <c r="AB679" s="727">
        <v>0</v>
      </c>
      <c r="AC679" s="728">
        <v>0</v>
      </c>
      <c r="AD679" s="727">
        <v>0</v>
      </c>
      <c r="AE679" s="727">
        <v>0</v>
      </c>
      <c r="AF679" s="728">
        <v>0</v>
      </c>
      <c r="AG679" s="727">
        <v>0</v>
      </c>
      <c r="AH679" s="727">
        <v>0</v>
      </c>
      <c r="AI679" s="728">
        <v>0</v>
      </c>
      <c r="AJ679" s="729">
        <v>0</v>
      </c>
      <c r="AK679" s="729">
        <v>0</v>
      </c>
      <c r="AL679" s="728">
        <v>0</v>
      </c>
    </row>
    <row r="680" spans="1:38" x14ac:dyDescent="0.25">
      <c r="A680" s="362">
        <v>241000</v>
      </c>
      <c r="B680" s="361" t="s">
        <v>951</v>
      </c>
      <c r="C680" s="727">
        <v>0</v>
      </c>
      <c r="D680" s="727">
        <v>0</v>
      </c>
      <c r="E680" s="728">
        <v>0</v>
      </c>
      <c r="F680" s="727">
        <v>0</v>
      </c>
      <c r="G680" s="727">
        <v>0</v>
      </c>
      <c r="H680" s="728">
        <v>0</v>
      </c>
      <c r="I680" s="727">
        <v>0</v>
      </c>
      <c r="J680" s="727">
        <v>0</v>
      </c>
      <c r="K680" s="728">
        <v>0</v>
      </c>
      <c r="L680" s="727">
        <v>0</v>
      </c>
      <c r="M680" s="727">
        <v>0</v>
      </c>
      <c r="N680" s="728">
        <v>0</v>
      </c>
      <c r="O680" s="727">
        <v>0</v>
      </c>
      <c r="P680" s="727">
        <v>0</v>
      </c>
      <c r="Q680" s="728">
        <v>0</v>
      </c>
      <c r="R680" s="727">
        <v>0</v>
      </c>
      <c r="S680" s="727">
        <v>0</v>
      </c>
      <c r="T680" s="728">
        <v>0</v>
      </c>
      <c r="U680" s="727">
        <v>0</v>
      </c>
      <c r="V680" s="727">
        <v>0</v>
      </c>
      <c r="W680" s="728">
        <v>0</v>
      </c>
      <c r="X680" s="727">
        <v>0</v>
      </c>
      <c r="Y680" s="727">
        <v>0</v>
      </c>
      <c r="Z680" s="728">
        <v>0</v>
      </c>
      <c r="AA680" s="727">
        <v>0</v>
      </c>
      <c r="AB680" s="727">
        <v>0</v>
      </c>
      <c r="AC680" s="728">
        <v>0</v>
      </c>
      <c r="AD680" s="727">
        <v>0</v>
      </c>
      <c r="AE680" s="727">
        <v>0</v>
      </c>
      <c r="AF680" s="728">
        <v>0</v>
      </c>
      <c r="AG680" s="727">
        <v>0</v>
      </c>
      <c r="AH680" s="727">
        <v>0</v>
      </c>
      <c r="AI680" s="728">
        <v>0</v>
      </c>
      <c r="AJ680" s="729">
        <v>0</v>
      </c>
      <c r="AK680" s="729">
        <v>0</v>
      </c>
      <c r="AL680" s="728">
        <v>0</v>
      </c>
    </row>
    <row r="681" spans="1:38" x14ac:dyDescent="0.25">
      <c r="A681" s="362">
        <v>242110</v>
      </c>
      <c r="B681" s="361" t="s">
        <v>952</v>
      </c>
      <c r="C681" s="727">
        <v>0</v>
      </c>
      <c r="D681" s="727">
        <v>0</v>
      </c>
      <c r="E681" s="728">
        <v>0</v>
      </c>
      <c r="F681" s="727">
        <v>0</v>
      </c>
      <c r="G681" s="727">
        <v>0</v>
      </c>
      <c r="H681" s="728">
        <v>0</v>
      </c>
      <c r="I681" s="727">
        <v>0</v>
      </c>
      <c r="J681" s="727">
        <v>0</v>
      </c>
      <c r="K681" s="728">
        <v>0</v>
      </c>
      <c r="L681" s="727">
        <v>0</v>
      </c>
      <c r="M681" s="727">
        <v>0</v>
      </c>
      <c r="N681" s="728">
        <v>0</v>
      </c>
      <c r="O681" s="727">
        <v>0</v>
      </c>
      <c r="P681" s="727">
        <v>0</v>
      </c>
      <c r="Q681" s="728">
        <v>0</v>
      </c>
      <c r="R681" s="727">
        <v>0</v>
      </c>
      <c r="S681" s="727">
        <v>0</v>
      </c>
      <c r="T681" s="728">
        <v>0</v>
      </c>
      <c r="U681" s="727">
        <v>0</v>
      </c>
      <c r="V681" s="727">
        <v>0</v>
      </c>
      <c r="W681" s="728">
        <v>0</v>
      </c>
      <c r="X681" s="727">
        <v>0</v>
      </c>
      <c r="Y681" s="727">
        <v>0</v>
      </c>
      <c r="Z681" s="728">
        <v>0</v>
      </c>
      <c r="AA681" s="727">
        <v>0</v>
      </c>
      <c r="AB681" s="727">
        <v>0</v>
      </c>
      <c r="AC681" s="728">
        <v>0</v>
      </c>
      <c r="AD681" s="727">
        <v>0</v>
      </c>
      <c r="AE681" s="727">
        <v>0</v>
      </c>
      <c r="AF681" s="728">
        <v>0</v>
      </c>
      <c r="AG681" s="727">
        <v>0</v>
      </c>
      <c r="AH681" s="727">
        <v>0</v>
      </c>
      <c r="AI681" s="728">
        <v>0</v>
      </c>
      <c r="AJ681" s="729">
        <v>0</v>
      </c>
      <c r="AK681" s="729">
        <v>0</v>
      </c>
      <c r="AL681" s="728">
        <v>0</v>
      </c>
    </row>
    <row r="682" spans="1:38" x14ac:dyDescent="0.25">
      <c r="A682" s="362">
        <v>242120</v>
      </c>
      <c r="B682" s="361" t="s">
        <v>953</v>
      </c>
      <c r="C682" s="727">
        <v>0</v>
      </c>
      <c r="D682" s="727">
        <v>0</v>
      </c>
      <c r="E682" s="728">
        <v>0</v>
      </c>
      <c r="F682" s="727">
        <v>0</v>
      </c>
      <c r="G682" s="727">
        <v>0</v>
      </c>
      <c r="H682" s="728">
        <v>0</v>
      </c>
      <c r="I682" s="727">
        <v>0</v>
      </c>
      <c r="J682" s="727">
        <v>0</v>
      </c>
      <c r="K682" s="728">
        <v>0</v>
      </c>
      <c r="L682" s="727">
        <v>0</v>
      </c>
      <c r="M682" s="727">
        <v>0</v>
      </c>
      <c r="N682" s="728">
        <v>0</v>
      </c>
      <c r="O682" s="727">
        <v>0</v>
      </c>
      <c r="P682" s="727">
        <v>0</v>
      </c>
      <c r="Q682" s="728">
        <v>0</v>
      </c>
      <c r="R682" s="727">
        <v>0</v>
      </c>
      <c r="S682" s="727">
        <v>0</v>
      </c>
      <c r="T682" s="728">
        <v>0</v>
      </c>
      <c r="U682" s="727">
        <v>0</v>
      </c>
      <c r="V682" s="727">
        <v>0</v>
      </c>
      <c r="W682" s="728">
        <v>0</v>
      </c>
      <c r="X682" s="727">
        <v>0</v>
      </c>
      <c r="Y682" s="727">
        <v>0</v>
      </c>
      <c r="Z682" s="728">
        <v>0</v>
      </c>
      <c r="AA682" s="727">
        <v>0</v>
      </c>
      <c r="AB682" s="727">
        <v>0</v>
      </c>
      <c r="AC682" s="728">
        <v>0</v>
      </c>
      <c r="AD682" s="727">
        <v>0</v>
      </c>
      <c r="AE682" s="727">
        <v>0</v>
      </c>
      <c r="AF682" s="728">
        <v>0</v>
      </c>
      <c r="AG682" s="727">
        <v>0</v>
      </c>
      <c r="AH682" s="727">
        <v>0</v>
      </c>
      <c r="AI682" s="728">
        <v>0</v>
      </c>
      <c r="AJ682" s="729">
        <v>0</v>
      </c>
      <c r="AK682" s="729">
        <v>0</v>
      </c>
      <c r="AL682" s="728">
        <v>0</v>
      </c>
    </row>
    <row r="683" spans="1:38" x14ac:dyDescent="0.25">
      <c r="A683" s="362">
        <v>242130</v>
      </c>
      <c r="B683" s="361" t="s">
        <v>954</v>
      </c>
      <c r="C683" s="727">
        <v>0</v>
      </c>
      <c r="D683" s="727">
        <v>0</v>
      </c>
      <c r="E683" s="728">
        <v>0</v>
      </c>
      <c r="F683" s="727">
        <v>0</v>
      </c>
      <c r="G683" s="727">
        <v>0</v>
      </c>
      <c r="H683" s="728">
        <v>0</v>
      </c>
      <c r="I683" s="727">
        <v>0</v>
      </c>
      <c r="J683" s="727">
        <v>0</v>
      </c>
      <c r="K683" s="728">
        <v>0</v>
      </c>
      <c r="L683" s="727">
        <v>0</v>
      </c>
      <c r="M683" s="727">
        <v>0</v>
      </c>
      <c r="N683" s="728">
        <v>0</v>
      </c>
      <c r="O683" s="727">
        <v>0</v>
      </c>
      <c r="P683" s="727">
        <v>0</v>
      </c>
      <c r="Q683" s="728">
        <v>0</v>
      </c>
      <c r="R683" s="727">
        <v>0</v>
      </c>
      <c r="S683" s="727">
        <v>0</v>
      </c>
      <c r="T683" s="728">
        <v>0</v>
      </c>
      <c r="U683" s="727">
        <v>0</v>
      </c>
      <c r="V683" s="727">
        <v>0</v>
      </c>
      <c r="W683" s="728">
        <v>0</v>
      </c>
      <c r="X683" s="727">
        <v>0</v>
      </c>
      <c r="Y683" s="727">
        <v>0</v>
      </c>
      <c r="Z683" s="728">
        <v>0</v>
      </c>
      <c r="AA683" s="727">
        <v>0</v>
      </c>
      <c r="AB683" s="727">
        <v>0</v>
      </c>
      <c r="AC683" s="728">
        <v>0</v>
      </c>
      <c r="AD683" s="727">
        <v>0</v>
      </c>
      <c r="AE683" s="727">
        <v>0</v>
      </c>
      <c r="AF683" s="728">
        <v>0</v>
      </c>
      <c r="AG683" s="727">
        <v>0</v>
      </c>
      <c r="AH683" s="727">
        <v>0</v>
      </c>
      <c r="AI683" s="728">
        <v>0</v>
      </c>
      <c r="AJ683" s="729">
        <v>0</v>
      </c>
      <c r="AK683" s="729">
        <v>0</v>
      </c>
      <c r="AL683" s="728">
        <v>0</v>
      </c>
    </row>
    <row r="684" spans="1:38" x14ac:dyDescent="0.25">
      <c r="A684" s="362">
        <v>242140</v>
      </c>
      <c r="B684" s="361" t="s">
        <v>5051</v>
      </c>
      <c r="C684" s="727">
        <v>0</v>
      </c>
      <c r="D684" s="727">
        <v>0</v>
      </c>
      <c r="E684" s="728">
        <v>0</v>
      </c>
      <c r="F684" s="727">
        <v>0</v>
      </c>
      <c r="G684" s="727">
        <v>0</v>
      </c>
      <c r="H684" s="728">
        <v>0</v>
      </c>
      <c r="I684" s="727">
        <v>0</v>
      </c>
      <c r="J684" s="727">
        <v>0</v>
      </c>
      <c r="K684" s="728">
        <v>0</v>
      </c>
      <c r="L684" s="727">
        <v>0</v>
      </c>
      <c r="M684" s="727">
        <v>0</v>
      </c>
      <c r="N684" s="728">
        <v>0</v>
      </c>
      <c r="O684" s="727">
        <v>0</v>
      </c>
      <c r="P684" s="727">
        <v>0</v>
      </c>
      <c r="Q684" s="728">
        <v>0</v>
      </c>
      <c r="R684" s="727">
        <v>0</v>
      </c>
      <c r="S684" s="727">
        <v>0</v>
      </c>
      <c r="T684" s="728">
        <v>0</v>
      </c>
      <c r="U684" s="727">
        <v>0</v>
      </c>
      <c r="V684" s="727">
        <v>0</v>
      </c>
      <c r="W684" s="728">
        <v>0</v>
      </c>
      <c r="X684" s="727">
        <v>0</v>
      </c>
      <c r="Y684" s="727">
        <v>0</v>
      </c>
      <c r="Z684" s="728">
        <v>0</v>
      </c>
      <c r="AA684" s="727">
        <v>0</v>
      </c>
      <c r="AB684" s="727">
        <v>0</v>
      </c>
      <c r="AC684" s="728">
        <v>0</v>
      </c>
      <c r="AD684" s="727">
        <v>0</v>
      </c>
      <c r="AE684" s="727">
        <v>0</v>
      </c>
      <c r="AF684" s="728">
        <v>0</v>
      </c>
      <c r="AG684" s="727">
        <v>0</v>
      </c>
      <c r="AH684" s="727">
        <v>0</v>
      </c>
      <c r="AI684" s="728">
        <v>0</v>
      </c>
      <c r="AJ684" s="729">
        <v>0</v>
      </c>
      <c r="AK684" s="729">
        <v>0</v>
      </c>
      <c r="AL684" s="728">
        <v>0</v>
      </c>
    </row>
    <row r="685" spans="1:38" x14ac:dyDescent="0.25">
      <c r="A685" s="362">
        <v>242150</v>
      </c>
      <c r="B685" s="361" t="s">
        <v>5052</v>
      </c>
      <c r="C685" s="727">
        <v>0</v>
      </c>
      <c r="D685" s="727">
        <v>0</v>
      </c>
      <c r="E685" s="728">
        <v>0</v>
      </c>
      <c r="F685" s="727">
        <v>0</v>
      </c>
      <c r="G685" s="727">
        <v>0</v>
      </c>
      <c r="H685" s="728">
        <v>0</v>
      </c>
      <c r="I685" s="727">
        <v>0</v>
      </c>
      <c r="J685" s="727">
        <v>0</v>
      </c>
      <c r="K685" s="728">
        <v>0</v>
      </c>
      <c r="L685" s="727">
        <v>0</v>
      </c>
      <c r="M685" s="727">
        <v>0</v>
      </c>
      <c r="N685" s="728">
        <v>0</v>
      </c>
      <c r="O685" s="727">
        <v>0</v>
      </c>
      <c r="P685" s="727">
        <v>0</v>
      </c>
      <c r="Q685" s="728">
        <v>0</v>
      </c>
      <c r="R685" s="727">
        <v>0</v>
      </c>
      <c r="S685" s="727">
        <v>0</v>
      </c>
      <c r="T685" s="728">
        <v>0</v>
      </c>
      <c r="U685" s="727">
        <v>0</v>
      </c>
      <c r="V685" s="727">
        <v>0</v>
      </c>
      <c r="W685" s="728">
        <v>0</v>
      </c>
      <c r="X685" s="727">
        <v>0</v>
      </c>
      <c r="Y685" s="727">
        <v>0</v>
      </c>
      <c r="Z685" s="728">
        <v>0</v>
      </c>
      <c r="AA685" s="727">
        <v>0</v>
      </c>
      <c r="AB685" s="727">
        <v>0</v>
      </c>
      <c r="AC685" s="728">
        <v>0</v>
      </c>
      <c r="AD685" s="727">
        <v>0</v>
      </c>
      <c r="AE685" s="727">
        <v>0</v>
      </c>
      <c r="AF685" s="728">
        <v>0</v>
      </c>
      <c r="AG685" s="727">
        <v>0</v>
      </c>
      <c r="AH685" s="727">
        <v>0</v>
      </c>
      <c r="AI685" s="728">
        <v>0</v>
      </c>
      <c r="AJ685" s="729">
        <v>0</v>
      </c>
      <c r="AK685" s="729">
        <v>0</v>
      </c>
      <c r="AL685" s="728">
        <v>0</v>
      </c>
    </row>
    <row r="686" spans="1:38" x14ac:dyDescent="0.25">
      <c r="A686" s="362">
        <v>242160</v>
      </c>
      <c r="B686" s="361" t="s">
        <v>945</v>
      </c>
      <c r="C686" s="727">
        <v>0</v>
      </c>
      <c r="D686" s="727">
        <v>0</v>
      </c>
      <c r="E686" s="728">
        <v>0</v>
      </c>
      <c r="F686" s="727">
        <v>0</v>
      </c>
      <c r="G686" s="727">
        <v>0</v>
      </c>
      <c r="H686" s="728">
        <v>0</v>
      </c>
      <c r="I686" s="727">
        <v>0</v>
      </c>
      <c r="J686" s="727">
        <v>0</v>
      </c>
      <c r="K686" s="728">
        <v>0</v>
      </c>
      <c r="L686" s="727">
        <v>0</v>
      </c>
      <c r="M686" s="727">
        <v>0</v>
      </c>
      <c r="N686" s="728">
        <v>0</v>
      </c>
      <c r="O686" s="727">
        <v>0</v>
      </c>
      <c r="P686" s="727">
        <v>0</v>
      </c>
      <c r="Q686" s="728">
        <v>0</v>
      </c>
      <c r="R686" s="727">
        <v>0</v>
      </c>
      <c r="S686" s="727">
        <v>0</v>
      </c>
      <c r="T686" s="728">
        <v>0</v>
      </c>
      <c r="U686" s="727">
        <v>0</v>
      </c>
      <c r="V686" s="727">
        <v>0</v>
      </c>
      <c r="W686" s="728">
        <v>0</v>
      </c>
      <c r="X686" s="727">
        <v>0</v>
      </c>
      <c r="Y686" s="727">
        <v>0</v>
      </c>
      <c r="Z686" s="728">
        <v>0</v>
      </c>
      <c r="AA686" s="727">
        <v>0</v>
      </c>
      <c r="AB686" s="727">
        <v>0</v>
      </c>
      <c r="AC686" s="728">
        <v>0</v>
      </c>
      <c r="AD686" s="727">
        <v>0</v>
      </c>
      <c r="AE686" s="727">
        <v>0</v>
      </c>
      <c r="AF686" s="728">
        <v>0</v>
      </c>
      <c r="AG686" s="727">
        <v>0</v>
      </c>
      <c r="AH686" s="727">
        <v>0</v>
      </c>
      <c r="AI686" s="728">
        <v>0</v>
      </c>
      <c r="AJ686" s="729">
        <v>0</v>
      </c>
      <c r="AK686" s="729">
        <v>0</v>
      </c>
      <c r="AL686" s="728">
        <v>0</v>
      </c>
    </row>
    <row r="687" spans="1:38" x14ac:dyDescent="0.25">
      <c r="A687" s="362">
        <v>242170</v>
      </c>
      <c r="B687" s="361" t="s">
        <v>951</v>
      </c>
      <c r="C687" s="727">
        <v>0</v>
      </c>
      <c r="D687" s="727">
        <v>0</v>
      </c>
      <c r="E687" s="728">
        <v>0</v>
      </c>
      <c r="F687" s="727">
        <v>0</v>
      </c>
      <c r="G687" s="727">
        <v>0</v>
      </c>
      <c r="H687" s="728">
        <v>0</v>
      </c>
      <c r="I687" s="727">
        <v>0</v>
      </c>
      <c r="J687" s="727">
        <v>0</v>
      </c>
      <c r="K687" s="728">
        <v>0</v>
      </c>
      <c r="L687" s="727">
        <v>0</v>
      </c>
      <c r="M687" s="727">
        <v>0</v>
      </c>
      <c r="N687" s="728">
        <v>0</v>
      </c>
      <c r="O687" s="727">
        <v>0</v>
      </c>
      <c r="P687" s="727">
        <v>0</v>
      </c>
      <c r="Q687" s="728">
        <v>0</v>
      </c>
      <c r="R687" s="727">
        <v>0</v>
      </c>
      <c r="S687" s="727">
        <v>0</v>
      </c>
      <c r="T687" s="728">
        <v>0</v>
      </c>
      <c r="U687" s="727">
        <v>0</v>
      </c>
      <c r="V687" s="727">
        <v>0</v>
      </c>
      <c r="W687" s="728">
        <v>0</v>
      </c>
      <c r="X687" s="727">
        <v>0</v>
      </c>
      <c r="Y687" s="727">
        <v>0</v>
      </c>
      <c r="Z687" s="728">
        <v>0</v>
      </c>
      <c r="AA687" s="727">
        <v>0</v>
      </c>
      <c r="AB687" s="727">
        <v>0</v>
      </c>
      <c r="AC687" s="728">
        <v>0</v>
      </c>
      <c r="AD687" s="727">
        <v>0</v>
      </c>
      <c r="AE687" s="727">
        <v>0</v>
      </c>
      <c r="AF687" s="728">
        <v>0</v>
      </c>
      <c r="AG687" s="727">
        <v>0</v>
      </c>
      <c r="AH687" s="727">
        <v>0</v>
      </c>
      <c r="AI687" s="728">
        <v>0</v>
      </c>
      <c r="AJ687" s="729">
        <v>0</v>
      </c>
      <c r="AK687" s="729">
        <v>0</v>
      </c>
      <c r="AL687" s="728">
        <v>0</v>
      </c>
    </row>
    <row r="688" spans="1:38" x14ac:dyDescent="0.25">
      <c r="A688" s="362">
        <v>242210</v>
      </c>
      <c r="B688" s="361" t="s">
        <v>952</v>
      </c>
      <c r="C688" s="727">
        <v>0</v>
      </c>
      <c r="D688" s="727">
        <v>0</v>
      </c>
      <c r="E688" s="728">
        <v>0</v>
      </c>
      <c r="F688" s="727">
        <v>0</v>
      </c>
      <c r="G688" s="727">
        <v>0</v>
      </c>
      <c r="H688" s="728">
        <v>0</v>
      </c>
      <c r="I688" s="727">
        <v>0</v>
      </c>
      <c r="J688" s="727">
        <v>0</v>
      </c>
      <c r="K688" s="728">
        <v>0</v>
      </c>
      <c r="L688" s="727">
        <v>0</v>
      </c>
      <c r="M688" s="727">
        <v>0</v>
      </c>
      <c r="N688" s="728">
        <v>0</v>
      </c>
      <c r="O688" s="727">
        <v>0</v>
      </c>
      <c r="P688" s="727">
        <v>0</v>
      </c>
      <c r="Q688" s="728">
        <v>0</v>
      </c>
      <c r="R688" s="727">
        <v>0</v>
      </c>
      <c r="S688" s="727">
        <v>0</v>
      </c>
      <c r="T688" s="728">
        <v>0</v>
      </c>
      <c r="U688" s="727">
        <v>0</v>
      </c>
      <c r="V688" s="727">
        <v>0</v>
      </c>
      <c r="W688" s="728">
        <v>0</v>
      </c>
      <c r="X688" s="727">
        <v>0</v>
      </c>
      <c r="Y688" s="727">
        <v>0</v>
      </c>
      <c r="Z688" s="728">
        <v>0</v>
      </c>
      <c r="AA688" s="727">
        <v>0</v>
      </c>
      <c r="AB688" s="727">
        <v>0</v>
      </c>
      <c r="AC688" s="728">
        <v>0</v>
      </c>
      <c r="AD688" s="727">
        <v>0</v>
      </c>
      <c r="AE688" s="727">
        <v>0</v>
      </c>
      <c r="AF688" s="728">
        <v>0</v>
      </c>
      <c r="AG688" s="727">
        <v>0</v>
      </c>
      <c r="AH688" s="727">
        <v>0</v>
      </c>
      <c r="AI688" s="728">
        <v>0</v>
      </c>
      <c r="AJ688" s="729">
        <v>0</v>
      </c>
      <c r="AK688" s="729">
        <v>0</v>
      </c>
      <c r="AL688" s="728">
        <v>0</v>
      </c>
    </row>
    <row r="689" spans="1:38" x14ac:dyDescent="0.25">
      <c r="A689" s="362">
        <v>242220</v>
      </c>
      <c r="B689" s="361" t="s">
        <v>953</v>
      </c>
      <c r="C689" s="727">
        <v>0</v>
      </c>
      <c r="D689" s="727">
        <v>0</v>
      </c>
      <c r="E689" s="728">
        <v>0</v>
      </c>
      <c r="F689" s="727">
        <v>0</v>
      </c>
      <c r="G689" s="727">
        <v>0</v>
      </c>
      <c r="H689" s="728">
        <v>0</v>
      </c>
      <c r="I689" s="727">
        <v>0</v>
      </c>
      <c r="J689" s="727">
        <v>0</v>
      </c>
      <c r="K689" s="728">
        <v>0</v>
      </c>
      <c r="L689" s="727">
        <v>0</v>
      </c>
      <c r="M689" s="727">
        <v>0</v>
      </c>
      <c r="N689" s="728">
        <v>0</v>
      </c>
      <c r="O689" s="727">
        <v>0</v>
      </c>
      <c r="P689" s="727">
        <v>0</v>
      </c>
      <c r="Q689" s="728">
        <v>0</v>
      </c>
      <c r="R689" s="727">
        <v>0</v>
      </c>
      <c r="S689" s="727">
        <v>0</v>
      </c>
      <c r="T689" s="728">
        <v>0</v>
      </c>
      <c r="U689" s="727">
        <v>0</v>
      </c>
      <c r="V689" s="727">
        <v>0</v>
      </c>
      <c r="W689" s="728">
        <v>0</v>
      </c>
      <c r="X689" s="727">
        <v>0</v>
      </c>
      <c r="Y689" s="727">
        <v>0</v>
      </c>
      <c r="Z689" s="728">
        <v>0</v>
      </c>
      <c r="AA689" s="727">
        <v>0</v>
      </c>
      <c r="AB689" s="727">
        <v>0</v>
      </c>
      <c r="AC689" s="728">
        <v>0</v>
      </c>
      <c r="AD689" s="727">
        <v>0</v>
      </c>
      <c r="AE689" s="727">
        <v>0</v>
      </c>
      <c r="AF689" s="728">
        <v>0</v>
      </c>
      <c r="AG689" s="727">
        <v>0</v>
      </c>
      <c r="AH689" s="727">
        <v>0</v>
      </c>
      <c r="AI689" s="728">
        <v>0</v>
      </c>
      <c r="AJ689" s="729">
        <v>0</v>
      </c>
      <c r="AK689" s="729">
        <v>0</v>
      </c>
      <c r="AL689" s="728">
        <v>0</v>
      </c>
    </row>
    <row r="690" spans="1:38" x14ac:dyDescent="0.25">
      <c r="A690" s="277">
        <v>242230</v>
      </c>
      <c r="B690" s="361" t="s">
        <v>954</v>
      </c>
      <c r="C690" s="727">
        <v>0</v>
      </c>
      <c r="D690" s="727">
        <v>0</v>
      </c>
      <c r="E690" s="728">
        <v>0</v>
      </c>
      <c r="F690" s="727">
        <v>0</v>
      </c>
      <c r="G690" s="727">
        <v>0</v>
      </c>
      <c r="H690" s="728">
        <v>0</v>
      </c>
      <c r="I690" s="727">
        <v>0</v>
      </c>
      <c r="J690" s="727">
        <v>0</v>
      </c>
      <c r="K690" s="728">
        <v>0</v>
      </c>
      <c r="L690" s="727">
        <v>0</v>
      </c>
      <c r="M690" s="727">
        <v>0</v>
      </c>
      <c r="N690" s="728">
        <v>0</v>
      </c>
      <c r="O690" s="727">
        <v>0</v>
      </c>
      <c r="P690" s="727">
        <v>0</v>
      </c>
      <c r="Q690" s="728">
        <v>0</v>
      </c>
      <c r="R690" s="727">
        <v>0</v>
      </c>
      <c r="S690" s="727">
        <v>0</v>
      </c>
      <c r="T690" s="728">
        <v>0</v>
      </c>
      <c r="U690" s="727">
        <v>0</v>
      </c>
      <c r="V690" s="727">
        <v>0</v>
      </c>
      <c r="W690" s="728">
        <v>0</v>
      </c>
      <c r="X690" s="727">
        <v>0</v>
      </c>
      <c r="Y690" s="727">
        <v>0</v>
      </c>
      <c r="Z690" s="728">
        <v>0</v>
      </c>
      <c r="AA690" s="727">
        <v>0</v>
      </c>
      <c r="AB690" s="727">
        <v>0</v>
      </c>
      <c r="AC690" s="728">
        <v>0</v>
      </c>
      <c r="AD690" s="727">
        <v>0</v>
      </c>
      <c r="AE690" s="727">
        <v>0</v>
      </c>
      <c r="AF690" s="728">
        <v>0</v>
      </c>
      <c r="AG690" s="727">
        <v>0</v>
      </c>
      <c r="AH690" s="727">
        <v>0</v>
      </c>
      <c r="AI690" s="728">
        <v>0</v>
      </c>
      <c r="AJ690" s="729">
        <v>0</v>
      </c>
      <c r="AK690" s="729">
        <v>0</v>
      </c>
      <c r="AL690" s="728">
        <v>0</v>
      </c>
    </row>
    <row r="691" spans="1:38" x14ac:dyDescent="0.25">
      <c r="A691" s="277">
        <v>242240</v>
      </c>
      <c r="B691" s="361" t="s">
        <v>5051</v>
      </c>
      <c r="C691" s="727">
        <v>0</v>
      </c>
      <c r="D691" s="727">
        <v>0</v>
      </c>
      <c r="E691" s="728">
        <v>0</v>
      </c>
      <c r="F691" s="727">
        <v>0</v>
      </c>
      <c r="G691" s="727">
        <v>0</v>
      </c>
      <c r="H691" s="728">
        <v>0</v>
      </c>
      <c r="I691" s="727">
        <v>0</v>
      </c>
      <c r="J691" s="727">
        <v>0</v>
      </c>
      <c r="K691" s="728">
        <v>0</v>
      </c>
      <c r="L691" s="727">
        <v>0</v>
      </c>
      <c r="M691" s="727">
        <v>0</v>
      </c>
      <c r="N691" s="728">
        <v>0</v>
      </c>
      <c r="O691" s="727">
        <v>0</v>
      </c>
      <c r="P691" s="727">
        <v>0</v>
      </c>
      <c r="Q691" s="728">
        <v>0</v>
      </c>
      <c r="R691" s="727">
        <v>0</v>
      </c>
      <c r="S691" s="727">
        <v>0</v>
      </c>
      <c r="T691" s="728">
        <v>0</v>
      </c>
      <c r="U691" s="727">
        <v>0</v>
      </c>
      <c r="V691" s="727">
        <v>0</v>
      </c>
      <c r="W691" s="728">
        <v>0</v>
      </c>
      <c r="X691" s="727">
        <v>0</v>
      </c>
      <c r="Y691" s="727">
        <v>0</v>
      </c>
      <c r="Z691" s="728">
        <v>0</v>
      </c>
      <c r="AA691" s="727">
        <v>0</v>
      </c>
      <c r="AB691" s="727">
        <v>0</v>
      </c>
      <c r="AC691" s="728">
        <v>0</v>
      </c>
      <c r="AD691" s="727">
        <v>0</v>
      </c>
      <c r="AE691" s="727">
        <v>0</v>
      </c>
      <c r="AF691" s="728">
        <v>0</v>
      </c>
      <c r="AG691" s="727">
        <v>0</v>
      </c>
      <c r="AH691" s="727">
        <v>0</v>
      </c>
      <c r="AI691" s="728">
        <v>0</v>
      </c>
      <c r="AJ691" s="729">
        <v>0</v>
      </c>
      <c r="AK691" s="729">
        <v>0</v>
      </c>
      <c r="AL691" s="728">
        <v>0</v>
      </c>
    </row>
    <row r="692" spans="1:38" x14ac:dyDescent="0.25">
      <c r="A692" s="277">
        <v>242250</v>
      </c>
      <c r="B692" s="361" t="s">
        <v>5052</v>
      </c>
      <c r="C692" s="727">
        <v>0</v>
      </c>
      <c r="D692" s="727">
        <v>0</v>
      </c>
      <c r="E692" s="728">
        <v>0</v>
      </c>
      <c r="F692" s="727">
        <v>0</v>
      </c>
      <c r="G692" s="727">
        <v>0</v>
      </c>
      <c r="H692" s="728">
        <v>0</v>
      </c>
      <c r="I692" s="727">
        <v>0</v>
      </c>
      <c r="J692" s="727">
        <v>0</v>
      </c>
      <c r="K692" s="728">
        <v>0</v>
      </c>
      <c r="L692" s="727">
        <v>0</v>
      </c>
      <c r="M692" s="727">
        <v>0</v>
      </c>
      <c r="N692" s="728">
        <v>0</v>
      </c>
      <c r="O692" s="727">
        <v>0</v>
      </c>
      <c r="P692" s="727">
        <v>0</v>
      </c>
      <c r="Q692" s="728">
        <v>0</v>
      </c>
      <c r="R692" s="727">
        <v>0</v>
      </c>
      <c r="S692" s="727">
        <v>0</v>
      </c>
      <c r="T692" s="728">
        <v>0</v>
      </c>
      <c r="U692" s="727">
        <v>0</v>
      </c>
      <c r="V692" s="727">
        <v>0</v>
      </c>
      <c r="W692" s="728">
        <v>0</v>
      </c>
      <c r="X692" s="727">
        <v>0</v>
      </c>
      <c r="Y692" s="727">
        <v>0</v>
      </c>
      <c r="Z692" s="728">
        <v>0</v>
      </c>
      <c r="AA692" s="727">
        <v>0</v>
      </c>
      <c r="AB692" s="727">
        <v>0</v>
      </c>
      <c r="AC692" s="728">
        <v>0</v>
      </c>
      <c r="AD692" s="727">
        <v>0</v>
      </c>
      <c r="AE692" s="727">
        <v>0</v>
      </c>
      <c r="AF692" s="728">
        <v>0</v>
      </c>
      <c r="AG692" s="727">
        <v>0</v>
      </c>
      <c r="AH692" s="727">
        <v>0</v>
      </c>
      <c r="AI692" s="728">
        <v>0</v>
      </c>
      <c r="AJ692" s="729">
        <v>0</v>
      </c>
      <c r="AK692" s="729">
        <v>0</v>
      </c>
      <c r="AL692" s="728">
        <v>0</v>
      </c>
    </row>
    <row r="693" spans="1:38" x14ac:dyDescent="0.25">
      <c r="A693" s="277">
        <v>242260</v>
      </c>
      <c r="B693" s="361" t="s">
        <v>945</v>
      </c>
      <c r="C693" s="727">
        <v>0</v>
      </c>
      <c r="D693" s="727">
        <v>0</v>
      </c>
      <c r="E693" s="728">
        <v>0</v>
      </c>
      <c r="F693" s="727">
        <v>0</v>
      </c>
      <c r="G693" s="727">
        <v>0</v>
      </c>
      <c r="H693" s="728">
        <v>0</v>
      </c>
      <c r="I693" s="727">
        <v>0</v>
      </c>
      <c r="J693" s="727">
        <v>0</v>
      </c>
      <c r="K693" s="728">
        <v>0</v>
      </c>
      <c r="L693" s="727">
        <v>0</v>
      </c>
      <c r="M693" s="727">
        <v>0</v>
      </c>
      <c r="N693" s="728">
        <v>0</v>
      </c>
      <c r="O693" s="727">
        <v>0</v>
      </c>
      <c r="P693" s="727">
        <v>0</v>
      </c>
      <c r="Q693" s="728">
        <v>0</v>
      </c>
      <c r="R693" s="727">
        <v>0</v>
      </c>
      <c r="S693" s="727">
        <v>0</v>
      </c>
      <c r="T693" s="728">
        <v>0</v>
      </c>
      <c r="U693" s="727">
        <v>0</v>
      </c>
      <c r="V693" s="727">
        <v>0</v>
      </c>
      <c r="W693" s="728">
        <v>0</v>
      </c>
      <c r="X693" s="727">
        <v>0</v>
      </c>
      <c r="Y693" s="727">
        <v>0</v>
      </c>
      <c r="Z693" s="728">
        <v>0</v>
      </c>
      <c r="AA693" s="727">
        <v>0</v>
      </c>
      <c r="AB693" s="727">
        <v>0</v>
      </c>
      <c r="AC693" s="728">
        <v>0</v>
      </c>
      <c r="AD693" s="727">
        <v>0</v>
      </c>
      <c r="AE693" s="727">
        <v>0</v>
      </c>
      <c r="AF693" s="728">
        <v>0</v>
      </c>
      <c r="AG693" s="727">
        <v>0</v>
      </c>
      <c r="AH693" s="727">
        <v>0</v>
      </c>
      <c r="AI693" s="728">
        <v>0</v>
      </c>
      <c r="AJ693" s="729">
        <v>0</v>
      </c>
      <c r="AK693" s="729">
        <v>0</v>
      </c>
      <c r="AL693" s="728">
        <v>0</v>
      </c>
    </row>
    <row r="694" spans="1:38" x14ac:dyDescent="0.25">
      <c r="A694" s="277">
        <v>242270</v>
      </c>
      <c r="B694" s="361" t="s">
        <v>951</v>
      </c>
      <c r="C694" s="727">
        <v>0</v>
      </c>
      <c r="D694" s="727">
        <v>0</v>
      </c>
      <c r="E694" s="728">
        <v>0</v>
      </c>
      <c r="F694" s="727">
        <v>0</v>
      </c>
      <c r="G694" s="727">
        <v>0</v>
      </c>
      <c r="H694" s="728">
        <v>0</v>
      </c>
      <c r="I694" s="727">
        <v>0</v>
      </c>
      <c r="J694" s="727">
        <v>0</v>
      </c>
      <c r="K694" s="728">
        <v>0</v>
      </c>
      <c r="L694" s="727">
        <v>0</v>
      </c>
      <c r="M694" s="727">
        <v>0</v>
      </c>
      <c r="N694" s="728">
        <v>0</v>
      </c>
      <c r="O694" s="727">
        <v>0</v>
      </c>
      <c r="P694" s="727">
        <v>0</v>
      </c>
      <c r="Q694" s="728">
        <v>0</v>
      </c>
      <c r="R694" s="727">
        <v>0</v>
      </c>
      <c r="S694" s="727">
        <v>0</v>
      </c>
      <c r="T694" s="728">
        <v>0</v>
      </c>
      <c r="U694" s="727">
        <v>0</v>
      </c>
      <c r="V694" s="727">
        <v>0</v>
      </c>
      <c r="W694" s="728">
        <v>0</v>
      </c>
      <c r="X694" s="727">
        <v>0</v>
      </c>
      <c r="Y694" s="727">
        <v>0</v>
      </c>
      <c r="Z694" s="728">
        <v>0</v>
      </c>
      <c r="AA694" s="727">
        <v>0</v>
      </c>
      <c r="AB694" s="727">
        <v>0</v>
      </c>
      <c r="AC694" s="728">
        <v>0</v>
      </c>
      <c r="AD694" s="727">
        <v>0</v>
      </c>
      <c r="AE694" s="727">
        <v>0</v>
      </c>
      <c r="AF694" s="728">
        <v>0</v>
      </c>
      <c r="AG694" s="727">
        <v>0</v>
      </c>
      <c r="AH694" s="727">
        <v>0</v>
      </c>
      <c r="AI694" s="728">
        <v>0</v>
      </c>
      <c r="AJ694" s="729">
        <v>0</v>
      </c>
      <c r="AK694" s="729">
        <v>0</v>
      </c>
      <c r="AL694" s="728">
        <v>0</v>
      </c>
    </row>
    <row r="695" spans="1:38" x14ac:dyDescent="0.25">
      <c r="A695" s="277">
        <v>242310</v>
      </c>
      <c r="B695" s="361" t="s">
        <v>952</v>
      </c>
      <c r="C695" s="727">
        <v>0</v>
      </c>
      <c r="D695" s="727">
        <v>0</v>
      </c>
      <c r="E695" s="728">
        <v>0</v>
      </c>
      <c r="F695" s="727">
        <v>0</v>
      </c>
      <c r="G695" s="727">
        <v>0</v>
      </c>
      <c r="H695" s="728">
        <v>0</v>
      </c>
      <c r="I695" s="727">
        <v>0</v>
      </c>
      <c r="J695" s="727">
        <v>0</v>
      </c>
      <c r="K695" s="728">
        <v>0</v>
      </c>
      <c r="L695" s="727">
        <v>0</v>
      </c>
      <c r="M695" s="727">
        <v>0</v>
      </c>
      <c r="N695" s="728">
        <v>0</v>
      </c>
      <c r="O695" s="727">
        <v>0</v>
      </c>
      <c r="P695" s="727">
        <v>0</v>
      </c>
      <c r="Q695" s="728">
        <v>0</v>
      </c>
      <c r="R695" s="727">
        <v>0</v>
      </c>
      <c r="S695" s="727">
        <v>0</v>
      </c>
      <c r="T695" s="728">
        <v>0</v>
      </c>
      <c r="U695" s="727">
        <v>0</v>
      </c>
      <c r="V695" s="727">
        <v>0</v>
      </c>
      <c r="W695" s="728">
        <v>0</v>
      </c>
      <c r="X695" s="727">
        <v>0</v>
      </c>
      <c r="Y695" s="727">
        <v>0</v>
      </c>
      <c r="Z695" s="728">
        <v>0</v>
      </c>
      <c r="AA695" s="727">
        <v>0</v>
      </c>
      <c r="AB695" s="727">
        <v>0</v>
      </c>
      <c r="AC695" s="728">
        <v>0</v>
      </c>
      <c r="AD695" s="727">
        <v>0</v>
      </c>
      <c r="AE695" s="727">
        <v>0</v>
      </c>
      <c r="AF695" s="728">
        <v>0</v>
      </c>
      <c r="AG695" s="727">
        <v>0</v>
      </c>
      <c r="AH695" s="727">
        <v>0</v>
      </c>
      <c r="AI695" s="728">
        <v>0</v>
      </c>
      <c r="AJ695" s="729">
        <v>0</v>
      </c>
      <c r="AK695" s="729">
        <v>0</v>
      </c>
      <c r="AL695" s="728">
        <v>0</v>
      </c>
    </row>
    <row r="696" spans="1:38" x14ac:dyDescent="0.25">
      <c r="A696" s="277">
        <v>242320</v>
      </c>
      <c r="B696" s="361" t="s">
        <v>945</v>
      </c>
      <c r="C696" s="727">
        <v>0</v>
      </c>
      <c r="D696" s="727">
        <v>0</v>
      </c>
      <c r="E696" s="728">
        <v>0</v>
      </c>
      <c r="F696" s="727">
        <v>0</v>
      </c>
      <c r="G696" s="727">
        <v>0</v>
      </c>
      <c r="H696" s="728">
        <v>0</v>
      </c>
      <c r="I696" s="727">
        <v>0</v>
      </c>
      <c r="J696" s="727">
        <v>0</v>
      </c>
      <c r="K696" s="728">
        <v>0</v>
      </c>
      <c r="L696" s="727">
        <v>0</v>
      </c>
      <c r="M696" s="727">
        <v>0</v>
      </c>
      <c r="N696" s="728">
        <v>0</v>
      </c>
      <c r="O696" s="727">
        <v>0</v>
      </c>
      <c r="P696" s="727">
        <v>0</v>
      </c>
      <c r="Q696" s="728">
        <v>0</v>
      </c>
      <c r="R696" s="727">
        <v>0</v>
      </c>
      <c r="S696" s="727">
        <v>0</v>
      </c>
      <c r="T696" s="728">
        <v>0</v>
      </c>
      <c r="U696" s="727">
        <v>0</v>
      </c>
      <c r="V696" s="727">
        <v>0</v>
      </c>
      <c r="W696" s="728">
        <v>0</v>
      </c>
      <c r="X696" s="727">
        <v>0</v>
      </c>
      <c r="Y696" s="727">
        <v>0</v>
      </c>
      <c r="Z696" s="728">
        <v>0</v>
      </c>
      <c r="AA696" s="727">
        <v>0</v>
      </c>
      <c r="AB696" s="727">
        <v>0</v>
      </c>
      <c r="AC696" s="728">
        <v>0</v>
      </c>
      <c r="AD696" s="727">
        <v>0</v>
      </c>
      <c r="AE696" s="727">
        <v>0</v>
      </c>
      <c r="AF696" s="728">
        <v>0</v>
      </c>
      <c r="AG696" s="727">
        <v>0</v>
      </c>
      <c r="AH696" s="727">
        <v>0</v>
      </c>
      <c r="AI696" s="728">
        <v>0</v>
      </c>
      <c r="AJ696" s="729">
        <v>0</v>
      </c>
      <c r="AK696" s="729">
        <v>0</v>
      </c>
      <c r="AL696" s="728">
        <v>0</v>
      </c>
    </row>
    <row r="697" spans="1:38" x14ac:dyDescent="0.25">
      <c r="A697" s="277">
        <v>242330</v>
      </c>
      <c r="B697" s="361" t="s">
        <v>951</v>
      </c>
      <c r="C697" s="727">
        <v>0</v>
      </c>
      <c r="D697" s="727">
        <v>0</v>
      </c>
      <c r="E697" s="728">
        <v>0</v>
      </c>
      <c r="F697" s="727">
        <v>0</v>
      </c>
      <c r="G697" s="727">
        <v>0</v>
      </c>
      <c r="H697" s="728">
        <v>0</v>
      </c>
      <c r="I697" s="727">
        <v>0</v>
      </c>
      <c r="J697" s="727">
        <v>0</v>
      </c>
      <c r="K697" s="728">
        <v>0</v>
      </c>
      <c r="L697" s="727">
        <v>0</v>
      </c>
      <c r="M697" s="727">
        <v>0</v>
      </c>
      <c r="N697" s="728">
        <v>0</v>
      </c>
      <c r="O697" s="727">
        <v>0</v>
      </c>
      <c r="P697" s="727">
        <v>0</v>
      </c>
      <c r="Q697" s="728">
        <v>0</v>
      </c>
      <c r="R697" s="727">
        <v>0</v>
      </c>
      <c r="S697" s="727">
        <v>0</v>
      </c>
      <c r="T697" s="728">
        <v>0</v>
      </c>
      <c r="U697" s="727">
        <v>0</v>
      </c>
      <c r="V697" s="727">
        <v>0</v>
      </c>
      <c r="W697" s="728">
        <v>0</v>
      </c>
      <c r="X697" s="727">
        <v>0</v>
      </c>
      <c r="Y697" s="727">
        <v>0</v>
      </c>
      <c r="Z697" s="728">
        <v>0</v>
      </c>
      <c r="AA697" s="727">
        <v>0</v>
      </c>
      <c r="AB697" s="727">
        <v>0</v>
      </c>
      <c r="AC697" s="728">
        <v>0</v>
      </c>
      <c r="AD697" s="727">
        <v>0</v>
      </c>
      <c r="AE697" s="727">
        <v>0</v>
      </c>
      <c r="AF697" s="728">
        <v>0</v>
      </c>
      <c r="AG697" s="727">
        <v>0</v>
      </c>
      <c r="AH697" s="727">
        <v>0</v>
      </c>
      <c r="AI697" s="728">
        <v>0</v>
      </c>
      <c r="AJ697" s="729">
        <v>0</v>
      </c>
      <c r="AK697" s="729">
        <v>0</v>
      </c>
      <c r="AL697" s="728">
        <v>0</v>
      </c>
    </row>
    <row r="698" spans="1:38" x14ac:dyDescent="0.25">
      <c r="A698" s="277">
        <v>242410</v>
      </c>
      <c r="B698" s="361" t="s">
        <v>952</v>
      </c>
      <c r="C698" s="727">
        <v>0</v>
      </c>
      <c r="D698" s="727">
        <v>0</v>
      </c>
      <c r="E698" s="728">
        <v>0</v>
      </c>
      <c r="F698" s="727">
        <v>0</v>
      </c>
      <c r="G698" s="727">
        <v>0</v>
      </c>
      <c r="H698" s="728">
        <v>0</v>
      </c>
      <c r="I698" s="727">
        <v>0</v>
      </c>
      <c r="J698" s="727">
        <v>0</v>
      </c>
      <c r="K698" s="728">
        <v>0</v>
      </c>
      <c r="L698" s="727">
        <v>0</v>
      </c>
      <c r="M698" s="727">
        <v>0</v>
      </c>
      <c r="N698" s="728">
        <v>0</v>
      </c>
      <c r="O698" s="727">
        <v>0</v>
      </c>
      <c r="P698" s="727">
        <v>0</v>
      </c>
      <c r="Q698" s="728">
        <v>0</v>
      </c>
      <c r="R698" s="727">
        <v>0</v>
      </c>
      <c r="S698" s="727">
        <v>0</v>
      </c>
      <c r="T698" s="728">
        <v>0</v>
      </c>
      <c r="U698" s="727">
        <v>0</v>
      </c>
      <c r="V698" s="727">
        <v>0</v>
      </c>
      <c r="W698" s="728">
        <v>0</v>
      </c>
      <c r="X698" s="727">
        <v>0</v>
      </c>
      <c r="Y698" s="727">
        <v>0</v>
      </c>
      <c r="Z698" s="728">
        <v>0</v>
      </c>
      <c r="AA698" s="727">
        <v>0</v>
      </c>
      <c r="AB698" s="727">
        <v>0</v>
      </c>
      <c r="AC698" s="728">
        <v>0</v>
      </c>
      <c r="AD698" s="727">
        <v>0</v>
      </c>
      <c r="AE698" s="727">
        <v>0</v>
      </c>
      <c r="AF698" s="728">
        <v>0</v>
      </c>
      <c r="AG698" s="727">
        <v>0</v>
      </c>
      <c r="AH698" s="727">
        <v>0</v>
      </c>
      <c r="AI698" s="728">
        <v>0</v>
      </c>
      <c r="AJ698" s="729">
        <v>0</v>
      </c>
      <c r="AK698" s="729">
        <v>0</v>
      </c>
      <c r="AL698" s="728">
        <v>0</v>
      </c>
    </row>
    <row r="699" spans="1:38" x14ac:dyDescent="0.25">
      <c r="A699" s="277">
        <v>242420</v>
      </c>
      <c r="B699" s="361" t="s">
        <v>953</v>
      </c>
      <c r="C699" s="727">
        <v>0</v>
      </c>
      <c r="D699" s="727">
        <v>0</v>
      </c>
      <c r="E699" s="728">
        <v>0</v>
      </c>
      <c r="F699" s="727">
        <v>0</v>
      </c>
      <c r="G699" s="727">
        <v>0</v>
      </c>
      <c r="H699" s="728">
        <v>0</v>
      </c>
      <c r="I699" s="727">
        <v>0</v>
      </c>
      <c r="J699" s="727">
        <v>0</v>
      </c>
      <c r="K699" s="728">
        <v>0</v>
      </c>
      <c r="L699" s="727">
        <v>0</v>
      </c>
      <c r="M699" s="727">
        <v>0</v>
      </c>
      <c r="N699" s="728">
        <v>0</v>
      </c>
      <c r="O699" s="727">
        <v>0</v>
      </c>
      <c r="P699" s="727">
        <v>0</v>
      </c>
      <c r="Q699" s="728">
        <v>0</v>
      </c>
      <c r="R699" s="727">
        <v>0</v>
      </c>
      <c r="S699" s="727">
        <v>0</v>
      </c>
      <c r="T699" s="728">
        <v>0</v>
      </c>
      <c r="U699" s="727">
        <v>0</v>
      </c>
      <c r="V699" s="727">
        <v>0</v>
      </c>
      <c r="W699" s="728">
        <v>0</v>
      </c>
      <c r="X699" s="727">
        <v>0</v>
      </c>
      <c r="Y699" s="727">
        <v>0</v>
      </c>
      <c r="Z699" s="728">
        <v>0</v>
      </c>
      <c r="AA699" s="727">
        <v>0</v>
      </c>
      <c r="AB699" s="727">
        <v>0</v>
      </c>
      <c r="AC699" s="728">
        <v>0</v>
      </c>
      <c r="AD699" s="727">
        <v>0</v>
      </c>
      <c r="AE699" s="727">
        <v>0</v>
      </c>
      <c r="AF699" s="728">
        <v>0</v>
      </c>
      <c r="AG699" s="727">
        <v>0</v>
      </c>
      <c r="AH699" s="727">
        <v>0</v>
      </c>
      <c r="AI699" s="728">
        <v>0</v>
      </c>
      <c r="AJ699" s="729">
        <v>0</v>
      </c>
      <c r="AK699" s="729">
        <v>0</v>
      </c>
      <c r="AL699" s="728">
        <v>0</v>
      </c>
    </row>
    <row r="700" spans="1:38" x14ac:dyDescent="0.25">
      <c r="A700" s="277">
        <v>242430</v>
      </c>
      <c r="B700" s="361" t="s">
        <v>5051</v>
      </c>
      <c r="C700" s="727">
        <v>0</v>
      </c>
      <c r="D700" s="727">
        <v>0</v>
      </c>
      <c r="E700" s="728">
        <v>0</v>
      </c>
      <c r="F700" s="727">
        <v>0</v>
      </c>
      <c r="G700" s="727">
        <v>0</v>
      </c>
      <c r="H700" s="728">
        <v>0</v>
      </c>
      <c r="I700" s="727">
        <v>0</v>
      </c>
      <c r="J700" s="727">
        <v>0</v>
      </c>
      <c r="K700" s="728">
        <v>0</v>
      </c>
      <c r="L700" s="727">
        <v>0</v>
      </c>
      <c r="M700" s="727">
        <v>0</v>
      </c>
      <c r="N700" s="728">
        <v>0</v>
      </c>
      <c r="O700" s="727">
        <v>0</v>
      </c>
      <c r="P700" s="727">
        <v>0</v>
      </c>
      <c r="Q700" s="728">
        <v>0</v>
      </c>
      <c r="R700" s="727">
        <v>0</v>
      </c>
      <c r="S700" s="727">
        <v>0</v>
      </c>
      <c r="T700" s="728">
        <v>0</v>
      </c>
      <c r="U700" s="727">
        <v>0</v>
      </c>
      <c r="V700" s="727">
        <v>0</v>
      </c>
      <c r="W700" s="728">
        <v>0</v>
      </c>
      <c r="X700" s="727">
        <v>0</v>
      </c>
      <c r="Y700" s="727">
        <v>0</v>
      </c>
      <c r="Z700" s="728">
        <v>0</v>
      </c>
      <c r="AA700" s="727">
        <v>0</v>
      </c>
      <c r="AB700" s="727">
        <v>0</v>
      </c>
      <c r="AC700" s="728">
        <v>0</v>
      </c>
      <c r="AD700" s="727">
        <v>0</v>
      </c>
      <c r="AE700" s="727">
        <v>0</v>
      </c>
      <c r="AF700" s="728">
        <v>0</v>
      </c>
      <c r="AG700" s="727">
        <v>0</v>
      </c>
      <c r="AH700" s="727">
        <v>0</v>
      </c>
      <c r="AI700" s="728">
        <v>0</v>
      </c>
      <c r="AJ700" s="729">
        <v>0</v>
      </c>
      <c r="AK700" s="729">
        <v>0</v>
      </c>
      <c r="AL700" s="728">
        <v>0</v>
      </c>
    </row>
    <row r="701" spans="1:38" x14ac:dyDescent="0.25">
      <c r="A701" s="277">
        <v>242440</v>
      </c>
      <c r="B701" s="361" t="s">
        <v>5052</v>
      </c>
      <c r="C701" s="727">
        <v>0</v>
      </c>
      <c r="D701" s="727">
        <v>0</v>
      </c>
      <c r="E701" s="728">
        <v>0</v>
      </c>
      <c r="F701" s="727">
        <v>0</v>
      </c>
      <c r="G701" s="727">
        <v>0</v>
      </c>
      <c r="H701" s="728">
        <v>0</v>
      </c>
      <c r="I701" s="727">
        <v>0</v>
      </c>
      <c r="J701" s="727">
        <v>0</v>
      </c>
      <c r="K701" s="728">
        <v>0</v>
      </c>
      <c r="L701" s="727">
        <v>0</v>
      </c>
      <c r="M701" s="727">
        <v>0</v>
      </c>
      <c r="N701" s="728">
        <v>0</v>
      </c>
      <c r="O701" s="727">
        <v>0</v>
      </c>
      <c r="P701" s="727">
        <v>0</v>
      </c>
      <c r="Q701" s="728">
        <v>0</v>
      </c>
      <c r="R701" s="727">
        <v>0</v>
      </c>
      <c r="S701" s="727">
        <v>0</v>
      </c>
      <c r="T701" s="728">
        <v>0</v>
      </c>
      <c r="U701" s="727">
        <v>0</v>
      </c>
      <c r="V701" s="727">
        <v>0</v>
      </c>
      <c r="W701" s="728">
        <v>0</v>
      </c>
      <c r="X701" s="727">
        <v>0</v>
      </c>
      <c r="Y701" s="727">
        <v>0</v>
      </c>
      <c r="Z701" s="728">
        <v>0</v>
      </c>
      <c r="AA701" s="727">
        <v>0</v>
      </c>
      <c r="AB701" s="727">
        <v>0</v>
      </c>
      <c r="AC701" s="728">
        <v>0</v>
      </c>
      <c r="AD701" s="727">
        <v>0</v>
      </c>
      <c r="AE701" s="727">
        <v>0</v>
      </c>
      <c r="AF701" s="728">
        <v>0</v>
      </c>
      <c r="AG701" s="727">
        <v>0</v>
      </c>
      <c r="AH701" s="727">
        <v>0</v>
      </c>
      <c r="AI701" s="728">
        <v>0</v>
      </c>
      <c r="AJ701" s="729">
        <v>0</v>
      </c>
      <c r="AK701" s="729">
        <v>0</v>
      </c>
      <c r="AL701" s="728">
        <v>0</v>
      </c>
    </row>
    <row r="702" spans="1:38" x14ac:dyDescent="0.25">
      <c r="A702" s="277">
        <v>242450</v>
      </c>
      <c r="B702" s="361" t="s">
        <v>945</v>
      </c>
      <c r="C702" s="727">
        <v>0</v>
      </c>
      <c r="D702" s="727">
        <v>0</v>
      </c>
      <c r="E702" s="728">
        <v>0</v>
      </c>
      <c r="F702" s="727">
        <v>0</v>
      </c>
      <c r="G702" s="727">
        <v>0</v>
      </c>
      <c r="H702" s="728">
        <v>0</v>
      </c>
      <c r="I702" s="727">
        <v>0</v>
      </c>
      <c r="J702" s="727">
        <v>0</v>
      </c>
      <c r="K702" s="728">
        <v>0</v>
      </c>
      <c r="L702" s="727">
        <v>0</v>
      </c>
      <c r="M702" s="727">
        <v>0</v>
      </c>
      <c r="N702" s="728">
        <v>0</v>
      </c>
      <c r="O702" s="727">
        <v>0</v>
      </c>
      <c r="P702" s="727">
        <v>0</v>
      </c>
      <c r="Q702" s="728">
        <v>0</v>
      </c>
      <c r="R702" s="727">
        <v>0</v>
      </c>
      <c r="S702" s="727">
        <v>0</v>
      </c>
      <c r="T702" s="728">
        <v>0</v>
      </c>
      <c r="U702" s="727">
        <v>0</v>
      </c>
      <c r="V702" s="727">
        <v>0</v>
      </c>
      <c r="W702" s="728">
        <v>0</v>
      </c>
      <c r="X702" s="727">
        <v>0</v>
      </c>
      <c r="Y702" s="727">
        <v>0</v>
      </c>
      <c r="Z702" s="728">
        <v>0</v>
      </c>
      <c r="AA702" s="727">
        <v>0</v>
      </c>
      <c r="AB702" s="727">
        <v>0</v>
      </c>
      <c r="AC702" s="728">
        <v>0</v>
      </c>
      <c r="AD702" s="727">
        <v>0</v>
      </c>
      <c r="AE702" s="727">
        <v>0</v>
      </c>
      <c r="AF702" s="728">
        <v>0</v>
      </c>
      <c r="AG702" s="727">
        <v>0</v>
      </c>
      <c r="AH702" s="727">
        <v>0</v>
      </c>
      <c r="AI702" s="728">
        <v>0</v>
      </c>
      <c r="AJ702" s="729">
        <v>0</v>
      </c>
      <c r="AK702" s="729">
        <v>0</v>
      </c>
      <c r="AL702" s="728">
        <v>0</v>
      </c>
    </row>
    <row r="703" spans="1:38" x14ac:dyDescent="0.25">
      <c r="A703" s="277">
        <v>242460</v>
      </c>
      <c r="B703" s="361" t="s">
        <v>960</v>
      </c>
      <c r="C703" s="727">
        <v>0</v>
      </c>
      <c r="D703" s="727">
        <v>0</v>
      </c>
      <c r="E703" s="728">
        <v>0</v>
      </c>
      <c r="F703" s="727">
        <v>0</v>
      </c>
      <c r="G703" s="727">
        <v>0</v>
      </c>
      <c r="H703" s="728">
        <v>0</v>
      </c>
      <c r="I703" s="727">
        <v>0</v>
      </c>
      <c r="J703" s="727">
        <v>0</v>
      </c>
      <c r="K703" s="728">
        <v>0</v>
      </c>
      <c r="L703" s="727">
        <v>0</v>
      </c>
      <c r="M703" s="727">
        <v>0</v>
      </c>
      <c r="N703" s="728">
        <v>0</v>
      </c>
      <c r="O703" s="727">
        <v>0</v>
      </c>
      <c r="P703" s="727">
        <v>0</v>
      </c>
      <c r="Q703" s="728">
        <v>0</v>
      </c>
      <c r="R703" s="727">
        <v>0</v>
      </c>
      <c r="S703" s="727">
        <v>0</v>
      </c>
      <c r="T703" s="728">
        <v>0</v>
      </c>
      <c r="U703" s="727">
        <v>0</v>
      </c>
      <c r="V703" s="727">
        <v>0</v>
      </c>
      <c r="W703" s="728">
        <v>0</v>
      </c>
      <c r="X703" s="727">
        <v>0</v>
      </c>
      <c r="Y703" s="727">
        <v>0</v>
      </c>
      <c r="Z703" s="728">
        <v>0</v>
      </c>
      <c r="AA703" s="727">
        <v>0</v>
      </c>
      <c r="AB703" s="727">
        <v>0</v>
      </c>
      <c r="AC703" s="728">
        <v>0</v>
      </c>
      <c r="AD703" s="727">
        <v>0</v>
      </c>
      <c r="AE703" s="727">
        <v>0</v>
      </c>
      <c r="AF703" s="728">
        <v>0</v>
      </c>
      <c r="AG703" s="727">
        <v>0</v>
      </c>
      <c r="AH703" s="727">
        <v>0</v>
      </c>
      <c r="AI703" s="728">
        <v>0</v>
      </c>
      <c r="AJ703" s="729">
        <v>0</v>
      </c>
      <c r="AK703" s="729">
        <v>0</v>
      </c>
      <c r="AL703" s="728">
        <v>0</v>
      </c>
    </row>
    <row r="704" spans="1:38" x14ac:dyDescent="0.25">
      <c r="A704" s="277">
        <v>242510</v>
      </c>
      <c r="B704" s="361" t="s">
        <v>1089</v>
      </c>
      <c r="C704" s="727">
        <v>0</v>
      </c>
      <c r="D704" s="727">
        <v>0</v>
      </c>
      <c r="E704" s="728">
        <v>0</v>
      </c>
      <c r="F704" s="727">
        <v>0</v>
      </c>
      <c r="G704" s="727">
        <v>0</v>
      </c>
      <c r="H704" s="728">
        <v>0</v>
      </c>
      <c r="I704" s="727">
        <v>0</v>
      </c>
      <c r="J704" s="727">
        <v>0</v>
      </c>
      <c r="K704" s="728">
        <v>0</v>
      </c>
      <c r="L704" s="727">
        <v>0</v>
      </c>
      <c r="M704" s="727">
        <v>0</v>
      </c>
      <c r="N704" s="728">
        <v>0</v>
      </c>
      <c r="O704" s="727">
        <v>0</v>
      </c>
      <c r="P704" s="727">
        <v>0</v>
      </c>
      <c r="Q704" s="728">
        <v>0</v>
      </c>
      <c r="R704" s="727">
        <v>0</v>
      </c>
      <c r="S704" s="727">
        <v>0</v>
      </c>
      <c r="T704" s="728">
        <v>0</v>
      </c>
      <c r="U704" s="727">
        <v>0</v>
      </c>
      <c r="V704" s="727">
        <v>0</v>
      </c>
      <c r="W704" s="728">
        <v>0</v>
      </c>
      <c r="X704" s="727">
        <v>0</v>
      </c>
      <c r="Y704" s="727">
        <v>0</v>
      </c>
      <c r="Z704" s="728">
        <v>0</v>
      </c>
      <c r="AA704" s="727">
        <v>0</v>
      </c>
      <c r="AB704" s="727">
        <v>0</v>
      </c>
      <c r="AC704" s="728">
        <v>0</v>
      </c>
      <c r="AD704" s="727">
        <v>0</v>
      </c>
      <c r="AE704" s="727">
        <v>0</v>
      </c>
      <c r="AF704" s="728">
        <v>0</v>
      </c>
      <c r="AG704" s="727">
        <v>0</v>
      </c>
      <c r="AH704" s="727">
        <v>0</v>
      </c>
      <c r="AI704" s="728">
        <v>0</v>
      </c>
      <c r="AJ704" s="729">
        <v>0</v>
      </c>
      <c r="AK704" s="729">
        <v>0</v>
      </c>
      <c r="AL704" s="728">
        <v>0</v>
      </c>
    </row>
    <row r="705" spans="1:38" x14ac:dyDescent="0.25">
      <c r="A705" s="277">
        <v>242520</v>
      </c>
      <c r="B705" s="361" t="s">
        <v>945</v>
      </c>
      <c r="C705" s="727">
        <v>0</v>
      </c>
      <c r="D705" s="727">
        <v>0</v>
      </c>
      <c r="E705" s="728">
        <v>0</v>
      </c>
      <c r="F705" s="727">
        <v>0</v>
      </c>
      <c r="G705" s="727">
        <v>0</v>
      </c>
      <c r="H705" s="728">
        <v>0</v>
      </c>
      <c r="I705" s="727">
        <v>0</v>
      </c>
      <c r="J705" s="727">
        <v>0</v>
      </c>
      <c r="K705" s="728">
        <v>0</v>
      </c>
      <c r="L705" s="727">
        <v>0</v>
      </c>
      <c r="M705" s="727">
        <v>0</v>
      </c>
      <c r="N705" s="728">
        <v>0</v>
      </c>
      <c r="O705" s="727">
        <v>0</v>
      </c>
      <c r="P705" s="727">
        <v>0</v>
      </c>
      <c r="Q705" s="728">
        <v>0</v>
      </c>
      <c r="R705" s="727">
        <v>0</v>
      </c>
      <c r="S705" s="727">
        <v>0</v>
      </c>
      <c r="T705" s="728">
        <v>0</v>
      </c>
      <c r="U705" s="727">
        <v>0</v>
      </c>
      <c r="V705" s="727">
        <v>0</v>
      </c>
      <c r="W705" s="728">
        <v>0</v>
      </c>
      <c r="X705" s="727">
        <v>0</v>
      </c>
      <c r="Y705" s="727">
        <v>0</v>
      </c>
      <c r="Z705" s="728">
        <v>0</v>
      </c>
      <c r="AA705" s="727">
        <v>0</v>
      </c>
      <c r="AB705" s="727">
        <v>0</v>
      </c>
      <c r="AC705" s="728">
        <v>0</v>
      </c>
      <c r="AD705" s="727">
        <v>0</v>
      </c>
      <c r="AE705" s="727">
        <v>0</v>
      </c>
      <c r="AF705" s="728">
        <v>0</v>
      </c>
      <c r="AG705" s="727">
        <v>0</v>
      </c>
      <c r="AH705" s="727">
        <v>0</v>
      </c>
      <c r="AI705" s="728">
        <v>0</v>
      </c>
      <c r="AJ705" s="729">
        <v>0</v>
      </c>
      <c r="AK705" s="729">
        <v>0</v>
      </c>
      <c r="AL705" s="728">
        <v>0</v>
      </c>
    </row>
    <row r="706" spans="1:38" x14ac:dyDescent="0.25">
      <c r="A706" s="277">
        <v>310100</v>
      </c>
      <c r="B706" s="357" t="s">
        <v>5014</v>
      </c>
      <c r="C706" s="727">
        <v>0</v>
      </c>
      <c r="D706" s="727">
        <v>19100000</v>
      </c>
      <c r="E706" s="728">
        <v>19100000</v>
      </c>
      <c r="F706" s="727">
        <v>0</v>
      </c>
      <c r="G706" s="727">
        <v>19100000</v>
      </c>
      <c r="H706" s="728">
        <v>19100000</v>
      </c>
      <c r="I706" s="727">
        <v>0</v>
      </c>
      <c r="J706" s="727">
        <v>19100000</v>
      </c>
      <c r="K706" s="728">
        <v>19100000</v>
      </c>
      <c r="L706" s="727">
        <v>0</v>
      </c>
      <c r="M706" s="727">
        <v>19100000</v>
      </c>
      <c r="N706" s="728">
        <v>19100000</v>
      </c>
      <c r="O706" s="727">
        <v>0</v>
      </c>
      <c r="P706" s="727">
        <v>19100000</v>
      </c>
      <c r="Q706" s="728">
        <v>19100000</v>
      </c>
      <c r="R706" s="727">
        <v>0</v>
      </c>
      <c r="S706" s="727">
        <v>19100000</v>
      </c>
      <c r="T706" s="728">
        <v>19100000</v>
      </c>
      <c r="U706" s="727">
        <v>0</v>
      </c>
      <c r="V706" s="727">
        <v>19100000</v>
      </c>
      <c r="W706" s="728">
        <v>19100000</v>
      </c>
      <c r="X706" s="727">
        <v>0</v>
      </c>
      <c r="Y706" s="727">
        <v>19100000</v>
      </c>
      <c r="Z706" s="728">
        <v>19100000</v>
      </c>
      <c r="AA706" s="727">
        <v>0</v>
      </c>
      <c r="AB706" s="727">
        <v>19100000</v>
      </c>
      <c r="AC706" s="728">
        <v>19100000</v>
      </c>
      <c r="AD706" s="727">
        <v>0</v>
      </c>
      <c r="AE706" s="727">
        <v>19100000</v>
      </c>
      <c r="AF706" s="728">
        <v>19100000</v>
      </c>
      <c r="AG706" s="727">
        <v>0</v>
      </c>
      <c r="AH706" s="727">
        <v>19100000</v>
      </c>
      <c r="AI706" s="728">
        <v>19100000</v>
      </c>
      <c r="AJ706" s="729">
        <v>0</v>
      </c>
      <c r="AK706" s="729">
        <v>19100000</v>
      </c>
      <c r="AL706" s="728">
        <v>19100000</v>
      </c>
    </row>
    <row r="707" spans="1:38" x14ac:dyDescent="0.25">
      <c r="A707" s="277">
        <v>310200</v>
      </c>
      <c r="B707" s="357" t="s">
        <v>1175</v>
      </c>
      <c r="C707" s="727">
        <v>0</v>
      </c>
      <c r="D707" s="727">
        <v>0</v>
      </c>
      <c r="E707" s="728">
        <v>0</v>
      </c>
      <c r="F707" s="727">
        <v>0</v>
      </c>
      <c r="G707" s="727">
        <v>0</v>
      </c>
      <c r="H707" s="728">
        <v>0</v>
      </c>
      <c r="I707" s="727">
        <v>0</v>
      </c>
      <c r="J707" s="727">
        <v>0</v>
      </c>
      <c r="K707" s="728">
        <v>0</v>
      </c>
      <c r="L707" s="727">
        <v>0</v>
      </c>
      <c r="M707" s="727">
        <v>0</v>
      </c>
      <c r="N707" s="728">
        <v>0</v>
      </c>
      <c r="O707" s="727">
        <v>0</v>
      </c>
      <c r="P707" s="727">
        <v>0</v>
      </c>
      <c r="Q707" s="728">
        <v>0</v>
      </c>
      <c r="R707" s="727">
        <v>0</v>
      </c>
      <c r="S707" s="727">
        <v>0</v>
      </c>
      <c r="T707" s="728">
        <v>0</v>
      </c>
      <c r="U707" s="727">
        <v>0</v>
      </c>
      <c r="V707" s="727">
        <v>0</v>
      </c>
      <c r="W707" s="728">
        <v>0</v>
      </c>
      <c r="X707" s="727">
        <v>0</v>
      </c>
      <c r="Y707" s="727">
        <v>0</v>
      </c>
      <c r="Z707" s="728">
        <v>0</v>
      </c>
      <c r="AA707" s="727">
        <v>0</v>
      </c>
      <c r="AB707" s="727">
        <v>0</v>
      </c>
      <c r="AC707" s="728">
        <v>0</v>
      </c>
      <c r="AD707" s="727">
        <v>0</v>
      </c>
      <c r="AE707" s="727">
        <v>0</v>
      </c>
      <c r="AF707" s="728">
        <v>0</v>
      </c>
      <c r="AG707" s="727">
        <v>0</v>
      </c>
      <c r="AH707" s="727">
        <v>0</v>
      </c>
      <c r="AI707" s="728">
        <v>0</v>
      </c>
      <c r="AJ707" s="729">
        <v>0</v>
      </c>
      <c r="AK707" s="729">
        <v>0</v>
      </c>
      <c r="AL707" s="728">
        <v>0</v>
      </c>
    </row>
    <row r="708" spans="1:38" x14ac:dyDescent="0.25">
      <c r="A708" s="277">
        <v>310300</v>
      </c>
      <c r="B708" s="357" t="s">
        <v>5015</v>
      </c>
      <c r="C708" s="727">
        <v>0</v>
      </c>
      <c r="D708" s="727">
        <v>0</v>
      </c>
      <c r="E708" s="728">
        <v>0</v>
      </c>
      <c r="F708" s="727">
        <v>0</v>
      </c>
      <c r="G708" s="727">
        <v>0</v>
      </c>
      <c r="H708" s="728">
        <v>0</v>
      </c>
      <c r="I708" s="727">
        <v>0</v>
      </c>
      <c r="J708" s="727">
        <v>0</v>
      </c>
      <c r="K708" s="728">
        <v>0</v>
      </c>
      <c r="L708" s="727">
        <v>0</v>
      </c>
      <c r="M708" s="727">
        <v>0</v>
      </c>
      <c r="N708" s="728">
        <v>0</v>
      </c>
      <c r="O708" s="727">
        <v>0</v>
      </c>
      <c r="P708" s="727">
        <v>0</v>
      </c>
      <c r="Q708" s="728">
        <v>0</v>
      </c>
      <c r="R708" s="727">
        <v>0</v>
      </c>
      <c r="S708" s="727">
        <v>0</v>
      </c>
      <c r="T708" s="728">
        <v>0</v>
      </c>
      <c r="U708" s="727">
        <v>0</v>
      </c>
      <c r="V708" s="727">
        <v>0</v>
      </c>
      <c r="W708" s="728">
        <v>0</v>
      </c>
      <c r="X708" s="727">
        <v>0</v>
      </c>
      <c r="Y708" s="727">
        <v>0</v>
      </c>
      <c r="Z708" s="728">
        <v>0</v>
      </c>
      <c r="AA708" s="727">
        <v>0</v>
      </c>
      <c r="AB708" s="727">
        <v>0</v>
      </c>
      <c r="AC708" s="728">
        <v>0</v>
      </c>
      <c r="AD708" s="727">
        <v>0</v>
      </c>
      <c r="AE708" s="727">
        <v>0</v>
      </c>
      <c r="AF708" s="728">
        <v>0</v>
      </c>
      <c r="AG708" s="727">
        <v>0</v>
      </c>
      <c r="AH708" s="727">
        <v>0</v>
      </c>
      <c r="AI708" s="728">
        <v>0</v>
      </c>
      <c r="AJ708" s="729">
        <v>0</v>
      </c>
      <c r="AK708" s="729">
        <v>0</v>
      </c>
      <c r="AL708" s="728">
        <v>0</v>
      </c>
    </row>
    <row r="709" spans="1:38" x14ac:dyDescent="0.25">
      <c r="A709" s="277">
        <v>310400</v>
      </c>
      <c r="B709" s="357" t="s">
        <v>5016</v>
      </c>
      <c r="C709" s="727">
        <v>0</v>
      </c>
      <c r="D709" s="727">
        <v>0</v>
      </c>
      <c r="E709" s="728">
        <v>0</v>
      </c>
      <c r="F709" s="727">
        <v>0</v>
      </c>
      <c r="G709" s="727">
        <v>0</v>
      </c>
      <c r="H709" s="728">
        <v>0</v>
      </c>
      <c r="I709" s="727">
        <v>0</v>
      </c>
      <c r="J709" s="727">
        <v>0</v>
      </c>
      <c r="K709" s="728">
        <v>0</v>
      </c>
      <c r="L709" s="727">
        <v>0</v>
      </c>
      <c r="M709" s="727">
        <v>0</v>
      </c>
      <c r="N709" s="728">
        <v>0</v>
      </c>
      <c r="O709" s="727">
        <v>0</v>
      </c>
      <c r="P709" s="727">
        <v>0</v>
      </c>
      <c r="Q709" s="728">
        <v>0</v>
      </c>
      <c r="R709" s="727">
        <v>0</v>
      </c>
      <c r="S709" s="727">
        <v>0</v>
      </c>
      <c r="T709" s="728">
        <v>0</v>
      </c>
      <c r="U709" s="727">
        <v>0</v>
      </c>
      <c r="V709" s="727">
        <v>0</v>
      </c>
      <c r="W709" s="728">
        <v>0</v>
      </c>
      <c r="X709" s="727">
        <v>0</v>
      </c>
      <c r="Y709" s="727">
        <v>0</v>
      </c>
      <c r="Z709" s="728">
        <v>0</v>
      </c>
      <c r="AA709" s="727">
        <v>0</v>
      </c>
      <c r="AB709" s="727">
        <v>0</v>
      </c>
      <c r="AC709" s="728">
        <v>0</v>
      </c>
      <c r="AD709" s="727">
        <v>0</v>
      </c>
      <c r="AE709" s="727">
        <v>0</v>
      </c>
      <c r="AF709" s="728">
        <v>0</v>
      </c>
      <c r="AG709" s="727">
        <v>0</v>
      </c>
      <c r="AH709" s="727">
        <v>0</v>
      </c>
      <c r="AI709" s="728">
        <v>0</v>
      </c>
      <c r="AJ709" s="729">
        <v>0</v>
      </c>
      <c r="AK709" s="729">
        <v>0</v>
      </c>
      <c r="AL709" s="728">
        <v>0</v>
      </c>
    </row>
    <row r="710" spans="1:38" x14ac:dyDescent="0.25">
      <c r="A710" s="277">
        <v>311000</v>
      </c>
      <c r="B710" s="357" t="s">
        <v>1178</v>
      </c>
      <c r="C710" s="727">
        <v>0</v>
      </c>
      <c r="D710" s="727">
        <v>0</v>
      </c>
      <c r="E710" s="728">
        <v>0</v>
      </c>
      <c r="F710" s="727">
        <v>0</v>
      </c>
      <c r="G710" s="727">
        <v>0</v>
      </c>
      <c r="H710" s="728">
        <v>0</v>
      </c>
      <c r="I710" s="727">
        <v>0</v>
      </c>
      <c r="J710" s="727">
        <v>0</v>
      </c>
      <c r="K710" s="728">
        <v>0</v>
      </c>
      <c r="L710" s="727">
        <v>0</v>
      </c>
      <c r="M710" s="727">
        <v>0</v>
      </c>
      <c r="N710" s="728">
        <v>0</v>
      </c>
      <c r="O710" s="727">
        <v>0</v>
      </c>
      <c r="P710" s="727">
        <v>0</v>
      </c>
      <c r="Q710" s="728">
        <v>0</v>
      </c>
      <c r="R710" s="727">
        <v>0</v>
      </c>
      <c r="S710" s="727">
        <v>0</v>
      </c>
      <c r="T710" s="728">
        <v>0</v>
      </c>
      <c r="U710" s="727">
        <v>0</v>
      </c>
      <c r="V710" s="727">
        <v>0</v>
      </c>
      <c r="W710" s="728">
        <v>0</v>
      </c>
      <c r="X710" s="727">
        <v>0</v>
      </c>
      <c r="Y710" s="727">
        <v>0</v>
      </c>
      <c r="Z710" s="728">
        <v>0</v>
      </c>
      <c r="AA710" s="727">
        <v>0</v>
      </c>
      <c r="AB710" s="727">
        <v>0</v>
      </c>
      <c r="AC710" s="728">
        <v>0</v>
      </c>
      <c r="AD710" s="727">
        <v>0</v>
      </c>
      <c r="AE710" s="727">
        <v>0</v>
      </c>
      <c r="AF710" s="728">
        <v>0</v>
      </c>
      <c r="AG710" s="727">
        <v>0</v>
      </c>
      <c r="AH710" s="727">
        <v>0</v>
      </c>
      <c r="AI710" s="728">
        <v>0</v>
      </c>
      <c r="AJ710" s="729">
        <v>0</v>
      </c>
      <c r="AK710" s="729">
        <v>0</v>
      </c>
      <c r="AL710" s="728">
        <v>0</v>
      </c>
    </row>
    <row r="711" spans="1:38" x14ac:dyDescent="0.25">
      <c r="A711" s="277">
        <v>312000</v>
      </c>
      <c r="B711" s="357" t="s">
        <v>5017</v>
      </c>
      <c r="C711" s="727">
        <v>0</v>
      </c>
      <c r="D711" s="727">
        <v>0</v>
      </c>
      <c r="E711" s="728">
        <v>0</v>
      </c>
      <c r="F711" s="727">
        <v>0</v>
      </c>
      <c r="G711" s="727">
        <v>0</v>
      </c>
      <c r="H711" s="728">
        <v>0</v>
      </c>
      <c r="I711" s="727">
        <v>0</v>
      </c>
      <c r="J711" s="727">
        <v>0</v>
      </c>
      <c r="K711" s="728">
        <v>0</v>
      </c>
      <c r="L711" s="727">
        <v>0</v>
      </c>
      <c r="M711" s="727">
        <v>0</v>
      </c>
      <c r="N711" s="728">
        <v>0</v>
      </c>
      <c r="O711" s="727">
        <v>0</v>
      </c>
      <c r="P711" s="727">
        <v>0</v>
      </c>
      <c r="Q711" s="728">
        <v>0</v>
      </c>
      <c r="R711" s="727">
        <v>0</v>
      </c>
      <c r="S711" s="727">
        <v>0</v>
      </c>
      <c r="T711" s="728">
        <v>0</v>
      </c>
      <c r="U711" s="727">
        <v>0</v>
      </c>
      <c r="V711" s="727">
        <v>0</v>
      </c>
      <c r="W711" s="728">
        <v>0</v>
      </c>
      <c r="X711" s="727">
        <v>0</v>
      </c>
      <c r="Y711" s="727">
        <v>0</v>
      </c>
      <c r="Z711" s="728">
        <v>0</v>
      </c>
      <c r="AA711" s="727">
        <v>0</v>
      </c>
      <c r="AB711" s="727">
        <v>0</v>
      </c>
      <c r="AC711" s="728">
        <v>0</v>
      </c>
      <c r="AD711" s="727">
        <v>0</v>
      </c>
      <c r="AE711" s="727">
        <v>0</v>
      </c>
      <c r="AF711" s="728">
        <v>0</v>
      </c>
      <c r="AG711" s="727">
        <v>0</v>
      </c>
      <c r="AH711" s="727">
        <v>0</v>
      </c>
      <c r="AI711" s="728">
        <v>0</v>
      </c>
      <c r="AJ711" s="729">
        <v>0</v>
      </c>
      <c r="AK711" s="729">
        <v>0</v>
      </c>
      <c r="AL711" s="728">
        <v>0</v>
      </c>
    </row>
    <row r="712" spans="1:38" x14ac:dyDescent="0.25">
      <c r="A712" s="277">
        <v>313100</v>
      </c>
      <c r="B712" s="357" t="s">
        <v>5018</v>
      </c>
      <c r="C712" s="727">
        <v>0</v>
      </c>
      <c r="D712" s="727">
        <v>0</v>
      </c>
      <c r="E712" s="728">
        <v>0</v>
      </c>
      <c r="F712" s="727">
        <v>0</v>
      </c>
      <c r="G712" s="727">
        <v>0</v>
      </c>
      <c r="H712" s="728">
        <v>0</v>
      </c>
      <c r="I712" s="727">
        <v>0</v>
      </c>
      <c r="J712" s="727">
        <v>0</v>
      </c>
      <c r="K712" s="728">
        <v>0</v>
      </c>
      <c r="L712" s="727">
        <v>0</v>
      </c>
      <c r="M712" s="727">
        <v>0</v>
      </c>
      <c r="N712" s="728">
        <v>0</v>
      </c>
      <c r="O712" s="727">
        <v>0</v>
      </c>
      <c r="P712" s="727">
        <v>0</v>
      </c>
      <c r="Q712" s="728">
        <v>0</v>
      </c>
      <c r="R712" s="727">
        <v>0</v>
      </c>
      <c r="S712" s="727">
        <v>0</v>
      </c>
      <c r="T712" s="728">
        <v>0</v>
      </c>
      <c r="U712" s="727">
        <v>0</v>
      </c>
      <c r="V712" s="727">
        <v>0</v>
      </c>
      <c r="W712" s="728">
        <v>0</v>
      </c>
      <c r="X712" s="727">
        <v>0</v>
      </c>
      <c r="Y712" s="727">
        <v>0</v>
      </c>
      <c r="Z712" s="728">
        <v>0</v>
      </c>
      <c r="AA712" s="727">
        <v>0</v>
      </c>
      <c r="AB712" s="727">
        <v>0</v>
      </c>
      <c r="AC712" s="728">
        <v>0</v>
      </c>
      <c r="AD712" s="727">
        <v>0</v>
      </c>
      <c r="AE712" s="727">
        <v>0</v>
      </c>
      <c r="AF712" s="728">
        <v>0</v>
      </c>
      <c r="AG712" s="727">
        <v>0</v>
      </c>
      <c r="AH712" s="727">
        <v>0</v>
      </c>
      <c r="AI712" s="728">
        <v>0</v>
      </c>
      <c r="AJ712" s="729">
        <v>0</v>
      </c>
      <c r="AK712" s="729">
        <v>0</v>
      </c>
      <c r="AL712" s="728">
        <v>0</v>
      </c>
    </row>
    <row r="713" spans="1:38" x14ac:dyDescent="0.25">
      <c r="A713" s="277">
        <v>313200</v>
      </c>
      <c r="B713" s="357" t="s">
        <v>5019</v>
      </c>
      <c r="C713" s="727">
        <v>0</v>
      </c>
      <c r="D713" s="727">
        <v>0</v>
      </c>
      <c r="E713" s="728">
        <v>0</v>
      </c>
      <c r="F713" s="727">
        <v>0</v>
      </c>
      <c r="G713" s="727">
        <v>0</v>
      </c>
      <c r="H713" s="728">
        <v>0</v>
      </c>
      <c r="I713" s="727">
        <v>0</v>
      </c>
      <c r="J713" s="727">
        <v>0</v>
      </c>
      <c r="K713" s="728">
        <v>0</v>
      </c>
      <c r="L713" s="727">
        <v>0</v>
      </c>
      <c r="M713" s="727">
        <v>0</v>
      </c>
      <c r="N713" s="728">
        <v>0</v>
      </c>
      <c r="O713" s="727">
        <v>0</v>
      </c>
      <c r="P713" s="727">
        <v>0</v>
      </c>
      <c r="Q713" s="728">
        <v>0</v>
      </c>
      <c r="R713" s="727">
        <v>0</v>
      </c>
      <c r="S713" s="727">
        <v>0</v>
      </c>
      <c r="T713" s="728">
        <v>0</v>
      </c>
      <c r="U713" s="727">
        <v>0</v>
      </c>
      <c r="V713" s="727">
        <v>0</v>
      </c>
      <c r="W713" s="728">
        <v>0</v>
      </c>
      <c r="X713" s="727">
        <v>0</v>
      </c>
      <c r="Y713" s="727">
        <v>0</v>
      </c>
      <c r="Z713" s="728">
        <v>0</v>
      </c>
      <c r="AA713" s="727">
        <v>0</v>
      </c>
      <c r="AB713" s="727">
        <v>0</v>
      </c>
      <c r="AC713" s="728">
        <v>0</v>
      </c>
      <c r="AD713" s="727">
        <v>0</v>
      </c>
      <c r="AE713" s="727">
        <v>0</v>
      </c>
      <c r="AF713" s="728">
        <v>0</v>
      </c>
      <c r="AG713" s="727">
        <v>0</v>
      </c>
      <c r="AH713" s="727">
        <v>0</v>
      </c>
      <c r="AI713" s="728">
        <v>0</v>
      </c>
      <c r="AJ713" s="729">
        <v>0</v>
      </c>
      <c r="AK713" s="729">
        <v>0</v>
      </c>
      <c r="AL713" s="728">
        <v>0</v>
      </c>
    </row>
    <row r="714" spans="1:38" x14ac:dyDescent="0.25">
      <c r="A714" s="277">
        <v>313300</v>
      </c>
      <c r="B714" s="357" t="s">
        <v>5020</v>
      </c>
      <c r="C714" s="727">
        <v>0</v>
      </c>
      <c r="D714" s="727">
        <v>2740000</v>
      </c>
      <c r="E714" s="728">
        <v>2740000</v>
      </c>
      <c r="F714" s="727">
        <v>0</v>
      </c>
      <c r="G714" s="727">
        <v>2740000</v>
      </c>
      <c r="H714" s="728">
        <v>2740000</v>
      </c>
      <c r="I714" s="727">
        <v>0</v>
      </c>
      <c r="J714" s="727">
        <v>2740000</v>
      </c>
      <c r="K714" s="728">
        <v>2740000</v>
      </c>
      <c r="L714" s="727">
        <v>0</v>
      </c>
      <c r="M714" s="727">
        <v>2740000</v>
      </c>
      <c r="N714" s="728">
        <v>2740000</v>
      </c>
      <c r="O714" s="727">
        <v>0</v>
      </c>
      <c r="P714" s="727">
        <v>2740000</v>
      </c>
      <c r="Q714" s="728">
        <v>2740000</v>
      </c>
      <c r="R714" s="727">
        <v>0</v>
      </c>
      <c r="S714" s="727">
        <v>2740000</v>
      </c>
      <c r="T714" s="728">
        <v>2740000</v>
      </c>
      <c r="U714" s="727">
        <v>0</v>
      </c>
      <c r="V714" s="727">
        <v>2740000</v>
      </c>
      <c r="W714" s="728">
        <v>2740000</v>
      </c>
      <c r="X714" s="727">
        <v>0</v>
      </c>
      <c r="Y714" s="727">
        <v>2740000</v>
      </c>
      <c r="Z714" s="728">
        <v>2740000</v>
      </c>
      <c r="AA714" s="727">
        <v>0</v>
      </c>
      <c r="AB714" s="727">
        <v>2740000</v>
      </c>
      <c r="AC714" s="728">
        <v>2740000</v>
      </c>
      <c r="AD714" s="727">
        <v>0</v>
      </c>
      <c r="AE714" s="727">
        <v>2740000</v>
      </c>
      <c r="AF714" s="728">
        <v>2740000</v>
      </c>
      <c r="AG714" s="727">
        <v>0</v>
      </c>
      <c r="AH714" s="727">
        <v>2740000</v>
      </c>
      <c r="AI714" s="728">
        <v>2740000</v>
      </c>
      <c r="AJ714" s="729">
        <v>0</v>
      </c>
      <c r="AK714" s="729">
        <v>2740000</v>
      </c>
      <c r="AL714" s="728">
        <v>2740000</v>
      </c>
    </row>
    <row r="715" spans="1:38" x14ac:dyDescent="0.25">
      <c r="A715" s="277">
        <v>313400</v>
      </c>
      <c r="B715" s="364" t="s">
        <v>5069</v>
      </c>
      <c r="C715" s="727">
        <v>0</v>
      </c>
      <c r="D715" s="727">
        <v>0</v>
      </c>
      <c r="E715" s="728">
        <v>0</v>
      </c>
      <c r="F715" s="727">
        <v>0</v>
      </c>
      <c r="G715" s="727">
        <v>0</v>
      </c>
      <c r="H715" s="728">
        <v>0</v>
      </c>
      <c r="I715" s="727">
        <v>0</v>
      </c>
      <c r="J715" s="727">
        <v>0</v>
      </c>
      <c r="K715" s="728">
        <v>0</v>
      </c>
      <c r="L715" s="727">
        <v>0</v>
      </c>
      <c r="M715" s="727">
        <v>0</v>
      </c>
      <c r="N715" s="728">
        <v>0</v>
      </c>
      <c r="O715" s="727">
        <v>0</v>
      </c>
      <c r="P715" s="727">
        <v>0</v>
      </c>
      <c r="Q715" s="728">
        <v>0</v>
      </c>
      <c r="R715" s="727">
        <v>0</v>
      </c>
      <c r="S715" s="727">
        <v>0</v>
      </c>
      <c r="T715" s="728">
        <v>0</v>
      </c>
      <c r="U715" s="727">
        <v>0</v>
      </c>
      <c r="V715" s="727">
        <v>0</v>
      </c>
      <c r="W715" s="728">
        <v>0</v>
      </c>
      <c r="X715" s="727">
        <v>0</v>
      </c>
      <c r="Y715" s="727">
        <v>0</v>
      </c>
      <c r="Z715" s="728">
        <v>0</v>
      </c>
      <c r="AA715" s="727">
        <v>0</v>
      </c>
      <c r="AB715" s="727">
        <v>0</v>
      </c>
      <c r="AC715" s="728">
        <v>0</v>
      </c>
      <c r="AD715" s="727">
        <v>0</v>
      </c>
      <c r="AE715" s="727">
        <v>0</v>
      </c>
      <c r="AF715" s="728">
        <v>0</v>
      </c>
      <c r="AG715" s="727">
        <v>0</v>
      </c>
      <c r="AH715" s="727">
        <v>0</v>
      </c>
      <c r="AI715" s="728">
        <v>0</v>
      </c>
      <c r="AJ715" s="729">
        <v>0</v>
      </c>
      <c r="AK715" s="729">
        <v>0</v>
      </c>
      <c r="AL715" s="728">
        <v>0</v>
      </c>
    </row>
    <row r="716" spans="1:38" x14ac:dyDescent="0.25">
      <c r="A716" s="277">
        <v>313501</v>
      </c>
      <c r="B716" s="351" t="s">
        <v>5023</v>
      </c>
      <c r="C716" s="727">
        <v>68530.13</v>
      </c>
      <c r="D716" s="727">
        <v>0</v>
      </c>
      <c r="E716" s="728">
        <v>68530.13</v>
      </c>
      <c r="F716" s="727">
        <v>0</v>
      </c>
      <c r="G716" s="727">
        <v>0</v>
      </c>
      <c r="H716" s="728">
        <v>0</v>
      </c>
      <c r="I716" s="727">
        <v>0</v>
      </c>
      <c r="J716" s="727">
        <v>0</v>
      </c>
      <c r="K716" s="728">
        <v>0</v>
      </c>
      <c r="L716" s="727">
        <v>0</v>
      </c>
      <c r="M716" s="727">
        <v>0</v>
      </c>
      <c r="N716" s="728">
        <v>0</v>
      </c>
      <c r="O716" s="727">
        <v>0</v>
      </c>
      <c r="P716" s="727">
        <v>0</v>
      </c>
      <c r="Q716" s="728">
        <v>0</v>
      </c>
      <c r="R716" s="727">
        <v>0</v>
      </c>
      <c r="S716" s="727">
        <v>0</v>
      </c>
      <c r="T716" s="728">
        <v>0</v>
      </c>
      <c r="U716" s="727">
        <v>0</v>
      </c>
      <c r="V716" s="727">
        <v>0</v>
      </c>
      <c r="W716" s="728">
        <v>0</v>
      </c>
      <c r="X716" s="727">
        <v>0</v>
      </c>
      <c r="Y716" s="727">
        <v>0</v>
      </c>
      <c r="Z716" s="728">
        <v>0</v>
      </c>
      <c r="AA716" s="727">
        <v>0</v>
      </c>
      <c r="AB716" s="727">
        <v>0</v>
      </c>
      <c r="AC716" s="728">
        <v>0</v>
      </c>
      <c r="AD716" s="727">
        <v>0</v>
      </c>
      <c r="AE716" s="727">
        <v>0</v>
      </c>
      <c r="AF716" s="728">
        <v>0</v>
      </c>
      <c r="AG716" s="727">
        <v>0</v>
      </c>
      <c r="AH716" s="727">
        <v>0</v>
      </c>
      <c r="AI716" s="728">
        <v>0</v>
      </c>
      <c r="AJ716" s="729">
        <v>0</v>
      </c>
      <c r="AK716" s="729">
        <v>0</v>
      </c>
      <c r="AL716" s="728">
        <v>0</v>
      </c>
    </row>
    <row r="717" spans="1:38" x14ac:dyDescent="0.25">
      <c r="A717" s="277">
        <v>313502</v>
      </c>
      <c r="B717" s="351" t="s">
        <v>5024</v>
      </c>
      <c r="C717" s="727">
        <v>0</v>
      </c>
      <c r="D717" s="727">
        <v>0</v>
      </c>
      <c r="E717" s="728">
        <v>0</v>
      </c>
      <c r="F717" s="727">
        <v>0</v>
      </c>
      <c r="G717" s="727">
        <v>0</v>
      </c>
      <c r="H717" s="728">
        <v>0</v>
      </c>
      <c r="I717" s="727">
        <v>0</v>
      </c>
      <c r="J717" s="727">
        <v>0</v>
      </c>
      <c r="K717" s="728">
        <v>0</v>
      </c>
      <c r="L717" s="727">
        <v>0</v>
      </c>
      <c r="M717" s="727">
        <v>0</v>
      </c>
      <c r="N717" s="728">
        <v>0</v>
      </c>
      <c r="O717" s="727">
        <v>0</v>
      </c>
      <c r="P717" s="727">
        <v>0</v>
      </c>
      <c r="Q717" s="728">
        <v>0</v>
      </c>
      <c r="R717" s="727">
        <v>0</v>
      </c>
      <c r="S717" s="727">
        <v>0</v>
      </c>
      <c r="T717" s="728">
        <v>0</v>
      </c>
      <c r="U717" s="727">
        <v>0</v>
      </c>
      <c r="V717" s="727">
        <v>0</v>
      </c>
      <c r="W717" s="728">
        <v>0</v>
      </c>
      <c r="X717" s="727">
        <v>0</v>
      </c>
      <c r="Y717" s="727">
        <v>0</v>
      </c>
      <c r="Z717" s="728">
        <v>0</v>
      </c>
      <c r="AA717" s="727">
        <v>0</v>
      </c>
      <c r="AB717" s="727">
        <v>0</v>
      </c>
      <c r="AC717" s="728">
        <v>0</v>
      </c>
      <c r="AD717" s="727">
        <v>0</v>
      </c>
      <c r="AE717" s="727">
        <v>0</v>
      </c>
      <c r="AF717" s="728">
        <v>0</v>
      </c>
      <c r="AG717" s="727">
        <v>0</v>
      </c>
      <c r="AH717" s="727">
        <v>0</v>
      </c>
      <c r="AI717" s="728">
        <v>0</v>
      </c>
      <c r="AJ717" s="729">
        <v>0</v>
      </c>
      <c r="AK717" s="729">
        <v>0</v>
      </c>
      <c r="AL717" s="728">
        <v>0</v>
      </c>
    </row>
    <row r="718" spans="1:38" x14ac:dyDescent="0.25">
      <c r="A718" s="277">
        <v>313503</v>
      </c>
      <c r="B718" s="351" t="s">
        <v>5025</v>
      </c>
      <c r="C718" s="727">
        <v>658491.52</v>
      </c>
      <c r="D718" s="727">
        <v>141299.13</v>
      </c>
      <c r="E718" s="728">
        <v>799790.65</v>
      </c>
      <c r="F718" s="727">
        <v>658491.52</v>
      </c>
      <c r="G718" s="727">
        <v>141299.13</v>
      </c>
      <c r="H718" s="728">
        <v>799790.65</v>
      </c>
      <c r="I718" s="727">
        <v>658491.52</v>
      </c>
      <c r="J718" s="727">
        <v>141299.13</v>
      </c>
      <c r="K718" s="728">
        <v>799790.65</v>
      </c>
      <c r="L718" s="727">
        <v>658491.52</v>
      </c>
      <c r="M718" s="727">
        <v>141299.13</v>
      </c>
      <c r="N718" s="728">
        <v>799790.65</v>
      </c>
      <c r="O718" s="727">
        <v>854548.85</v>
      </c>
      <c r="P718" s="727">
        <v>141299.13</v>
      </c>
      <c r="Q718" s="728">
        <v>995847.98</v>
      </c>
      <c r="R718" s="727">
        <v>854548.85</v>
      </c>
      <c r="S718" s="727">
        <v>141299.13</v>
      </c>
      <c r="T718" s="728">
        <v>995847.98</v>
      </c>
      <c r="U718" s="727">
        <v>854548.85</v>
      </c>
      <c r="V718" s="727">
        <v>141299.13</v>
      </c>
      <c r="W718" s="728">
        <v>995847.98</v>
      </c>
      <c r="X718" s="727">
        <v>854548.85</v>
      </c>
      <c r="Y718" s="727">
        <v>141299.13</v>
      </c>
      <c r="Z718" s="728">
        <v>995847.98</v>
      </c>
      <c r="AA718" s="727">
        <v>854548.85</v>
      </c>
      <c r="AB718" s="727">
        <v>141299.13</v>
      </c>
      <c r="AC718" s="728">
        <v>995847.98</v>
      </c>
      <c r="AD718" s="727">
        <v>854548.85</v>
      </c>
      <c r="AE718" s="727">
        <v>141299.13</v>
      </c>
      <c r="AF718" s="728">
        <v>995847.98</v>
      </c>
      <c r="AG718" s="727">
        <v>897699.34</v>
      </c>
      <c r="AH718" s="727">
        <v>141299.13</v>
      </c>
      <c r="AI718" s="728">
        <v>1038998.47</v>
      </c>
      <c r="AJ718" s="729">
        <v>1051462.01</v>
      </c>
      <c r="AK718" s="729">
        <v>141299.13</v>
      </c>
      <c r="AL718" s="728">
        <v>1192761.1399999999</v>
      </c>
    </row>
    <row r="719" spans="1:38" x14ac:dyDescent="0.25">
      <c r="A719" s="277">
        <v>313504</v>
      </c>
      <c r="B719" s="351" t="s">
        <v>5026</v>
      </c>
      <c r="C719" s="727">
        <v>0</v>
      </c>
      <c r="D719" s="727">
        <v>0</v>
      </c>
      <c r="E719" s="728">
        <v>0</v>
      </c>
      <c r="F719" s="727">
        <v>0</v>
      </c>
      <c r="G719" s="727">
        <v>0</v>
      </c>
      <c r="H719" s="728">
        <v>0</v>
      </c>
      <c r="I719" s="727">
        <v>0</v>
      </c>
      <c r="J719" s="727">
        <v>0</v>
      </c>
      <c r="K719" s="728">
        <v>0</v>
      </c>
      <c r="L719" s="727">
        <v>0</v>
      </c>
      <c r="M719" s="727">
        <v>0</v>
      </c>
      <c r="N719" s="728">
        <v>0</v>
      </c>
      <c r="O719" s="727">
        <v>0</v>
      </c>
      <c r="P719" s="727">
        <v>0</v>
      </c>
      <c r="Q719" s="728">
        <v>0</v>
      </c>
      <c r="R719" s="727">
        <v>0</v>
      </c>
      <c r="S719" s="727">
        <v>0</v>
      </c>
      <c r="T719" s="728">
        <v>0</v>
      </c>
      <c r="U719" s="727">
        <v>0</v>
      </c>
      <c r="V719" s="727">
        <v>0</v>
      </c>
      <c r="W719" s="728">
        <v>0</v>
      </c>
      <c r="X719" s="727">
        <v>0</v>
      </c>
      <c r="Y719" s="727">
        <v>0</v>
      </c>
      <c r="Z719" s="728">
        <v>0</v>
      </c>
      <c r="AA719" s="727">
        <v>1091915.26</v>
      </c>
      <c r="AB719" s="727">
        <v>0</v>
      </c>
      <c r="AC719" s="728">
        <v>1091915.26</v>
      </c>
      <c r="AD719" s="727">
        <v>2017473.51</v>
      </c>
      <c r="AE719" s="727">
        <v>0</v>
      </c>
      <c r="AF719" s="728">
        <v>2017473.51</v>
      </c>
      <c r="AG719" s="727">
        <v>2651499.1800000002</v>
      </c>
      <c r="AH719" s="727">
        <v>0</v>
      </c>
      <c r="AI719" s="728">
        <v>2651499.1800000002</v>
      </c>
      <c r="AJ719" s="729">
        <v>2511376.5699999998</v>
      </c>
      <c r="AK719" s="729">
        <v>0</v>
      </c>
      <c r="AL719" s="728">
        <v>2511376.5699999998</v>
      </c>
    </row>
    <row r="720" spans="1:38" x14ac:dyDescent="0.25">
      <c r="A720" s="365">
        <v>313600</v>
      </c>
      <c r="B720" s="351" t="s">
        <v>4879</v>
      </c>
      <c r="C720" s="727">
        <v>18435069.91</v>
      </c>
      <c r="D720" s="727">
        <v>0</v>
      </c>
      <c r="E720" s="728">
        <v>18435069.91</v>
      </c>
      <c r="F720" s="727">
        <v>18435069.91</v>
      </c>
      <c r="G720" s="727">
        <v>0</v>
      </c>
      <c r="H720" s="728">
        <v>18435069.91</v>
      </c>
      <c r="I720" s="727">
        <v>18435069.91</v>
      </c>
      <c r="J720" s="727">
        <v>0</v>
      </c>
      <c r="K720" s="728">
        <v>18435069.91</v>
      </c>
      <c r="L720" s="727">
        <v>18435069.91</v>
      </c>
      <c r="M720" s="727">
        <v>0</v>
      </c>
      <c r="N720" s="728">
        <v>18435069.91</v>
      </c>
      <c r="O720" s="727">
        <v>18435069.91</v>
      </c>
      <c r="P720" s="727">
        <v>0</v>
      </c>
      <c r="Q720" s="728">
        <v>18435069.91</v>
      </c>
      <c r="R720" s="727">
        <v>18435069.91</v>
      </c>
      <c r="S720" s="727">
        <v>0</v>
      </c>
      <c r="T720" s="728">
        <v>18435069.91</v>
      </c>
      <c r="U720" s="727">
        <v>18435069.91</v>
      </c>
      <c r="V720" s="727">
        <v>0</v>
      </c>
      <c r="W720" s="728">
        <v>18435069.91</v>
      </c>
      <c r="X720" s="727">
        <v>18435069.91</v>
      </c>
      <c r="Y720" s="727">
        <v>0</v>
      </c>
      <c r="Z720" s="728">
        <v>18435069.91</v>
      </c>
      <c r="AA720" s="727">
        <v>18435069.91</v>
      </c>
      <c r="AB720" s="727">
        <v>0</v>
      </c>
      <c r="AC720" s="728">
        <v>18435069.91</v>
      </c>
      <c r="AD720" s="727">
        <v>18435069.91</v>
      </c>
      <c r="AE720" s="727">
        <v>0</v>
      </c>
      <c r="AF720" s="728">
        <v>18435069.91</v>
      </c>
      <c r="AG720" s="727">
        <v>18435069.91</v>
      </c>
      <c r="AH720" s="727">
        <v>0</v>
      </c>
      <c r="AI720" s="728">
        <v>18435069.91</v>
      </c>
      <c r="AJ720" s="729">
        <v>18435069.91</v>
      </c>
      <c r="AK720" s="729">
        <v>0</v>
      </c>
      <c r="AL720" s="728">
        <v>18435069.91</v>
      </c>
    </row>
    <row r="721" spans="1:38" ht="21" x14ac:dyDescent="0.25">
      <c r="A721" s="277">
        <v>314100</v>
      </c>
      <c r="B721" s="361" t="s">
        <v>5027</v>
      </c>
      <c r="C721" s="727">
        <v>0</v>
      </c>
      <c r="D721" s="727">
        <v>0</v>
      </c>
      <c r="E721" s="728">
        <v>0</v>
      </c>
      <c r="F721" s="727">
        <v>0</v>
      </c>
      <c r="G721" s="727">
        <v>0</v>
      </c>
      <c r="H721" s="728">
        <v>0</v>
      </c>
      <c r="I721" s="727">
        <v>0</v>
      </c>
      <c r="J721" s="727">
        <v>0</v>
      </c>
      <c r="K721" s="728">
        <v>0</v>
      </c>
      <c r="L721" s="727">
        <v>0</v>
      </c>
      <c r="M721" s="727">
        <v>0</v>
      </c>
      <c r="N721" s="728">
        <v>0</v>
      </c>
      <c r="O721" s="727">
        <v>0</v>
      </c>
      <c r="P721" s="727">
        <v>0</v>
      </c>
      <c r="Q721" s="728">
        <v>0</v>
      </c>
      <c r="R721" s="727">
        <v>0</v>
      </c>
      <c r="S721" s="727">
        <v>0</v>
      </c>
      <c r="T721" s="728">
        <v>0</v>
      </c>
      <c r="U721" s="727">
        <v>0</v>
      </c>
      <c r="V721" s="727">
        <v>0</v>
      </c>
      <c r="W721" s="728">
        <v>0</v>
      </c>
      <c r="X721" s="727">
        <v>0</v>
      </c>
      <c r="Y721" s="727">
        <v>0</v>
      </c>
      <c r="Z721" s="728">
        <v>0</v>
      </c>
      <c r="AA721" s="727">
        <v>0</v>
      </c>
      <c r="AB721" s="727">
        <v>0</v>
      </c>
      <c r="AC721" s="728">
        <v>0</v>
      </c>
      <c r="AD721" s="727">
        <v>0</v>
      </c>
      <c r="AE721" s="727">
        <v>0</v>
      </c>
      <c r="AF721" s="728">
        <v>0</v>
      </c>
      <c r="AG721" s="727">
        <v>0</v>
      </c>
      <c r="AH721" s="727">
        <v>0</v>
      </c>
      <c r="AI721" s="728">
        <v>0</v>
      </c>
      <c r="AJ721" s="729">
        <v>0</v>
      </c>
      <c r="AK721" s="729">
        <v>0</v>
      </c>
      <c r="AL721" s="728">
        <v>0</v>
      </c>
    </row>
    <row r="722" spans="1:38" x14ac:dyDescent="0.25">
      <c r="A722" s="277">
        <v>314200</v>
      </c>
      <c r="B722" s="361" t="s">
        <v>5070</v>
      </c>
      <c r="C722" s="727">
        <v>0</v>
      </c>
      <c r="D722" s="727">
        <v>0</v>
      </c>
      <c r="E722" s="728">
        <v>0</v>
      </c>
      <c r="F722" s="727">
        <v>0</v>
      </c>
      <c r="G722" s="727">
        <v>0</v>
      </c>
      <c r="H722" s="728">
        <v>0</v>
      </c>
      <c r="I722" s="727">
        <v>0</v>
      </c>
      <c r="J722" s="727">
        <v>0</v>
      </c>
      <c r="K722" s="728">
        <v>0</v>
      </c>
      <c r="L722" s="727">
        <v>0</v>
      </c>
      <c r="M722" s="727">
        <v>0</v>
      </c>
      <c r="N722" s="728">
        <v>0</v>
      </c>
      <c r="O722" s="727">
        <v>0</v>
      </c>
      <c r="P722" s="727">
        <v>0</v>
      </c>
      <c r="Q722" s="728">
        <v>0</v>
      </c>
      <c r="R722" s="727">
        <v>0</v>
      </c>
      <c r="S722" s="727">
        <v>0</v>
      </c>
      <c r="T722" s="728">
        <v>0</v>
      </c>
      <c r="U722" s="727">
        <v>0</v>
      </c>
      <c r="V722" s="727">
        <v>0</v>
      </c>
      <c r="W722" s="728">
        <v>0</v>
      </c>
      <c r="X722" s="727">
        <v>0</v>
      </c>
      <c r="Y722" s="727">
        <v>0</v>
      </c>
      <c r="Z722" s="728">
        <v>0</v>
      </c>
      <c r="AA722" s="727">
        <v>0</v>
      </c>
      <c r="AB722" s="727">
        <v>0</v>
      </c>
      <c r="AC722" s="728">
        <v>0</v>
      </c>
      <c r="AD722" s="727">
        <v>0</v>
      </c>
      <c r="AE722" s="727">
        <v>0</v>
      </c>
      <c r="AF722" s="728">
        <v>0</v>
      </c>
      <c r="AG722" s="727">
        <v>0</v>
      </c>
      <c r="AH722" s="727">
        <v>0</v>
      </c>
      <c r="AI722" s="728">
        <v>0</v>
      </c>
      <c r="AJ722" s="729">
        <v>0</v>
      </c>
      <c r="AK722" s="729">
        <v>0</v>
      </c>
      <c r="AL722" s="728">
        <v>0</v>
      </c>
    </row>
    <row r="723" spans="1:38" ht="21" x14ac:dyDescent="0.25">
      <c r="A723" s="277">
        <v>315000</v>
      </c>
      <c r="B723" s="357" t="s">
        <v>5029</v>
      </c>
      <c r="C723" s="727">
        <v>-9778963.6500000004</v>
      </c>
      <c r="D723" s="727">
        <v>145124095.72999999</v>
      </c>
      <c r="E723" s="728">
        <v>135345132.08000001</v>
      </c>
      <c r="F723" s="727">
        <v>-9710433.5199999996</v>
      </c>
      <c r="G723" s="727">
        <v>145124095.72999999</v>
      </c>
      <c r="H723" s="728">
        <v>135413662.21000001</v>
      </c>
      <c r="I723" s="727">
        <v>-9710433.5199999996</v>
      </c>
      <c r="J723" s="727">
        <v>145124095.72999999</v>
      </c>
      <c r="K723" s="728">
        <v>135413662.21000001</v>
      </c>
      <c r="L723" s="727">
        <v>-9710433.5199999996</v>
      </c>
      <c r="M723" s="727">
        <v>145124095.72999999</v>
      </c>
      <c r="N723" s="728">
        <v>135413662.21000001</v>
      </c>
      <c r="O723" s="727">
        <v>-9906490.8499999996</v>
      </c>
      <c r="P723" s="727">
        <v>145124095.72999999</v>
      </c>
      <c r="Q723" s="728">
        <v>135217604.88</v>
      </c>
      <c r="R723" s="727">
        <v>-9906490.8499999996</v>
      </c>
      <c r="S723" s="727">
        <v>145124095.72999999</v>
      </c>
      <c r="T723" s="728">
        <v>135217604.88</v>
      </c>
      <c r="U723" s="727">
        <v>-9906490.8499999996</v>
      </c>
      <c r="V723" s="727">
        <v>145124095.72999999</v>
      </c>
      <c r="W723" s="728">
        <v>135217604.88</v>
      </c>
      <c r="X723" s="727">
        <v>-9906490.8499999996</v>
      </c>
      <c r="Y723" s="727">
        <v>145124095.72999999</v>
      </c>
      <c r="Z723" s="728">
        <v>135217604.88</v>
      </c>
      <c r="AA723" s="727">
        <v>-10998406.109999999</v>
      </c>
      <c r="AB723" s="727">
        <v>145124095.72999999</v>
      </c>
      <c r="AC723" s="728">
        <v>134125689.62</v>
      </c>
      <c r="AD723" s="727">
        <v>-11923964.359999999</v>
      </c>
      <c r="AE723" s="727">
        <v>145124095.72999999</v>
      </c>
      <c r="AF723" s="728">
        <v>133200131.37</v>
      </c>
      <c r="AG723" s="727">
        <v>-12601140.52</v>
      </c>
      <c r="AH723" s="727">
        <v>145124095.72999999</v>
      </c>
      <c r="AI723" s="728">
        <v>132522955.20999999</v>
      </c>
      <c r="AJ723" s="729">
        <v>-12614780.58</v>
      </c>
      <c r="AK723" s="729">
        <v>145124095.72999999</v>
      </c>
      <c r="AL723" s="728">
        <v>132509315.15000001</v>
      </c>
    </row>
    <row r="724" spans="1:38" x14ac:dyDescent="0.25">
      <c r="A724" s="277">
        <v>316100</v>
      </c>
      <c r="B724" s="357" t="s">
        <v>5031</v>
      </c>
      <c r="C724" s="727">
        <v>-688697.65</v>
      </c>
      <c r="D724" s="727">
        <v>625607.65</v>
      </c>
      <c r="E724" s="728">
        <v>-63090</v>
      </c>
      <c r="F724" s="727">
        <v>-211698</v>
      </c>
      <c r="G724" s="727">
        <v>716105.96</v>
      </c>
      <c r="H724" s="728">
        <v>504407.96</v>
      </c>
      <c r="I724" s="727">
        <v>-325361.49</v>
      </c>
      <c r="J724" s="727">
        <v>679385.93</v>
      </c>
      <c r="K724" s="728">
        <v>354024.44</v>
      </c>
      <c r="L724" s="727">
        <v>-346659.49</v>
      </c>
      <c r="M724" s="727">
        <v>303152.24</v>
      </c>
      <c r="N724" s="728">
        <v>-43507.25</v>
      </c>
      <c r="O724" s="727">
        <v>-543183.9</v>
      </c>
      <c r="P724" s="727">
        <v>488017.85</v>
      </c>
      <c r="Q724" s="728">
        <v>-55166.05</v>
      </c>
      <c r="R724" s="727">
        <v>165494.75</v>
      </c>
      <c r="S724" s="727">
        <v>307310.75</v>
      </c>
      <c r="T724" s="728">
        <v>472805.5</v>
      </c>
      <c r="U724" s="727">
        <v>93351.33</v>
      </c>
      <c r="V724" s="727">
        <v>682465.22</v>
      </c>
      <c r="W724" s="728">
        <v>775816.55</v>
      </c>
      <c r="X724" s="727">
        <v>-718491.94</v>
      </c>
      <c r="Y724" s="727">
        <v>366726.52</v>
      </c>
      <c r="Z724" s="728">
        <v>-351765.42</v>
      </c>
      <c r="AA724" s="727">
        <v>727107.04</v>
      </c>
      <c r="AB724" s="727">
        <v>520653.24</v>
      </c>
      <c r="AC724" s="728">
        <v>1247760.28</v>
      </c>
      <c r="AD724" s="727">
        <v>-132615.01999999999</v>
      </c>
      <c r="AE724" s="727">
        <v>745902.9</v>
      </c>
      <c r="AF724" s="728">
        <v>613287.88</v>
      </c>
      <c r="AG724" s="727">
        <v>18839.72</v>
      </c>
      <c r="AH724" s="727">
        <v>592210.52</v>
      </c>
      <c r="AI724" s="728">
        <v>611050.23999999999</v>
      </c>
      <c r="AJ724" s="729">
        <v>-576096.47</v>
      </c>
      <c r="AK724" s="729">
        <v>602811.39</v>
      </c>
      <c r="AL724" s="728">
        <v>26714.92</v>
      </c>
    </row>
    <row r="725" spans="1:38" x14ac:dyDescent="0.25">
      <c r="A725" s="277">
        <v>316200</v>
      </c>
      <c r="B725" s="357" t="s">
        <v>5032</v>
      </c>
      <c r="C725" s="727">
        <v>0</v>
      </c>
      <c r="D725" s="727">
        <v>0</v>
      </c>
      <c r="E725" s="728">
        <v>0</v>
      </c>
      <c r="F725" s="727">
        <v>-688697.65</v>
      </c>
      <c r="G725" s="727">
        <v>625607.65</v>
      </c>
      <c r="H725" s="728">
        <v>-63090</v>
      </c>
      <c r="I725" s="727">
        <v>-900395.65</v>
      </c>
      <c r="J725" s="727">
        <v>1341713.6100000001</v>
      </c>
      <c r="K725" s="728">
        <v>441317.96</v>
      </c>
      <c r="L725" s="727">
        <v>-1225757.1399999999</v>
      </c>
      <c r="M725" s="727">
        <v>2021099.54</v>
      </c>
      <c r="N725" s="728">
        <v>795342.4</v>
      </c>
      <c r="O725" s="727">
        <v>-1572416.63</v>
      </c>
      <c r="P725" s="727">
        <v>2324251.7799999998</v>
      </c>
      <c r="Q725" s="728">
        <v>751835.15</v>
      </c>
      <c r="R725" s="727">
        <v>-2115600.5299999998</v>
      </c>
      <c r="S725" s="727">
        <v>2812269.63</v>
      </c>
      <c r="T725" s="728">
        <v>696669.1</v>
      </c>
      <c r="U725" s="727">
        <v>-1950105.78</v>
      </c>
      <c r="V725" s="727">
        <v>3119580.38</v>
      </c>
      <c r="W725" s="728">
        <v>1169474.6000000001</v>
      </c>
      <c r="X725" s="727">
        <v>-1856754.45</v>
      </c>
      <c r="Y725" s="727">
        <v>3802045.6</v>
      </c>
      <c r="Z725" s="728">
        <v>1945291.15</v>
      </c>
      <c r="AA725" s="727">
        <v>-2575246.39</v>
      </c>
      <c r="AB725" s="727">
        <v>4168772.12</v>
      </c>
      <c r="AC725" s="728">
        <v>1593525.73</v>
      </c>
      <c r="AD725" s="727">
        <v>-1848139.35</v>
      </c>
      <c r="AE725" s="727">
        <v>4689425.3600000003</v>
      </c>
      <c r="AF725" s="728">
        <v>2841286.01</v>
      </c>
      <c r="AG725" s="727">
        <v>-1980754.37</v>
      </c>
      <c r="AH725" s="727">
        <v>5435328.2599999998</v>
      </c>
      <c r="AI725" s="728">
        <v>3454573.89</v>
      </c>
      <c r="AJ725" s="729">
        <v>-1961914.65</v>
      </c>
      <c r="AK725" s="729">
        <v>6027538.7799999993</v>
      </c>
      <c r="AL725" s="728">
        <v>4065624.13</v>
      </c>
    </row>
    <row r="726" spans="1:38" x14ac:dyDescent="0.25">
      <c r="A726" s="277">
        <v>317000</v>
      </c>
      <c r="B726" s="361" t="s">
        <v>5071</v>
      </c>
      <c r="C726" s="727">
        <v>0</v>
      </c>
      <c r="D726" s="727">
        <v>0</v>
      </c>
      <c r="E726" s="728">
        <v>0</v>
      </c>
      <c r="F726" s="727">
        <v>0</v>
      </c>
      <c r="G726" s="727">
        <v>0</v>
      </c>
      <c r="H726" s="728">
        <v>0</v>
      </c>
      <c r="I726" s="727">
        <v>0</v>
      </c>
      <c r="J726" s="727">
        <v>0</v>
      </c>
      <c r="K726" s="728">
        <v>0</v>
      </c>
      <c r="L726" s="727">
        <v>0</v>
      </c>
      <c r="M726" s="727">
        <v>0</v>
      </c>
      <c r="N726" s="728">
        <v>0</v>
      </c>
      <c r="O726" s="727">
        <v>0</v>
      </c>
      <c r="P726" s="727">
        <v>0</v>
      </c>
      <c r="Q726" s="728">
        <v>0</v>
      </c>
      <c r="R726" s="727">
        <v>0</v>
      </c>
      <c r="S726" s="727">
        <v>0</v>
      </c>
      <c r="T726" s="728">
        <v>0</v>
      </c>
      <c r="U726" s="727">
        <v>0</v>
      </c>
      <c r="V726" s="727">
        <v>0</v>
      </c>
      <c r="W726" s="728">
        <v>0</v>
      </c>
      <c r="X726" s="727">
        <v>0</v>
      </c>
      <c r="Y726" s="727">
        <v>0</v>
      </c>
      <c r="Z726" s="728">
        <v>0</v>
      </c>
      <c r="AA726" s="727">
        <v>0</v>
      </c>
      <c r="AB726" s="727">
        <v>0</v>
      </c>
      <c r="AC726" s="728">
        <v>0</v>
      </c>
      <c r="AD726" s="727">
        <v>0</v>
      </c>
      <c r="AE726" s="727">
        <v>0</v>
      </c>
      <c r="AF726" s="728">
        <v>0</v>
      </c>
      <c r="AG726" s="727">
        <v>0</v>
      </c>
      <c r="AH726" s="727">
        <v>0</v>
      </c>
      <c r="AI726" s="728">
        <v>0</v>
      </c>
      <c r="AJ726" s="729">
        <v>0</v>
      </c>
      <c r="AK726" s="729">
        <v>0</v>
      </c>
      <c r="AL726" s="728">
        <v>0</v>
      </c>
    </row>
    <row r="727" spans="1:38" x14ac:dyDescent="0.25">
      <c r="A727" s="277">
        <v>318000</v>
      </c>
      <c r="B727" s="357" t="s">
        <v>5034</v>
      </c>
      <c r="C727" s="727">
        <v>709879.57</v>
      </c>
      <c r="D727" s="727">
        <v>3448274.46</v>
      </c>
      <c r="E727" s="728">
        <v>4158154.03</v>
      </c>
      <c r="F727" s="727">
        <v>754250.42</v>
      </c>
      <c r="G727" s="727">
        <v>2919020.05</v>
      </c>
      <c r="H727" s="728">
        <v>3673270.47</v>
      </c>
      <c r="I727" s="727">
        <v>-221523.27</v>
      </c>
      <c r="J727" s="727">
        <v>-8207236.1400000006</v>
      </c>
      <c r="K727" s="728">
        <v>-8428759.4100000001</v>
      </c>
      <c r="L727" s="727">
        <v>45198.85</v>
      </c>
      <c r="M727" s="727">
        <v>-4309703.8</v>
      </c>
      <c r="N727" s="728">
        <v>-4264504.95</v>
      </c>
      <c r="O727" s="727">
        <v>590525.37</v>
      </c>
      <c r="P727" s="727">
        <v>-1136605.6599999999</v>
      </c>
      <c r="Q727" s="728">
        <v>-546080.29</v>
      </c>
      <c r="R727" s="727">
        <v>572001.06000000006</v>
      </c>
      <c r="S727" s="727">
        <v>769780.27</v>
      </c>
      <c r="T727" s="728">
        <v>1341781.33</v>
      </c>
      <c r="U727" s="727">
        <v>723191.68</v>
      </c>
      <c r="V727" s="727">
        <v>2419238.31</v>
      </c>
      <c r="W727" s="728">
        <v>3142429.99</v>
      </c>
      <c r="X727" s="727">
        <v>1505130.24</v>
      </c>
      <c r="Y727" s="727">
        <v>3406958.49</v>
      </c>
      <c r="Z727" s="728">
        <v>4912088.7300000004</v>
      </c>
      <c r="AA727" s="727">
        <v>1980344.76</v>
      </c>
      <c r="AB727" s="727">
        <v>2579972.08</v>
      </c>
      <c r="AC727" s="728">
        <v>4560316.84</v>
      </c>
      <c r="AD727" s="727">
        <v>2509358.0499999998</v>
      </c>
      <c r="AE727" s="727">
        <v>2700745.44</v>
      </c>
      <c r="AF727" s="728">
        <v>5210103.49</v>
      </c>
      <c r="AG727" s="727">
        <v>2771875.06</v>
      </c>
      <c r="AH727" s="727">
        <v>3901541.86</v>
      </c>
      <c r="AI727" s="728">
        <v>6673416.9199999999</v>
      </c>
      <c r="AJ727" s="729">
        <v>3379260.46</v>
      </c>
      <c r="AK727" s="729">
        <v>4522600.3600000003</v>
      </c>
      <c r="AL727" s="728">
        <v>7901860.8200000003</v>
      </c>
    </row>
    <row r="728" spans="1:38" x14ac:dyDescent="0.25">
      <c r="A728" s="277">
        <v>319000</v>
      </c>
      <c r="B728" s="357" t="s">
        <v>1112</v>
      </c>
      <c r="C728" s="727">
        <v>0</v>
      </c>
      <c r="D728" s="727">
        <v>0</v>
      </c>
      <c r="E728" s="728">
        <v>0</v>
      </c>
      <c r="F728" s="727">
        <v>0</v>
      </c>
      <c r="G728" s="727">
        <v>0</v>
      </c>
      <c r="H728" s="728">
        <v>0</v>
      </c>
      <c r="I728" s="727">
        <v>0</v>
      </c>
      <c r="J728" s="727">
        <v>0</v>
      </c>
      <c r="K728" s="728">
        <v>0</v>
      </c>
      <c r="L728" s="727">
        <v>0</v>
      </c>
      <c r="M728" s="727">
        <v>0</v>
      </c>
      <c r="N728" s="728">
        <v>0</v>
      </c>
      <c r="O728" s="727">
        <v>0</v>
      </c>
      <c r="P728" s="727">
        <v>0</v>
      </c>
      <c r="Q728" s="728">
        <v>0</v>
      </c>
      <c r="R728" s="727">
        <v>0</v>
      </c>
      <c r="S728" s="727">
        <v>0</v>
      </c>
      <c r="T728" s="728">
        <v>0</v>
      </c>
      <c r="U728" s="727">
        <v>0</v>
      </c>
      <c r="V728" s="727">
        <v>0</v>
      </c>
      <c r="W728" s="728">
        <v>0</v>
      </c>
      <c r="X728" s="727">
        <v>0</v>
      </c>
      <c r="Y728" s="727">
        <v>0</v>
      </c>
      <c r="Z728" s="728">
        <v>0</v>
      </c>
      <c r="AA728" s="727">
        <v>0</v>
      </c>
      <c r="AB728" s="727">
        <v>0</v>
      </c>
      <c r="AC728" s="728">
        <v>0</v>
      </c>
      <c r="AD728" s="727">
        <v>0</v>
      </c>
      <c r="AE728" s="727">
        <v>0</v>
      </c>
      <c r="AF728" s="728">
        <v>0</v>
      </c>
      <c r="AG728" s="727">
        <v>0</v>
      </c>
      <c r="AH728" s="727">
        <v>0</v>
      </c>
      <c r="AI728" s="728">
        <v>0</v>
      </c>
      <c r="AJ728" s="729">
        <v>0</v>
      </c>
      <c r="AK728" s="729">
        <v>0</v>
      </c>
      <c r="AL728" s="728">
        <v>0</v>
      </c>
    </row>
    <row r="729" spans="1:38" x14ac:dyDescent="0.25">
      <c r="A729" s="277"/>
    </row>
    <row r="758" spans="102:104" x14ac:dyDescent="0.25">
      <c r="CX758" s="366">
        <v>0</v>
      </c>
      <c r="CY758" s="366">
        <v>0</v>
      </c>
      <c r="CZ758" s="367">
        <v>0</v>
      </c>
    </row>
    <row r="759" spans="102:104" x14ac:dyDescent="0.25">
      <c r="CX759" s="366">
        <v>0</v>
      </c>
      <c r="CY759" s="366">
        <v>0</v>
      </c>
      <c r="CZ759" s="367">
        <v>0</v>
      </c>
    </row>
    <row r="760" spans="102:104" x14ac:dyDescent="0.25">
      <c r="CX760" s="366">
        <v>0</v>
      </c>
      <c r="CY760" s="366">
        <v>0</v>
      </c>
      <c r="CZ760" s="367">
        <v>0</v>
      </c>
    </row>
    <row r="761" spans="102:104" x14ac:dyDescent="0.25">
      <c r="CX761" s="366">
        <v>0</v>
      </c>
      <c r="CY761" s="366">
        <v>0</v>
      </c>
      <c r="CZ761" s="367">
        <v>0</v>
      </c>
    </row>
    <row r="762" spans="102:104" x14ac:dyDescent="0.25">
      <c r="CX762" s="366">
        <v>0</v>
      </c>
      <c r="CY762" s="366">
        <v>0</v>
      </c>
      <c r="CZ762" s="367">
        <v>0</v>
      </c>
    </row>
    <row r="763" spans="102:104" x14ac:dyDescent="0.25">
      <c r="CX763" s="366">
        <v>0</v>
      </c>
      <c r="CY763" s="366">
        <v>0</v>
      </c>
      <c r="CZ763" s="367">
        <v>0</v>
      </c>
    </row>
    <row r="764" spans="102:104" x14ac:dyDescent="0.25">
      <c r="CX764" s="366">
        <v>0</v>
      </c>
      <c r="CY764" s="366">
        <v>0</v>
      </c>
      <c r="CZ764" s="367">
        <v>0</v>
      </c>
    </row>
    <row r="765" spans="102:104" x14ac:dyDescent="0.25">
      <c r="CX765" s="366">
        <v>0</v>
      </c>
      <c r="CY765" s="366">
        <v>0</v>
      </c>
      <c r="CZ765" s="367">
        <v>0</v>
      </c>
    </row>
    <row r="766" spans="102:104" x14ac:dyDescent="0.25">
      <c r="CX766" s="366">
        <v>0</v>
      </c>
      <c r="CY766" s="366">
        <v>0</v>
      </c>
      <c r="CZ766" s="367">
        <v>0</v>
      </c>
    </row>
    <row r="767" spans="102:104" x14ac:dyDescent="0.25">
      <c r="CX767" s="366">
        <v>2870892590.8899999</v>
      </c>
      <c r="CY767" s="366">
        <v>0</v>
      </c>
      <c r="CZ767" s="367">
        <v>2870892590.8899999</v>
      </c>
    </row>
    <row r="768" spans="102:104" x14ac:dyDescent="0.25">
      <c r="CX768" s="367">
        <v>11102030530.91</v>
      </c>
      <c r="CY768" s="367">
        <v>17189699.830000002</v>
      </c>
      <c r="CZ768" s="367">
        <v>11119220230.74</v>
      </c>
    </row>
  </sheetData>
  <mergeCells count="24">
    <mergeCell ref="AJ87:AL87"/>
    <mergeCell ref="C87:E87"/>
    <mergeCell ref="F87:H87"/>
    <mergeCell ref="I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AJ441:AL441"/>
    <mergeCell ref="C441:E441"/>
    <mergeCell ref="F441:H441"/>
    <mergeCell ref="I441:K441"/>
    <mergeCell ref="L441:N441"/>
    <mergeCell ref="O441:Q441"/>
    <mergeCell ref="R441:T441"/>
    <mergeCell ref="U441:W441"/>
    <mergeCell ref="X441:Z441"/>
    <mergeCell ref="AA441:AC441"/>
    <mergeCell ref="AD441:AF441"/>
    <mergeCell ref="AG441:AI44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CINU - Detalle de Cuentas</vt:lpstr>
      <vt:lpstr>AT21 - Detalle de Cuentas</vt:lpstr>
      <vt:lpstr>SB90</vt:lpstr>
      <vt:lpstr>BLI</vt:lpstr>
      <vt:lpstr>AT01 - Balance Marzo 2021</vt:lpstr>
      <vt:lpstr>AT01 - ER Marzo 2021</vt:lpstr>
      <vt:lpstr>AT01-2020</vt:lpstr>
    </vt:vector>
  </TitlesOfParts>
  <Company>SUPERINTENDENCIA DE BANCOS DE PANAMA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cp:lastPrinted>2021-05-24T14:04:20Z</cp:lastPrinted>
  <dcterms:created xsi:type="dcterms:W3CDTF">2021-04-08T15:38:41Z</dcterms:created>
  <dcterms:modified xsi:type="dcterms:W3CDTF">2023-11-08T21:01:54Z</dcterms:modified>
</cp:coreProperties>
</file>