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SEPTIEMBRE (sT)\"/>
    </mc:Choice>
  </mc:AlternateContent>
  <xr:revisionPtr revIDLastSave="0" documentId="13_ncr:1_{E12E289B-F71F-4F23-8B5F-C758BBBDAC29}" xr6:coauthVersionLast="47" xr6:coauthVersionMax="47" xr10:uidLastSave="{00000000-0000-0000-0000-000000000000}"/>
  <bookViews>
    <workbookView xWindow="-108" yWindow="-108" windowWidth="20376" windowHeight="12216" firstSheet="62" activeTab="68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1" l="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9" i="69" l="1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<sst xmlns="http://schemas.openxmlformats.org/spreadsheetml/2006/main" count="5445" uniqueCount="286">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</sst>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6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0" fillId="0" borderId="0" xfId="0"/>
    <xf numFmtId="0" fontId="20" fillId="0" borderId="12" xfId="0" applyFont="1" applyFill="1" applyBorder="1"/>
    <xf numFmtId="0" fontId="14" fillId="0" borderId="10" xfId="0" applyFont="1" applyBorder="1"/>
    <xf numFmtId="0" fontId="21" fillId="0" borderId="10" xfId="0" applyFont="1" applyFill="1" applyBorder="1" applyAlignment="1">
      <alignment vertical="top"/>
    </xf>
    <xf numFmtId="0" fontId="19" fillId="0" borderId="0" xfId="0" applyFont="1"/>
    <xf numFmtId="0" fontId="19" fillId="0" borderId="12" xfId="0" applyFont="1" applyFill="1" applyBorder="1" applyAlignment="1">
      <alignment horizontal="left" vertical="top"/>
    </xf>
    <xf numFmtId="0" fontId="19" fillId="0" borderId="10" xfId="0" applyFont="1" applyBorder="1"/>
    <xf numFmtId="0" fontId="6" fillId="0" borderId="10" xfId="0" applyFont="1" applyBorder="1"/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Fill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Fill="1" applyBorder="1" applyAlignment="1">
      <alignment horizontal="right" vertical="top"/>
    </xf>
    <xf numFmtId="166" fontId="19" fillId="0" borderId="10" xfId="0" applyNumberFormat="1" applyFont="1" applyFill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Fill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Fill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0" fontId="20" fillId="0" borderId="10" xfId="0" applyFont="1" applyBorder="1"/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4" x14ac:dyDescent="0.3"/>
  <cols>
    <col min="1" max="1" width="3.5546875" customWidth="1"/>
    <col min="2" max="2" width="44.44140625" bestFit="1" customWidth="1"/>
    <col min="3" max="9" width="14.5546875" customWidth="1"/>
  </cols>
  <sheetData>
    <row r="2" spans="1:9" x14ac:dyDescent="0.3">
      <c r="A2" s="165" t="s">
        <v>105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68" t="s">
        <v>0</v>
      </c>
      <c r="B8" s="16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5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5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6" customWidth="1"/>
    <col min="2" max="2" width="44.44140625" style="26" bestFit="1" customWidth="1"/>
    <col min="3" max="9" width="14.5546875" style="26" customWidth="1"/>
    <col min="10" max="10" width="11.88671875" style="26" bestFit="1" customWidth="1"/>
    <col min="11" max="16384" width="11.44140625" style="26"/>
  </cols>
  <sheetData>
    <row r="2" spans="1:9" x14ac:dyDescent="0.3">
      <c r="A2" s="165" t="s">
        <v>115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8" customWidth="1"/>
    <col min="2" max="2" width="44.44140625" style="28" bestFit="1" customWidth="1"/>
    <col min="3" max="9" width="14.5546875" style="28" customWidth="1"/>
    <col min="10" max="10" width="11.88671875" style="28" bestFit="1" customWidth="1"/>
    <col min="11" max="16384" width="11.44140625" style="28"/>
  </cols>
  <sheetData>
    <row r="2" spans="1:9" x14ac:dyDescent="0.3">
      <c r="A2" s="165" t="s">
        <v>116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5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5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5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  <row r="59" spans="1:9" x14ac:dyDescent="0.3">
      <c r="C59" s="32"/>
      <c r="D59" s="32"/>
      <c r="E59" s="32"/>
      <c r="F59" s="32"/>
      <c r="G59" s="32"/>
      <c r="H59" s="32"/>
      <c r="I59" s="3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topLeftCell="A43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30" customWidth="1"/>
    <col min="2" max="2" width="44.44140625" style="30" bestFit="1" customWidth="1"/>
    <col min="3" max="9" width="14.5546875" style="30" customWidth="1"/>
    <col min="10" max="10" width="11.88671875" style="30" bestFit="1" customWidth="1"/>
    <col min="11" max="16384" width="11.44140625" style="30"/>
  </cols>
  <sheetData>
    <row r="2" spans="1:9" x14ac:dyDescent="0.3">
      <c r="A2" s="165" t="s">
        <v>117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5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5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5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5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5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5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5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5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5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5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5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5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5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5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5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5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5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5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5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5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5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5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5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5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5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5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5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5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5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topLeftCell="A31" workbookViewId="0">
      <selection activeCell="H56" sqref="H56"/>
    </sheetView>
  </sheetViews>
  <sheetFormatPr baseColWidth="10" defaultColWidth="11.44140625" defaultRowHeight="14.4" x14ac:dyDescent="0.3"/>
  <cols>
    <col min="1" max="1" width="3.44140625" style="36" customWidth="1"/>
    <col min="2" max="2" width="44.44140625" style="36" bestFit="1" customWidth="1"/>
    <col min="3" max="9" width="14.5546875" style="36" customWidth="1"/>
    <col min="10" max="10" width="11.88671875" style="36" bestFit="1" customWidth="1"/>
    <col min="11" max="16384" width="11.44140625" style="36"/>
  </cols>
  <sheetData>
    <row r="2" spans="1:9" x14ac:dyDescent="0.3">
      <c r="A2" s="165" t="s">
        <v>118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5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5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5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1" customWidth="1"/>
    <col min="2" max="2" width="44.44140625" style="41" bestFit="1" customWidth="1"/>
    <col min="3" max="9" width="14.5546875" style="41" customWidth="1"/>
    <col min="10" max="10" width="11.88671875" style="41" bestFit="1" customWidth="1"/>
    <col min="11" max="16384" width="11.44140625" style="41"/>
  </cols>
  <sheetData>
    <row r="2" spans="1:9" x14ac:dyDescent="0.3">
      <c r="A2" s="165" t="s">
        <v>121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5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5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3" customWidth="1"/>
    <col min="2" max="2" width="28.6640625" style="43" customWidth="1"/>
    <col min="3" max="9" width="14.5546875" style="43" customWidth="1"/>
    <col min="10" max="10" width="11.88671875" style="43" bestFit="1" customWidth="1"/>
    <col min="11" max="16384" width="11.44140625" style="43"/>
  </cols>
  <sheetData>
    <row r="2" spans="1:9" x14ac:dyDescent="0.3">
      <c r="A2" s="165" t="s">
        <v>123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5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58"/>
  <sheetViews>
    <sheetView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6" customWidth="1"/>
    <col min="2" max="2" width="28.6640625" style="46" customWidth="1"/>
    <col min="3" max="9" width="14.5546875" style="46" customWidth="1"/>
    <col min="10" max="10" width="11.88671875" style="46" bestFit="1" customWidth="1"/>
    <col min="11" max="16384" width="11.44140625" style="46"/>
  </cols>
  <sheetData>
    <row r="2" spans="1:9" x14ac:dyDescent="0.3">
      <c r="A2" s="165" t="s">
        <v>124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x14ac:dyDescent="0.3">
      <c r="A7" s="167"/>
      <c r="B7" s="167"/>
      <c r="C7" s="167"/>
      <c r="D7" s="167"/>
      <c r="E7" s="167"/>
      <c r="F7" s="167"/>
      <c r="G7" s="167"/>
      <c r="H7" s="167"/>
      <c r="I7" s="167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58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44140625" style="53" customWidth="1"/>
    <col min="2" max="2" width="28.6640625" style="53" customWidth="1"/>
    <col min="3" max="9" width="14.5546875" style="53" customWidth="1"/>
    <col min="10" max="10" width="11.88671875" style="53" bestFit="1" customWidth="1"/>
    <col min="11" max="16384" width="11.44140625" style="53"/>
  </cols>
  <sheetData>
    <row r="2" spans="1:9" x14ac:dyDescent="0.3">
      <c r="A2" s="165" t="s">
        <v>126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x14ac:dyDescent="0.3">
      <c r="A7" s="167"/>
      <c r="B7" s="167"/>
      <c r="C7" s="167"/>
      <c r="D7" s="167"/>
      <c r="E7" s="167"/>
      <c r="F7" s="167"/>
      <c r="G7" s="167"/>
      <c r="H7" s="167"/>
      <c r="I7" s="167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7"/>
  <sheetViews>
    <sheetView workbookViewId="0">
      <selection activeCell="F60" sqref="F60"/>
    </sheetView>
  </sheetViews>
  <sheetFormatPr baseColWidth="10" defaultColWidth="11.44140625" defaultRowHeight="14.4" x14ac:dyDescent="0.3"/>
  <cols>
    <col min="1" max="1" width="3.44140625" style="54" customWidth="1"/>
    <col min="2" max="2" width="28.6640625" style="54" customWidth="1"/>
    <col min="3" max="9" width="14.5546875" style="54" customWidth="1"/>
    <col min="10" max="10" width="11.88671875" style="54" bestFit="1" customWidth="1"/>
    <col min="11" max="16384" width="11.44140625" style="54"/>
  </cols>
  <sheetData>
    <row r="2" spans="1:9" x14ac:dyDescent="0.3">
      <c r="A2" s="165" t="s">
        <v>128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x14ac:dyDescent="0.3">
      <c r="A7" s="167"/>
      <c r="B7" s="167"/>
      <c r="C7" s="167"/>
      <c r="D7" s="167"/>
      <c r="E7" s="167"/>
      <c r="F7" s="167"/>
      <c r="G7" s="167"/>
      <c r="H7" s="167"/>
      <c r="I7" s="167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3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3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3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3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3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55" customWidth="1"/>
    <col min="2" max="2" width="28.6640625" style="55" customWidth="1"/>
    <col min="3" max="9" width="14.5546875" style="55" customWidth="1"/>
    <col min="10" max="10" width="11.88671875" style="55" bestFit="1" customWidth="1"/>
    <col min="11" max="16384" width="11.44140625" style="55"/>
  </cols>
  <sheetData>
    <row r="2" spans="1:9" x14ac:dyDescent="0.3">
      <c r="A2" s="165" t="s">
        <v>129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x14ac:dyDescent="0.3">
      <c r="A7" s="167"/>
      <c r="B7" s="167"/>
      <c r="C7" s="167"/>
      <c r="D7" s="167"/>
      <c r="E7" s="167"/>
      <c r="F7" s="167"/>
      <c r="G7" s="167"/>
      <c r="H7" s="167"/>
      <c r="I7" s="167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3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3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3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3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3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2" spans="1:9" x14ac:dyDescent="0.3">
      <c r="A2" s="165" t="s">
        <v>104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68" t="s">
        <v>0</v>
      </c>
      <c r="B8" s="16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zoomScaleNormal="100" workbookViewId="0">
      <selection activeCell="K7" sqref="K7"/>
    </sheetView>
  </sheetViews>
  <sheetFormatPr baseColWidth="10" defaultColWidth="11.44140625" defaultRowHeight="14.4" x14ac:dyDescent="0.3"/>
  <cols>
    <col min="1" max="1" width="3.44140625" style="56" customWidth="1"/>
    <col min="2" max="2" width="21" style="56" customWidth="1"/>
    <col min="3" max="3" width="13.44140625" style="56" customWidth="1"/>
    <col min="4" max="4" width="14" style="56" customWidth="1"/>
    <col min="5" max="5" width="9.5546875" style="56" customWidth="1"/>
    <col min="6" max="7" width="12.44140625" style="56" customWidth="1"/>
    <col min="8" max="8" width="11.44140625" style="56" customWidth="1"/>
    <col min="9" max="9" width="10.6640625" style="56" customWidth="1"/>
    <col min="10" max="10" width="11.88671875" style="56" bestFit="1" customWidth="1"/>
    <col min="11" max="16384" width="11.44140625" style="56"/>
  </cols>
  <sheetData>
    <row r="1" spans="1:9" x14ac:dyDescent="0.3">
      <c r="A1" s="165" t="s">
        <v>130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3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3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3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3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3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3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3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3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3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0.399999999999999" x14ac:dyDescent="0.3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0.399999999999999" x14ac:dyDescent="0.3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3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3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x14ac:dyDescent="0.3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3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x14ac:dyDescent="0.3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3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3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3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3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3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3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3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3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0.399999999999999" x14ac:dyDescent="0.3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3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3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3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3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0.399999999999999" x14ac:dyDescent="0.3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3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3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3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0.399999999999999" x14ac:dyDescent="0.3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0.399999999999999" x14ac:dyDescent="0.3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0.399999999999999" x14ac:dyDescent="0.3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3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0.399999999999999" x14ac:dyDescent="0.3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0.6" x14ac:dyDescent="0.3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3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3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3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3">
      <c r="C55" s="35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4"/>
  <sheetViews>
    <sheetView topLeftCell="A34" zoomScaleNormal="100" workbookViewId="0">
      <selection activeCell="C7" sqref="C7:I52"/>
    </sheetView>
  </sheetViews>
  <sheetFormatPr baseColWidth="10" defaultColWidth="11.44140625" defaultRowHeight="14.4" x14ac:dyDescent="0.3"/>
  <cols>
    <col min="1" max="1" width="3.44140625" style="58" customWidth="1"/>
    <col min="2" max="2" width="21" style="58" customWidth="1"/>
    <col min="3" max="3" width="13.44140625" style="58" customWidth="1"/>
    <col min="4" max="4" width="14" style="58" customWidth="1"/>
    <col min="5" max="5" width="9.5546875" style="58" customWidth="1"/>
    <col min="6" max="7" width="12.44140625" style="58" customWidth="1"/>
    <col min="8" max="8" width="11.44140625" style="58" customWidth="1"/>
    <col min="9" max="9" width="10.6640625" style="58" customWidth="1"/>
    <col min="10" max="10" width="11.88671875" style="58" bestFit="1" customWidth="1"/>
    <col min="11" max="16384" width="11.44140625" style="58"/>
  </cols>
  <sheetData>
    <row r="1" spans="1:9" x14ac:dyDescent="0.3">
      <c r="A1" s="165" t="s">
        <v>131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3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3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3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3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3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3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3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3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3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3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3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3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3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3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3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3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3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3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3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3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3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3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3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3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3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3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3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3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zoomScaleNormal="100" workbookViewId="0">
      <selection activeCell="F52" sqref="F52"/>
    </sheetView>
  </sheetViews>
  <sheetFormatPr baseColWidth="10" defaultColWidth="11.44140625" defaultRowHeight="14.4" x14ac:dyDescent="0.3"/>
  <cols>
    <col min="1" max="1" width="3.44140625" style="59" customWidth="1"/>
    <col min="2" max="2" width="24.88671875" style="59" customWidth="1"/>
    <col min="3" max="3" width="13.44140625" style="59" customWidth="1"/>
    <col min="4" max="4" width="14" style="59" customWidth="1"/>
    <col min="5" max="5" width="9.5546875" style="59" customWidth="1"/>
    <col min="6" max="7" width="12.44140625" style="59" customWidth="1"/>
    <col min="8" max="8" width="11.44140625" style="59" customWidth="1"/>
    <col min="9" max="9" width="10.6640625" style="59" customWidth="1"/>
    <col min="10" max="10" width="11.88671875" style="59" bestFit="1" customWidth="1"/>
    <col min="11" max="16384" width="11.44140625" style="59"/>
  </cols>
  <sheetData>
    <row r="1" spans="1:9" x14ac:dyDescent="0.3">
      <c r="A1" s="165" t="s">
        <v>132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3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3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3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3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3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3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3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3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3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3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3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3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3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3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3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3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3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3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3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3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3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3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3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3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3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3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3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3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4"/>
  <sheetViews>
    <sheetView zoomScaleNormal="100" workbookViewId="0">
      <selection activeCell="G12" sqref="G12"/>
    </sheetView>
  </sheetViews>
  <sheetFormatPr baseColWidth="10" defaultColWidth="11.44140625" defaultRowHeight="14.4" x14ac:dyDescent="0.3"/>
  <cols>
    <col min="1" max="1" width="3.44140625" style="62" customWidth="1"/>
    <col min="2" max="2" width="24.88671875" style="62" customWidth="1"/>
    <col min="3" max="3" width="13.44140625" style="62" customWidth="1"/>
    <col min="4" max="4" width="14" style="62" customWidth="1"/>
    <col min="5" max="5" width="9.5546875" style="62" customWidth="1"/>
    <col min="6" max="7" width="12.44140625" style="62" customWidth="1"/>
    <col min="8" max="8" width="11.44140625" style="62" customWidth="1"/>
    <col min="9" max="9" width="10.6640625" style="62" customWidth="1"/>
    <col min="10" max="10" width="11.88671875" style="62" bestFit="1" customWidth="1"/>
    <col min="11" max="16384" width="11.44140625" style="62"/>
  </cols>
  <sheetData>
    <row r="1" spans="1:9" x14ac:dyDescent="0.3">
      <c r="A1" s="165" t="s">
        <v>178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3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3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3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3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3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3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3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3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4"/>
  <sheetViews>
    <sheetView zoomScaleNormal="100" workbookViewId="0">
      <selection activeCell="B6" sqref="B6:I51"/>
    </sheetView>
  </sheetViews>
  <sheetFormatPr baseColWidth="10" defaultColWidth="11.44140625" defaultRowHeight="14.4" x14ac:dyDescent="0.3"/>
  <cols>
    <col min="1" max="1" width="3.44140625" style="64" customWidth="1"/>
    <col min="2" max="2" width="24.88671875" style="64" customWidth="1"/>
    <col min="3" max="3" width="13.44140625" style="64" customWidth="1"/>
    <col min="4" max="4" width="14" style="64" customWidth="1"/>
    <col min="5" max="5" width="9.5546875" style="64" customWidth="1"/>
    <col min="6" max="7" width="12.44140625" style="64" customWidth="1"/>
    <col min="8" max="8" width="11.44140625" style="64" customWidth="1"/>
    <col min="9" max="9" width="10.6640625" style="64" customWidth="1"/>
    <col min="10" max="10" width="11.88671875" style="64" bestFit="1" customWidth="1"/>
    <col min="11" max="16384" width="11.44140625" style="64"/>
  </cols>
  <sheetData>
    <row r="1" spans="1:9" x14ac:dyDescent="0.3">
      <c r="A1" s="165" t="s">
        <v>179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3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3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3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3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3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3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3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3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4"/>
  <sheetViews>
    <sheetView zoomScaleNormal="100" workbookViewId="0">
      <selection activeCell="H10" sqref="H10"/>
    </sheetView>
  </sheetViews>
  <sheetFormatPr baseColWidth="10" defaultColWidth="11.44140625" defaultRowHeight="14.4" x14ac:dyDescent="0.3"/>
  <cols>
    <col min="1" max="1" width="3.44140625" style="67" customWidth="1"/>
    <col min="2" max="2" width="24.88671875" style="67" customWidth="1"/>
    <col min="3" max="3" width="13.44140625" style="67" customWidth="1"/>
    <col min="4" max="4" width="14" style="67" customWidth="1"/>
    <col min="5" max="5" width="9.5546875" style="67" customWidth="1"/>
    <col min="6" max="7" width="12.44140625" style="67" customWidth="1"/>
    <col min="8" max="8" width="11.44140625" style="67" customWidth="1"/>
    <col min="9" max="9" width="10.6640625" style="67" customWidth="1"/>
    <col min="10" max="10" width="11.88671875" style="67" bestFit="1" customWidth="1"/>
    <col min="11" max="16384" width="11.44140625" style="67"/>
  </cols>
  <sheetData>
    <row r="1" spans="1:9" x14ac:dyDescent="0.3">
      <c r="A1" s="165" t="s">
        <v>181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3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3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3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3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3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3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3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3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3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3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3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3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3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3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3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3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3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3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3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3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3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3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3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3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3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3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3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3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3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3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3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3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3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zoomScaleNormal="100" workbookViewId="0">
      <selection activeCell="K11" sqref="K11"/>
    </sheetView>
  </sheetViews>
  <sheetFormatPr baseColWidth="10" defaultColWidth="11.44140625" defaultRowHeight="14.4" x14ac:dyDescent="0.3"/>
  <cols>
    <col min="1" max="1" width="3.44140625" style="68" customWidth="1"/>
    <col min="2" max="2" width="20.6640625" style="68" customWidth="1"/>
    <col min="3" max="3" width="13.44140625" style="68" customWidth="1"/>
    <col min="4" max="4" width="13.33203125" style="68" customWidth="1"/>
    <col min="5" max="5" width="11.6640625" style="68" customWidth="1"/>
    <col min="6" max="6" width="10.44140625" style="68" customWidth="1"/>
    <col min="7" max="7" width="10.109375" style="68" customWidth="1"/>
    <col min="8" max="8" width="9.109375" style="68" customWidth="1"/>
    <col min="9" max="9" width="9.6640625" style="68" customWidth="1"/>
    <col min="10" max="10" width="11.88671875" style="68" bestFit="1" customWidth="1"/>
    <col min="11" max="16384" width="11.44140625" style="68"/>
  </cols>
  <sheetData>
    <row r="1" spans="1:9" x14ac:dyDescent="0.3">
      <c r="A1" s="165" t="s">
        <v>182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3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3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3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3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3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4"/>
  <sheetViews>
    <sheetView zoomScaleNormal="100" workbookViewId="0">
      <selection sqref="A1:XFD1048576"/>
    </sheetView>
  </sheetViews>
  <sheetFormatPr baseColWidth="10" defaultColWidth="11.44140625" defaultRowHeight="14.4" x14ac:dyDescent="0.3"/>
  <cols>
    <col min="1" max="1" width="3.44140625" style="73" customWidth="1"/>
    <col min="2" max="2" width="20.6640625" style="73" customWidth="1"/>
    <col min="3" max="9" width="14.44140625" style="73" customWidth="1"/>
    <col min="10" max="10" width="11.88671875" style="73" bestFit="1" customWidth="1"/>
    <col min="11" max="16384" width="11.44140625" style="73"/>
  </cols>
  <sheetData>
    <row r="1" spans="1:9" x14ac:dyDescent="0.3">
      <c r="A1" s="165" t="s">
        <v>183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3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3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3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3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3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3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3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3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3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3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3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3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3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3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3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3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3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3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3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3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3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3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3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3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3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3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3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3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3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3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4"/>
  <sheetViews>
    <sheetView zoomScaleNormal="100" workbookViewId="0">
      <selection activeCell="E48" sqref="E48"/>
    </sheetView>
  </sheetViews>
  <sheetFormatPr baseColWidth="10" defaultColWidth="11.44140625" defaultRowHeight="14.4" x14ac:dyDescent="0.3"/>
  <cols>
    <col min="1" max="1" width="3.44140625" style="74" customWidth="1"/>
    <col min="2" max="2" width="20.6640625" style="74" customWidth="1"/>
    <col min="3" max="9" width="14.44140625" style="74" customWidth="1"/>
    <col min="10" max="10" width="11.88671875" style="74" bestFit="1" customWidth="1"/>
    <col min="11" max="16384" width="11.44140625" style="74"/>
  </cols>
  <sheetData>
    <row r="1" spans="1:9" x14ac:dyDescent="0.3">
      <c r="A1" s="165" t="s">
        <v>184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4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44140625" style="76" customWidth="1"/>
    <col min="2" max="2" width="20.6640625" style="76" customWidth="1"/>
    <col min="3" max="9" width="14.44140625" style="76" customWidth="1"/>
    <col min="10" max="10" width="11.88671875" style="76" bestFit="1" customWidth="1"/>
    <col min="11" max="16384" width="11.44140625" style="76"/>
  </cols>
  <sheetData>
    <row r="1" spans="1:9" x14ac:dyDescent="0.3">
      <c r="A1" s="165" t="s">
        <v>185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3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3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3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165" t="s">
        <v>106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68" t="s">
        <v>0</v>
      </c>
      <c r="B8" s="169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3"/>
  <sheetViews>
    <sheetView zoomScaleNormal="100" workbookViewId="0">
      <selection activeCell="D14" sqref="D14"/>
    </sheetView>
  </sheetViews>
  <sheetFormatPr baseColWidth="10" defaultColWidth="11.44140625" defaultRowHeight="14.4" x14ac:dyDescent="0.3"/>
  <cols>
    <col min="1" max="1" width="3.44140625" style="77" customWidth="1"/>
    <col min="2" max="2" width="20.6640625" style="77" customWidth="1"/>
    <col min="3" max="9" width="14.44140625" style="77" customWidth="1"/>
    <col min="10" max="10" width="11.88671875" style="77" bestFit="1" customWidth="1"/>
    <col min="11" max="16384" width="11.44140625" style="77"/>
  </cols>
  <sheetData>
    <row r="1" spans="1:9" x14ac:dyDescent="0.3">
      <c r="A1" s="165" t="s">
        <v>186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3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3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3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3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3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3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3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3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3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3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3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3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3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3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3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3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3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3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3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3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3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3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3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3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3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3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3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3"/>
  <sheetViews>
    <sheetView zoomScaleNormal="100" workbookViewId="0">
      <selection activeCell="F16" sqref="F16"/>
    </sheetView>
  </sheetViews>
  <sheetFormatPr baseColWidth="10" defaultColWidth="11.44140625" defaultRowHeight="14.4" x14ac:dyDescent="0.3"/>
  <cols>
    <col min="1" max="1" width="3.44140625" style="78" customWidth="1"/>
    <col min="2" max="2" width="30.5546875" style="78" customWidth="1"/>
    <col min="3" max="9" width="14.44140625" style="78" customWidth="1"/>
    <col min="10" max="10" width="11.88671875" style="78" bestFit="1" customWidth="1"/>
    <col min="11" max="16384" width="11.44140625" style="78"/>
  </cols>
  <sheetData>
    <row r="1" spans="1:9" x14ac:dyDescent="0.3">
      <c r="A1" s="165" t="s">
        <v>188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3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3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3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3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3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3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3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3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3"/>
  <sheetViews>
    <sheetView zoomScaleNormal="100" workbookViewId="0">
      <selection activeCell="B13" sqref="B13"/>
    </sheetView>
  </sheetViews>
  <sheetFormatPr baseColWidth="10" defaultColWidth="11.44140625" defaultRowHeight="14.4" x14ac:dyDescent="0.3"/>
  <cols>
    <col min="1" max="1" width="3.44140625" style="80" customWidth="1"/>
    <col min="2" max="2" width="30.5546875" style="80" customWidth="1"/>
    <col min="3" max="9" width="14.44140625" style="80" customWidth="1"/>
    <col min="10" max="10" width="11.88671875" style="80" bestFit="1" customWidth="1"/>
    <col min="11" max="16384" width="11.44140625" style="80"/>
  </cols>
  <sheetData>
    <row r="1" spans="1:9" x14ac:dyDescent="0.3">
      <c r="A1" s="165" t="s">
        <v>189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3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3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3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3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3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3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3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3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3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3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3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3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3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3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3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3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3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3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1" customWidth="1"/>
    <col min="2" max="2" width="30.5546875" style="81" customWidth="1"/>
    <col min="3" max="9" width="14.44140625" style="81" customWidth="1"/>
    <col min="10" max="10" width="11.88671875" style="81" bestFit="1" customWidth="1"/>
    <col min="11" max="16384" width="11.44140625" style="81"/>
  </cols>
  <sheetData>
    <row r="1" spans="1:9" x14ac:dyDescent="0.3">
      <c r="A1" s="165" t="s">
        <v>190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3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3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2"/>
  <sheetViews>
    <sheetView zoomScaleNormal="100" workbookViewId="0">
      <selection activeCell="D53" sqref="D53"/>
    </sheetView>
  </sheetViews>
  <sheetFormatPr baseColWidth="10" defaultColWidth="11.44140625" defaultRowHeight="14.4" x14ac:dyDescent="0.3"/>
  <cols>
    <col min="1" max="1" width="3.44140625" style="84" customWidth="1"/>
    <col min="2" max="2" width="30.5546875" style="84" customWidth="1"/>
    <col min="3" max="9" width="14.44140625" style="84" customWidth="1"/>
    <col min="10" max="10" width="11.88671875" style="84" bestFit="1" customWidth="1"/>
    <col min="11" max="16384" width="11.44140625" style="84"/>
  </cols>
  <sheetData>
    <row r="1" spans="1:9" x14ac:dyDescent="0.3">
      <c r="A1" s="165" t="s">
        <v>191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5" customWidth="1"/>
    <col min="2" max="2" width="30.5546875" style="85" customWidth="1"/>
    <col min="3" max="9" width="14.44140625" style="85" customWidth="1"/>
    <col min="10" max="10" width="11.88671875" style="85" bestFit="1" customWidth="1"/>
    <col min="11" max="16384" width="11.44140625" style="85"/>
  </cols>
  <sheetData>
    <row r="1" spans="1:9" x14ac:dyDescent="0.3">
      <c r="A1" s="165" t="s">
        <v>192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3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2"/>
  <sheetViews>
    <sheetView zoomScaleNormal="100" workbookViewId="0">
      <selection activeCell="F14" sqref="F14"/>
    </sheetView>
  </sheetViews>
  <sheetFormatPr baseColWidth="10" defaultColWidth="11.44140625" defaultRowHeight="14.4" x14ac:dyDescent="0.3"/>
  <cols>
    <col min="1" max="1" width="3.44140625" style="86" customWidth="1"/>
    <col min="2" max="2" width="30.5546875" style="86" customWidth="1"/>
    <col min="3" max="9" width="14.44140625" style="86" customWidth="1"/>
    <col min="10" max="10" width="11.88671875" style="86" bestFit="1" customWidth="1"/>
    <col min="11" max="16384" width="11.44140625" style="86"/>
  </cols>
  <sheetData>
    <row r="1" spans="1:9" x14ac:dyDescent="0.3">
      <c r="A1" s="165" t="s">
        <v>193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3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3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2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3.44140625" style="88" customWidth="1"/>
    <col min="2" max="2" width="30.5546875" style="88" customWidth="1"/>
    <col min="3" max="9" width="14.44140625" style="88" customWidth="1"/>
    <col min="10" max="10" width="11.88671875" style="88" bestFit="1" customWidth="1"/>
    <col min="11" max="16384" width="11.44140625" style="88"/>
  </cols>
  <sheetData>
    <row r="1" spans="1:9" x14ac:dyDescent="0.3">
      <c r="A1" s="165" t="s">
        <v>194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3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2"/>
  <sheetViews>
    <sheetView topLeftCell="A26" zoomScaleNormal="100" workbookViewId="0">
      <selection activeCell="C33" sqref="C33"/>
    </sheetView>
  </sheetViews>
  <sheetFormatPr baseColWidth="10" defaultColWidth="11.44140625" defaultRowHeight="14.4" x14ac:dyDescent="0.3"/>
  <cols>
    <col min="1" max="1" width="3.44140625" style="89" customWidth="1"/>
    <col min="2" max="2" width="30.5546875" style="89" customWidth="1"/>
    <col min="3" max="9" width="14.44140625" style="89" customWidth="1"/>
    <col min="10" max="10" width="11.88671875" style="89" bestFit="1" customWidth="1"/>
    <col min="11" max="16384" width="11.44140625" style="89"/>
  </cols>
  <sheetData>
    <row r="1" spans="1:9" x14ac:dyDescent="0.3">
      <c r="A1" s="165" t="s">
        <v>195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3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3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0"/>
  <sheetViews>
    <sheetView topLeftCell="A23" zoomScaleNormal="100" workbookViewId="0">
      <selection activeCell="F48" sqref="F48:I48"/>
    </sheetView>
  </sheetViews>
  <sheetFormatPr baseColWidth="10" defaultColWidth="11.44140625" defaultRowHeight="14.4" x14ac:dyDescent="0.3"/>
  <cols>
    <col min="1" max="1" width="3.44140625" style="90" customWidth="1"/>
    <col min="2" max="2" width="30.5546875" style="90" customWidth="1"/>
    <col min="3" max="9" width="14.44140625" style="90" customWidth="1"/>
    <col min="10" max="10" width="11.88671875" style="90" bestFit="1" customWidth="1"/>
    <col min="11" max="16384" width="11.44140625" style="90"/>
  </cols>
  <sheetData>
    <row r="1" spans="1:9" x14ac:dyDescent="0.3">
      <c r="A1" s="165" t="s">
        <v>196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3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3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3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3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3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3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3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3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3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3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3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3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3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3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3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3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3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3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3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3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3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3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3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3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3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3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3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3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3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3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3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3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7" customWidth="1"/>
    <col min="2" max="2" width="44.44140625" style="7" bestFit="1" customWidth="1"/>
    <col min="3" max="9" width="14.5546875" style="7" customWidth="1"/>
    <col min="10" max="16384" width="11.44140625" style="7"/>
  </cols>
  <sheetData>
    <row r="2" spans="1:9" x14ac:dyDescent="0.3">
      <c r="A2" s="165" t="s">
        <v>107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5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5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5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5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0"/>
  <sheetViews>
    <sheetView zoomScaleNormal="100" workbookViewId="0">
      <selection activeCell="J21" sqref="J21"/>
    </sheetView>
  </sheetViews>
  <sheetFormatPr baseColWidth="10" defaultColWidth="11.44140625" defaultRowHeight="14.4" x14ac:dyDescent="0.3"/>
  <cols>
    <col min="1" max="1" width="3.44140625" style="92" customWidth="1"/>
    <col min="2" max="2" width="30.5546875" style="92" customWidth="1"/>
    <col min="3" max="9" width="14.44140625" style="92" customWidth="1"/>
    <col min="10" max="10" width="11.88671875" style="92" bestFit="1" customWidth="1"/>
    <col min="11" max="16384" width="11.44140625" style="92"/>
  </cols>
  <sheetData>
    <row r="1" spans="1:9" x14ac:dyDescent="0.3">
      <c r="A1" s="165" t="s">
        <v>197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3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3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3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3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3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3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3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3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3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3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3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3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3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3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3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3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3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3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3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3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3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3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3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3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3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3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3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3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3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3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3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3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3" customWidth="1"/>
    <col min="2" max="2" width="30.5546875" style="93" customWidth="1"/>
    <col min="3" max="9" width="14.44140625" style="93" customWidth="1"/>
    <col min="10" max="10" width="11.88671875" style="93" bestFit="1" customWidth="1"/>
    <col min="11" max="16384" width="11.44140625" style="93"/>
  </cols>
  <sheetData>
    <row r="1" spans="1:9" x14ac:dyDescent="0.3">
      <c r="A1" s="165" t="s">
        <v>198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3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3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3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3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3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0"/>
  <sheetViews>
    <sheetView topLeftCell="A19" zoomScaleNormal="100" workbookViewId="0">
      <selection activeCell="D19" sqref="D19"/>
    </sheetView>
  </sheetViews>
  <sheetFormatPr baseColWidth="10" defaultColWidth="11.44140625" defaultRowHeight="14.4" x14ac:dyDescent="0.3"/>
  <cols>
    <col min="1" max="1" width="3.44140625" style="94" customWidth="1"/>
    <col min="2" max="2" width="30.5546875" style="94" customWidth="1"/>
    <col min="3" max="9" width="14.44140625" style="94" customWidth="1"/>
    <col min="10" max="10" width="11.88671875" style="94" bestFit="1" customWidth="1"/>
    <col min="11" max="16384" width="11.44140625" style="94"/>
  </cols>
  <sheetData>
    <row r="1" spans="1:9" x14ac:dyDescent="0.3">
      <c r="A1" s="165" t="s">
        <v>199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3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3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3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3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3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9" customWidth="1"/>
    <col min="2" max="2" width="30.5546875" style="99" customWidth="1"/>
    <col min="3" max="9" width="14.44140625" style="99" customWidth="1"/>
    <col min="10" max="10" width="11.88671875" style="99" bestFit="1" customWidth="1"/>
    <col min="11" max="16384" width="11.44140625" style="99"/>
  </cols>
  <sheetData>
    <row r="1" spans="1:9" x14ac:dyDescent="0.3">
      <c r="A1" s="165" t="s">
        <v>201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3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3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3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3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3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3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3.44140625" style="102" customWidth="1"/>
    <col min="2" max="2" width="30.5546875" style="102" customWidth="1"/>
    <col min="3" max="9" width="14.44140625" style="102" customWidth="1"/>
    <col min="10" max="10" width="11.88671875" style="102" bestFit="1" customWidth="1"/>
    <col min="11" max="16384" width="11.44140625" style="102"/>
  </cols>
  <sheetData>
    <row r="1" spans="1:9" x14ac:dyDescent="0.3">
      <c r="A1" s="165" t="s">
        <v>202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3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3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3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3" customWidth="1"/>
    <col min="2" max="2" width="30.5546875" style="103" customWidth="1"/>
    <col min="3" max="9" width="14.44140625" style="103" customWidth="1"/>
    <col min="10" max="10" width="11.88671875" style="103" bestFit="1" customWidth="1"/>
    <col min="11" max="16384" width="11.44140625" style="103"/>
  </cols>
  <sheetData>
    <row r="1" spans="1:9" x14ac:dyDescent="0.3">
      <c r="A1" s="165" t="s">
        <v>203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3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4" customWidth="1"/>
    <col min="2" max="2" width="30.5546875" style="104" customWidth="1"/>
    <col min="3" max="9" width="14.44140625" style="104" customWidth="1"/>
    <col min="10" max="10" width="11.88671875" style="104" bestFit="1" customWidth="1"/>
    <col min="11" max="16384" width="11.44140625" style="104"/>
  </cols>
  <sheetData>
    <row r="1" spans="1:9" x14ac:dyDescent="0.3">
      <c r="A1" s="165" t="s">
        <v>204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5" customWidth="1"/>
    <col min="2" max="2" width="30.5546875" style="105" customWidth="1"/>
    <col min="3" max="9" width="14.44140625" style="105" customWidth="1"/>
    <col min="10" max="10" width="11.88671875" style="105" bestFit="1" customWidth="1"/>
    <col min="11" max="16384" width="11.44140625" style="105"/>
  </cols>
  <sheetData>
    <row r="1" spans="1:9" x14ac:dyDescent="0.3">
      <c r="A1" s="165" t="s">
        <v>205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3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3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0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3.44140625" style="106" customWidth="1"/>
    <col min="2" max="2" width="30.5546875" style="106" customWidth="1"/>
    <col min="3" max="9" width="14.44140625" style="106" customWidth="1"/>
    <col min="10" max="10" width="11.88671875" style="106" bestFit="1" customWidth="1"/>
    <col min="11" max="16384" width="11.44140625" style="106"/>
  </cols>
  <sheetData>
    <row r="1" spans="1:9" x14ac:dyDescent="0.3">
      <c r="A1" s="165" t="s">
        <v>206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3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3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3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3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7" customWidth="1"/>
    <col min="2" max="2" width="30.5546875" style="107" customWidth="1"/>
    <col min="3" max="9" width="14.44140625" style="107" customWidth="1"/>
    <col min="10" max="10" width="11.88671875" style="107" bestFit="1" customWidth="1"/>
    <col min="11" max="16384" width="11.44140625" style="107"/>
  </cols>
  <sheetData>
    <row r="1" spans="1:9" x14ac:dyDescent="0.3">
      <c r="A1" s="165" t="s">
        <v>207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3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12" customWidth="1"/>
    <col min="2" max="2" width="44.44140625" style="12" bestFit="1" customWidth="1"/>
    <col min="3" max="9" width="14.5546875" style="12" customWidth="1"/>
    <col min="10" max="16384" width="11.44140625" style="12"/>
  </cols>
  <sheetData>
    <row r="2" spans="1:9" x14ac:dyDescent="0.3">
      <c r="A2" s="165" t="s">
        <v>109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5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5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5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5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8" customWidth="1"/>
    <col min="2" max="2" width="30.5546875" style="108" customWidth="1"/>
    <col min="3" max="9" width="14.44140625" style="108" customWidth="1"/>
    <col min="10" max="10" width="11.88671875" style="108" bestFit="1" customWidth="1"/>
    <col min="11" max="16384" width="11.44140625" style="108"/>
  </cols>
  <sheetData>
    <row r="1" spans="1:9" x14ac:dyDescent="0.3">
      <c r="A1" s="165" t="s">
        <v>208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0"/>
  <sheetViews>
    <sheetView topLeftCell="A22" zoomScaleNormal="100" workbookViewId="0">
      <selection activeCell="F49" sqref="F49:H49"/>
    </sheetView>
  </sheetViews>
  <sheetFormatPr baseColWidth="10" defaultColWidth="11.44140625" defaultRowHeight="14.4" x14ac:dyDescent="0.3"/>
  <cols>
    <col min="1" max="1" width="3.44140625" style="109" customWidth="1"/>
    <col min="2" max="2" width="30.5546875" style="109" customWidth="1"/>
    <col min="3" max="9" width="14.44140625" style="109" customWidth="1"/>
    <col min="10" max="10" width="11.88671875" style="109" bestFit="1" customWidth="1"/>
    <col min="11" max="16384" width="11.44140625" style="109"/>
  </cols>
  <sheetData>
    <row r="1" spans="1:9" x14ac:dyDescent="0.3">
      <c r="A1" s="165" t="s">
        <v>209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3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3" width="17.33203125" style="122" customWidth="1"/>
    <col min="4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x14ac:dyDescent="0.2">
      <c r="A1" s="172" t="s">
        <v>210</v>
      </c>
      <c r="B1" s="173"/>
      <c r="C1" s="173"/>
      <c r="D1" s="173"/>
      <c r="E1" s="173"/>
      <c r="F1" s="173"/>
      <c r="G1" s="173"/>
      <c r="H1" s="173"/>
    </row>
    <row r="2" spans="1:8" x14ac:dyDescent="0.2">
      <c r="A2" s="173"/>
      <c r="B2" s="173"/>
      <c r="C2" s="173"/>
      <c r="D2" s="173"/>
      <c r="E2" s="173"/>
      <c r="F2" s="173"/>
      <c r="G2" s="173"/>
      <c r="H2" s="173"/>
    </row>
    <row r="3" spans="1:8" x14ac:dyDescent="0.2">
      <c r="A3" s="173"/>
      <c r="B3" s="173"/>
      <c r="C3" s="173"/>
      <c r="D3" s="173"/>
      <c r="E3" s="173"/>
      <c r="F3" s="173"/>
      <c r="G3" s="173"/>
      <c r="H3" s="173"/>
    </row>
    <row r="4" spans="1:8" x14ac:dyDescent="0.2">
      <c r="A4" s="173"/>
      <c r="B4" s="173"/>
      <c r="C4" s="173"/>
      <c r="D4" s="173"/>
      <c r="E4" s="173"/>
      <c r="F4" s="173"/>
      <c r="G4" s="173"/>
      <c r="H4" s="173"/>
    </row>
    <row r="5" spans="1:8" x14ac:dyDescent="0.2">
      <c r="A5" s="173"/>
      <c r="B5" s="173"/>
      <c r="C5" s="173"/>
      <c r="D5" s="173"/>
      <c r="E5" s="173"/>
      <c r="F5" s="173"/>
      <c r="G5" s="173"/>
      <c r="H5" s="173"/>
    </row>
    <row r="6" spans="1:8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x14ac:dyDescent="0.2">
      <c r="A7" s="123">
        <v>1</v>
      </c>
      <c r="B7" s="114" t="s">
        <v>135</v>
      </c>
      <c r="C7" s="143">
        <v>9961996315.1499996</v>
      </c>
      <c r="D7" s="144">
        <v>2155164949.1700001</v>
      </c>
      <c r="E7" s="152">
        <f>D7/C7</f>
        <v>0.21633866154843578</v>
      </c>
      <c r="F7" s="144">
        <v>1422493505.45</v>
      </c>
      <c r="G7" s="144">
        <v>227142170.22999999</v>
      </c>
      <c r="H7" s="144">
        <v>505529273.49000001</v>
      </c>
    </row>
    <row r="8" spans="1:8" x14ac:dyDescent="0.2">
      <c r="A8" s="123">
        <v>2</v>
      </c>
      <c r="B8" s="114" t="s">
        <v>151</v>
      </c>
      <c r="C8" s="143">
        <v>3723213064.8600001</v>
      </c>
      <c r="D8" s="144">
        <v>1771917736.1300001</v>
      </c>
      <c r="E8" s="152">
        <f t="shared" ref="E8:E48" si="0">D8/C8</f>
        <v>0.47591091491741627</v>
      </c>
      <c r="F8" s="144">
        <v>882681361.12</v>
      </c>
      <c r="G8" s="144">
        <v>315259790.64999998</v>
      </c>
      <c r="H8" s="144">
        <v>573976584.36000001</v>
      </c>
    </row>
    <row r="9" spans="1:8" x14ac:dyDescent="0.2">
      <c r="A9" s="123">
        <v>3</v>
      </c>
      <c r="B9" s="114" t="s">
        <v>153</v>
      </c>
      <c r="C9" s="143">
        <v>7267812713.1700001</v>
      </c>
      <c r="D9" s="144">
        <v>1315540926.1500001</v>
      </c>
      <c r="E9" s="152">
        <f t="shared" si="0"/>
        <v>0.18100919465991591</v>
      </c>
      <c r="F9" s="144">
        <v>812203178.53999996</v>
      </c>
      <c r="G9" s="144">
        <v>157659921.44</v>
      </c>
      <c r="H9" s="144">
        <v>345677826.17000002</v>
      </c>
    </row>
    <row r="10" spans="1:8" x14ac:dyDescent="0.2">
      <c r="A10" s="123">
        <v>4</v>
      </c>
      <c r="B10" s="114" t="s">
        <v>133</v>
      </c>
      <c r="C10" s="143">
        <v>4967320086.2300005</v>
      </c>
      <c r="D10" s="144">
        <v>1188790218.6400001</v>
      </c>
      <c r="E10" s="152">
        <f t="shared" si="0"/>
        <v>0.23932224982550801</v>
      </c>
      <c r="F10" s="144">
        <v>1175162019.0700002</v>
      </c>
      <c r="G10" s="115">
        <v>0</v>
      </c>
      <c r="H10" s="144">
        <v>13628199.569999998</v>
      </c>
    </row>
    <row r="11" spans="1:8" x14ac:dyDescent="0.2">
      <c r="A11" s="123">
        <v>5</v>
      </c>
      <c r="B11" s="114" t="s">
        <v>134</v>
      </c>
      <c r="C11" s="143">
        <v>3362593505.0200005</v>
      </c>
      <c r="D11" s="144">
        <v>1139773389.9400001</v>
      </c>
      <c r="E11" s="152">
        <f t="shared" si="0"/>
        <v>0.33895663815398369</v>
      </c>
      <c r="F11" s="144">
        <v>1088401062.8299999</v>
      </c>
      <c r="G11" s="144">
        <v>38559854.68</v>
      </c>
      <c r="H11" s="144">
        <v>12812472.43</v>
      </c>
    </row>
    <row r="12" spans="1:8" x14ac:dyDescent="0.2">
      <c r="A12" s="123">
        <v>6</v>
      </c>
      <c r="B12" s="114" t="s">
        <v>150</v>
      </c>
      <c r="C12" s="143">
        <v>5762921080.9499998</v>
      </c>
      <c r="D12" s="144">
        <v>1115411399.05</v>
      </c>
      <c r="E12" s="152">
        <f t="shared" si="0"/>
        <v>0.19354965708920099</v>
      </c>
      <c r="F12" s="144">
        <v>739903397.46000004</v>
      </c>
      <c r="G12" s="144">
        <v>241473879.78999999</v>
      </c>
      <c r="H12" s="144">
        <v>134034121.8</v>
      </c>
    </row>
    <row r="13" spans="1:8" x14ac:dyDescent="0.2">
      <c r="A13" s="123">
        <v>7</v>
      </c>
      <c r="B13" s="124" t="s">
        <v>226</v>
      </c>
      <c r="C13" s="149">
        <v>3062827373.3800001</v>
      </c>
      <c r="D13" s="144">
        <v>763054532.63999999</v>
      </c>
      <c r="E13" s="152">
        <f t="shared" si="0"/>
        <v>0.2491340319313938</v>
      </c>
      <c r="F13" s="138">
        <v>421136656.24000001</v>
      </c>
      <c r="G13" s="138">
        <v>288634009.50999999</v>
      </c>
      <c r="H13" s="138">
        <v>53283866.890000001</v>
      </c>
    </row>
    <row r="14" spans="1:8" x14ac:dyDescent="0.2">
      <c r="A14" s="123">
        <v>8</v>
      </c>
      <c r="B14" s="114" t="s">
        <v>149</v>
      </c>
      <c r="C14" s="143">
        <v>1237255924.8299999</v>
      </c>
      <c r="D14" s="144">
        <v>600579469.69999993</v>
      </c>
      <c r="E14" s="152">
        <f t="shared" si="0"/>
        <v>0.48541248229021017</v>
      </c>
      <c r="F14" s="144">
        <v>536593401.91999996</v>
      </c>
      <c r="G14" s="144">
        <v>2127901.67</v>
      </c>
      <c r="H14" s="144">
        <v>61858166.109999999</v>
      </c>
    </row>
    <row r="15" spans="1:8" x14ac:dyDescent="0.2">
      <c r="A15" s="123">
        <v>9</v>
      </c>
      <c r="B15" s="114" t="s">
        <v>187</v>
      </c>
      <c r="C15" s="143">
        <v>2209114002.1999998</v>
      </c>
      <c r="D15" s="144">
        <v>556098086.22000003</v>
      </c>
      <c r="E15" s="152">
        <f t="shared" si="0"/>
        <v>0.25172901247567858</v>
      </c>
      <c r="F15" s="144">
        <v>254029765</v>
      </c>
      <c r="G15" s="144">
        <v>40631816.960000001</v>
      </c>
      <c r="H15" s="144">
        <v>261436504.25999999</v>
      </c>
    </row>
    <row r="16" spans="1:8" x14ac:dyDescent="0.2">
      <c r="A16" s="123">
        <v>10</v>
      </c>
      <c r="B16" s="114" t="s">
        <v>141</v>
      </c>
      <c r="C16" s="143">
        <v>2981933400.3800006</v>
      </c>
      <c r="D16" s="144">
        <v>531920785.91999996</v>
      </c>
      <c r="E16" s="152">
        <f t="shared" si="0"/>
        <v>0.17838117573390974</v>
      </c>
      <c r="F16" s="144">
        <v>236594830.84</v>
      </c>
      <c r="G16" s="144">
        <v>119495196.93000001</v>
      </c>
      <c r="H16" s="144">
        <v>175830758.15000001</v>
      </c>
    </row>
    <row r="17" spans="1:8" x14ac:dyDescent="0.2">
      <c r="A17" s="123">
        <v>11</v>
      </c>
      <c r="B17" s="114" t="s">
        <v>159</v>
      </c>
      <c r="C17" s="143">
        <v>328823347.60999995</v>
      </c>
      <c r="D17" s="144">
        <v>271486759.53999996</v>
      </c>
      <c r="E17" s="152">
        <f t="shared" si="0"/>
        <v>0.8256310311091295</v>
      </c>
      <c r="F17" s="144">
        <v>142432664.88</v>
      </c>
      <c r="G17" s="144">
        <v>126157666.41</v>
      </c>
      <c r="H17" s="144">
        <v>2896428.25</v>
      </c>
    </row>
    <row r="18" spans="1:8" x14ac:dyDescent="0.2">
      <c r="A18" s="123">
        <v>12</v>
      </c>
      <c r="B18" s="114" t="s">
        <v>154</v>
      </c>
      <c r="C18" s="143">
        <v>481979279.56999993</v>
      </c>
      <c r="D18" s="144">
        <v>266175144.12</v>
      </c>
      <c r="E18" s="152">
        <f t="shared" si="0"/>
        <v>0.55225433001491142</v>
      </c>
      <c r="F18" s="144">
        <v>88535815.630000025</v>
      </c>
      <c r="G18" s="144">
        <v>7829662.5700000003</v>
      </c>
      <c r="H18" s="144">
        <v>169809665.91999999</v>
      </c>
    </row>
    <row r="19" spans="1:8" x14ac:dyDescent="0.2">
      <c r="A19" s="123">
        <v>13</v>
      </c>
      <c r="B19" s="114" t="s">
        <v>168</v>
      </c>
      <c r="C19" s="143">
        <v>541090869.78999996</v>
      </c>
      <c r="D19" s="144">
        <v>119172500.47</v>
      </c>
      <c r="E19" s="152">
        <f t="shared" si="0"/>
        <v>0.22024489253764609</v>
      </c>
      <c r="F19" s="144">
        <v>119172500.47</v>
      </c>
      <c r="G19" s="115">
        <v>0</v>
      </c>
      <c r="H19" s="115">
        <v>0</v>
      </c>
    </row>
    <row r="20" spans="1:8" x14ac:dyDescent="0.2">
      <c r="A20" s="123">
        <v>14</v>
      </c>
      <c r="B20" s="114" t="s">
        <v>157</v>
      </c>
      <c r="C20" s="143">
        <v>190019625.26999998</v>
      </c>
      <c r="D20" s="144">
        <v>106376773.69</v>
      </c>
      <c r="E20" s="152">
        <f t="shared" si="0"/>
        <v>0.55981993196149415</v>
      </c>
      <c r="F20" s="144">
        <v>5036542.99</v>
      </c>
      <c r="G20" s="144">
        <v>101340230.7</v>
      </c>
      <c r="H20" s="115">
        <v>0</v>
      </c>
    </row>
    <row r="21" spans="1:8" x14ac:dyDescent="0.2">
      <c r="A21" s="123">
        <v>15</v>
      </c>
      <c r="B21" s="114" t="s">
        <v>160</v>
      </c>
      <c r="C21" s="143">
        <v>949500963.9599998</v>
      </c>
      <c r="D21" s="144">
        <v>78022389.329999983</v>
      </c>
      <c r="E21" s="152">
        <f t="shared" si="0"/>
        <v>8.217199591309407E-2</v>
      </c>
      <c r="F21" s="144">
        <v>41051929.139999993</v>
      </c>
      <c r="G21" s="144">
        <v>1985571.87</v>
      </c>
      <c r="H21" s="144">
        <v>34984888.32</v>
      </c>
    </row>
    <row r="22" spans="1:8" x14ac:dyDescent="0.2">
      <c r="A22" s="123">
        <v>16</v>
      </c>
      <c r="B22" s="114" t="s">
        <v>142</v>
      </c>
      <c r="C22" s="143">
        <v>1958892476.3800001</v>
      </c>
      <c r="D22" s="144">
        <v>62954639.409999996</v>
      </c>
      <c r="E22" s="152">
        <f t="shared" si="0"/>
        <v>3.2137873910434892E-2</v>
      </c>
      <c r="F22" s="144">
        <v>55890361.629999995</v>
      </c>
      <c r="G22" s="144">
        <v>2745403.0500000003</v>
      </c>
      <c r="H22" s="144">
        <v>4318874.7300000004</v>
      </c>
    </row>
    <row r="23" spans="1:8" x14ac:dyDescent="0.2">
      <c r="A23" s="123">
        <v>17</v>
      </c>
      <c r="B23" s="114" t="s">
        <v>174</v>
      </c>
      <c r="C23" s="143">
        <v>155932222.70000002</v>
      </c>
      <c r="D23" s="144">
        <v>61467454.910000004</v>
      </c>
      <c r="E23" s="152">
        <f t="shared" si="0"/>
        <v>0.39419341202015712</v>
      </c>
      <c r="F23" s="144">
        <v>22458628.719999999</v>
      </c>
      <c r="G23" s="144">
        <v>3551881.99</v>
      </c>
      <c r="H23" s="144">
        <v>35456944.200000003</v>
      </c>
    </row>
    <row r="24" spans="1:8" x14ac:dyDescent="0.2">
      <c r="A24" s="123">
        <v>18</v>
      </c>
      <c r="B24" s="114" t="s">
        <v>144</v>
      </c>
      <c r="C24" s="143">
        <v>460532158.91000003</v>
      </c>
      <c r="D24" s="144">
        <v>54000813.590000004</v>
      </c>
      <c r="E24" s="152">
        <f t="shared" si="0"/>
        <v>0.11725742175706164</v>
      </c>
      <c r="F24" s="144">
        <v>38951946.789999999</v>
      </c>
      <c r="G24" s="144">
        <v>11571357.66</v>
      </c>
      <c r="H24" s="144">
        <v>3477509.14</v>
      </c>
    </row>
    <row r="25" spans="1:8" x14ac:dyDescent="0.2">
      <c r="A25" s="123">
        <v>19</v>
      </c>
      <c r="B25" s="114" t="s">
        <v>148</v>
      </c>
      <c r="C25" s="143">
        <v>740204619.68000007</v>
      </c>
      <c r="D25" s="144">
        <v>39843926.57</v>
      </c>
      <c r="E25" s="152">
        <f t="shared" si="0"/>
        <v>5.3828259795548207E-2</v>
      </c>
      <c r="F25" s="144">
        <v>35689253.899999999</v>
      </c>
      <c r="G25" s="115">
        <v>0</v>
      </c>
      <c r="H25" s="144">
        <v>4154672.67</v>
      </c>
    </row>
    <row r="26" spans="1:8" x14ac:dyDescent="0.2">
      <c r="A26" s="123">
        <v>20</v>
      </c>
      <c r="B26" s="114" t="s">
        <v>166</v>
      </c>
      <c r="C26" s="143">
        <v>235946003.92000002</v>
      </c>
      <c r="D26" s="144">
        <v>34518649.420000002</v>
      </c>
      <c r="E26" s="152">
        <f t="shared" si="0"/>
        <v>0.1462989363943791</v>
      </c>
      <c r="F26" s="144">
        <v>33645414.219999999</v>
      </c>
      <c r="G26" s="144">
        <v>34693.599999999999</v>
      </c>
      <c r="H26" s="144">
        <v>838541.6</v>
      </c>
    </row>
    <row r="27" spans="1:8" x14ac:dyDescent="0.2">
      <c r="A27" s="123">
        <v>21</v>
      </c>
      <c r="B27" s="114" t="s">
        <v>167</v>
      </c>
      <c r="C27" s="143">
        <v>140630908.66999999</v>
      </c>
      <c r="D27" s="144">
        <v>28943339.869999997</v>
      </c>
      <c r="E27" s="152">
        <f t="shared" si="0"/>
        <v>0.20581065815280705</v>
      </c>
      <c r="F27" s="144">
        <v>2048168.63</v>
      </c>
      <c r="G27" s="144">
        <v>22687709.82</v>
      </c>
      <c r="H27" s="144">
        <v>4207461.42</v>
      </c>
    </row>
    <row r="28" spans="1:8" x14ac:dyDescent="0.2">
      <c r="A28" s="123">
        <v>22</v>
      </c>
      <c r="B28" s="114" t="s">
        <v>136</v>
      </c>
      <c r="C28" s="143">
        <v>477465403.89999998</v>
      </c>
      <c r="D28" s="144">
        <v>27207006.579999998</v>
      </c>
      <c r="E28" s="152">
        <f t="shared" si="0"/>
        <v>5.6982152754460544E-2</v>
      </c>
      <c r="F28" s="144">
        <v>5117279.26</v>
      </c>
      <c r="G28" s="144">
        <v>11213271.59</v>
      </c>
      <c r="H28" s="144">
        <v>10876455.73</v>
      </c>
    </row>
    <row r="29" spans="1:8" x14ac:dyDescent="0.2">
      <c r="A29" s="123">
        <v>23</v>
      </c>
      <c r="B29" s="114" t="s">
        <v>155</v>
      </c>
      <c r="C29" s="143">
        <v>22501492.920000002</v>
      </c>
      <c r="D29" s="144">
        <v>22501492.920000002</v>
      </c>
      <c r="E29" s="152">
        <f t="shared" si="0"/>
        <v>1</v>
      </c>
      <c r="F29" s="144">
        <v>22501492.920000002</v>
      </c>
      <c r="G29" s="115">
        <v>0</v>
      </c>
      <c r="H29" s="115">
        <v>0</v>
      </c>
    </row>
    <row r="30" spans="1:8" x14ac:dyDescent="0.2">
      <c r="A30" s="123">
        <v>24</v>
      </c>
      <c r="B30" s="114" t="s">
        <v>176</v>
      </c>
      <c r="C30" s="143">
        <v>275214485.10999995</v>
      </c>
      <c r="D30" s="144">
        <v>20500358.390000001</v>
      </c>
      <c r="E30" s="152">
        <f t="shared" si="0"/>
        <v>7.4488660659725994E-2</v>
      </c>
      <c r="F30" s="144">
        <v>15879187.370000001</v>
      </c>
      <c r="G30" s="144">
        <v>4194649.91</v>
      </c>
      <c r="H30" s="144">
        <v>426521.11</v>
      </c>
    </row>
    <row r="31" spans="1:8" x14ac:dyDescent="0.2">
      <c r="A31" s="123">
        <v>25</v>
      </c>
      <c r="B31" s="114" t="s">
        <v>169</v>
      </c>
      <c r="C31" s="143">
        <v>318231780.64000005</v>
      </c>
      <c r="D31" s="144">
        <v>18532443.18</v>
      </c>
      <c r="E31" s="152">
        <f t="shared" si="0"/>
        <v>5.8235676973334226E-2</v>
      </c>
      <c r="F31" s="144">
        <v>18515299.34</v>
      </c>
      <c r="G31" s="144">
        <v>17143.84</v>
      </c>
      <c r="H31" s="115">
        <v>0</v>
      </c>
    </row>
    <row r="32" spans="1:8" x14ac:dyDescent="0.2">
      <c r="A32" s="123">
        <v>26</v>
      </c>
      <c r="B32" s="114" t="s">
        <v>164</v>
      </c>
      <c r="C32" s="143">
        <v>340315117.18000001</v>
      </c>
      <c r="D32" s="144">
        <v>14787969.6</v>
      </c>
      <c r="E32" s="152">
        <f t="shared" si="0"/>
        <v>4.3453754633469087E-2</v>
      </c>
      <c r="F32" s="144">
        <v>14202590.550000001</v>
      </c>
      <c r="G32" s="144">
        <v>72090.180000000008</v>
      </c>
      <c r="H32" s="144">
        <v>513288.87</v>
      </c>
    </row>
    <row r="33" spans="1:8" x14ac:dyDescent="0.2">
      <c r="A33" s="123">
        <v>27</v>
      </c>
      <c r="B33" s="114" t="s">
        <v>161</v>
      </c>
      <c r="C33" s="143">
        <v>506921261.77000004</v>
      </c>
      <c r="D33" s="144">
        <v>11280804.970000001</v>
      </c>
      <c r="E33" s="152">
        <f t="shared" si="0"/>
        <v>2.2253564450248526E-2</v>
      </c>
      <c r="F33" s="144">
        <v>7381483.4800000004</v>
      </c>
      <c r="G33" s="144">
        <v>384425</v>
      </c>
      <c r="H33" s="144">
        <v>3514896.49</v>
      </c>
    </row>
    <row r="34" spans="1:8" x14ac:dyDescent="0.2">
      <c r="A34" s="123">
        <v>28</v>
      </c>
      <c r="B34" s="114" t="s">
        <v>170</v>
      </c>
      <c r="C34" s="143">
        <v>46749790.090000004</v>
      </c>
      <c r="D34" s="144">
        <v>4368635.91</v>
      </c>
      <c r="E34" s="152">
        <f t="shared" si="0"/>
        <v>9.3447177015977059E-2</v>
      </c>
      <c r="F34" s="144">
        <v>3774127.9800000004</v>
      </c>
      <c r="G34" s="144">
        <v>168931.71</v>
      </c>
      <c r="H34" s="144">
        <v>425576.22</v>
      </c>
    </row>
    <row r="35" spans="1:8" x14ac:dyDescent="0.2">
      <c r="A35" s="123">
        <v>29</v>
      </c>
      <c r="B35" s="114" t="s">
        <v>152</v>
      </c>
      <c r="C35" s="143">
        <v>78188529.960000008</v>
      </c>
      <c r="D35" s="144">
        <v>2522004.2799999998</v>
      </c>
      <c r="E35" s="152">
        <f t="shared" si="0"/>
        <v>3.2255425204825008E-2</v>
      </c>
      <c r="F35" s="144">
        <v>1961773</v>
      </c>
      <c r="G35" s="144">
        <v>18893.91</v>
      </c>
      <c r="H35" s="144">
        <v>541337.37</v>
      </c>
    </row>
    <row r="36" spans="1:8" x14ac:dyDescent="0.2">
      <c r="A36" s="123">
        <v>30</v>
      </c>
      <c r="B36" s="114" t="s">
        <v>140</v>
      </c>
      <c r="C36" s="143">
        <v>41897626.810000002</v>
      </c>
      <c r="D36" s="144">
        <v>1852099.14</v>
      </c>
      <c r="E36" s="152">
        <f t="shared" si="0"/>
        <v>4.4205347200189066E-2</v>
      </c>
      <c r="F36" s="144">
        <v>1852099.14</v>
      </c>
      <c r="G36" s="115">
        <v>0</v>
      </c>
      <c r="H36" s="115">
        <v>0</v>
      </c>
    </row>
    <row r="37" spans="1:8" x14ac:dyDescent="0.2">
      <c r="A37" s="123">
        <v>31</v>
      </c>
      <c r="B37" s="142" t="s">
        <v>177</v>
      </c>
      <c r="C37" s="145">
        <v>71255187.149999991</v>
      </c>
      <c r="D37" s="144">
        <v>456305.77</v>
      </c>
      <c r="E37" s="152">
        <f t="shared" si="0"/>
        <v>6.4038252968085857E-3</v>
      </c>
      <c r="F37" s="146">
        <v>415619.42</v>
      </c>
      <c r="G37" s="146">
        <v>34163.9</v>
      </c>
      <c r="H37" s="146">
        <v>6522.45</v>
      </c>
    </row>
    <row r="38" spans="1:8" x14ac:dyDescent="0.2">
      <c r="A38" s="123">
        <v>32</v>
      </c>
      <c r="B38" s="114" t="s">
        <v>137</v>
      </c>
      <c r="C38" s="143">
        <v>255643473.07999998</v>
      </c>
      <c r="D38" s="144">
        <v>391911.24</v>
      </c>
      <c r="E38" s="152">
        <f t="shared" si="0"/>
        <v>1.5330383180851127E-3</v>
      </c>
      <c r="F38" s="144">
        <v>379163.43</v>
      </c>
      <c r="G38" s="115">
        <v>0</v>
      </c>
      <c r="H38" s="144">
        <v>12747.81</v>
      </c>
    </row>
    <row r="39" spans="1:8" x14ac:dyDescent="0.2">
      <c r="A39" s="123">
        <v>33</v>
      </c>
      <c r="B39" s="114" t="s">
        <v>224</v>
      </c>
      <c r="C39" s="143">
        <v>11358907.289999999</v>
      </c>
      <c r="D39" s="144">
        <v>350924.35</v>
      </c>
      <c r="E39" s="152">
        <f t="shared" si="0"/>
        <v>3.0894199683180971E-2</v>
      </c>
      <c r="F39" s="144">
        <v>350924.35</v>
      </c>
      <c r="G39" s="115">
        <v>0</v>
      </c>
      <c r="H39" s="115">
        <v>0</v>
      </c>
    </row>
    <row r="40" spans="1:8" x14ac:dyDescent="0.2">
      <c r="A40" s="123">
        <v>34</v>
      </c>
      <c r="B40" s="114" t="s">
        <v>143</v>
      </c>
      <c r="C40" s="143">
        <v>115514353.41</v>
      </c>
      <c r="D40" s="144">
        <v>138752.03</v>
      </c>
      <c r="E40" s="152">
        <f t="shared" si="0"/>
        <v>1.201167005692544E-3</v>
      </c>
      <c r="F40" s="144">
        <v>138752.03</v>
      </c>
      <c r="G40" s="115">
        <v>0</v>
      </c>
      <c r="H40" s="115">
        <v>0</v>
      </c>
    </row>
    <row r="41" spans="1:8" x14ac:dyDescent="0.2">
      <c r="A41" s="123">
        <v>35</v>
      </c>
      <c r="B41" s="114" t="s">
        <v>225</v>
      </c>
      <c r="C41" s="143">
        <v>7286484.3899999997</v>
      </c>
      <c r="D41" s="144">
        <v>4519.59</v>
      </c>
      <c r="E41" s="152">
        <f t="shared" si="0"/>
        <v>6.202703194153141E-4</v>
      </c>
      <c r="F41" s="115">
        <v>0</v>
      </c>
      <c r="G41" s="144">
        <v>4519.59</v>
      </c>
      <c r="H41" s="115">
        <v>0</v>
      </c>
    </row>
    <row r="42" spans="1:8" x14ac:dyDescent="0.2">
      <c r="A42" s="123">
        <v>36</v>
      </c>
      <c r="B42" s="114" t="s">
        <v>165</v>
      </c>
      <c r="C42" s="143">
        <v>491968.63999999996</v>
      </c>
      <c r="D42" s="144">
        <v>1067.43</v>
      </c>
      <c r="E42" s="152">
        <f t="shared" si="0"/>
        <v>2.1697114677878657E-3</v>
      </c>
      <c r="F42" s="115">
        <v>0</v>
      </c>
      <c r="G42" s="115">
        <v>0</v>
      </c>
      <c r="H42" s="144">
        <v>1067.43</v>
      </c>
    </row>
    <row r="43" spans="1:8" x14ac:dyDescent="0.2">
      <c r="A43" s="123">
        <v>37</v>
      </c>
      <c r="B43" s="114" t="s">
        <v>156</v>
      </c>
      <c r="C43" s="143">
        <v>94918169.38000001</v>
      </c>
      <c r="D43" s="151">
        <v>4.3748000000000002E-4</v>
      </c>
      <c r="E43" s="152">
        <f t="shared" si="0"/>
        <v>4.6090227282889465E-12</v>
      </c>
      <c r="F43" s="115">
        <v>0</v>
      </c>
      <c r="G43" s="115">
        <v>0</v>
      </c>
      <c r="H43" s="115">
        <v>437.48</v>
      </c>
    </row>
    <row r="44" spans="1:8" x14ac:dyDescent="0.2">
      <c r="A44" s="123">
        <v>38</v>
      </c>
      <c r="B44" s="114" t="s">
        <v>138</v>
      </c>
      <c r="C44" s="143">
        <v>440552576.20000005</v>
      </c>
      <c r="D44" s="115">
        <v>0</v>
      </c>
      <c r="E44" s="152">
        <f t="shared" si="0"/>
        <v>0</v>
      </c>
      <c r="F44" s="115">
        <v>0</v>
      </c>
      <c r="G44" s="115">
        <v>0</v>
      </c>
      <c r="H44" s="115">
        <v>0</v>
      </c>
    </row>
    <row r="45" spans="1:8" x14ac:dyDescent="0.2">
      <c r="A45" s="123">
        <v>39</v>
      </c>
      <c r="B45" s="142" t="s">
        <v>139</v>
      </c>
      <c r="C45" s="145">
        <v>130859225.56999999</v>
      </c>
      <c r="D45" s="115">
        <v>0</v>
      </c>
      <c r="E45" s="152">
        <f t="shared" si="0"/>
        <v>0</v>
      </c>
      <c r="F45" s="115">
        <v>0</v>
      </c>
      <c r="G45" s="115">
        <v>0</v>
      </c>
      <c r="H45" s="115">
        <v>0</v>
      </c>
    </row>
    <row r="46" spans="1:8" x14ac:dyDescent="0.2">
      <c r="A46" s="123">
        <v>40</v>
      </c>
      <c r="B46" s="114" t="s">
        <v>146</v>
      </c>
      <c r="C46" s="144">
        <v>62674847.93</v>
      </c>
      <c r="D46" s="115">
        <v>0</v>
      </c>
      <c r="E46" s="152">
        <f t="shared" si="0"/>
        <v>0</v>
      </c>
      <c r="F46" s="115">
        <v>0</v>
      </c>
      <c r="G46" s="115">
        <v>0</v>
      </c>
      <c r="H46" s="115">
        <v>0</v>
      </c>
    </row>
    <row r="47" spans="1:8" x14ac:dyDescent="0.2">
      <c r="A47" s="150">
        <v>42</v>
      </c>
      <c r="B47" s="114" t="s">
        <v>172</v>
      </c>
      <c r="C47" s="144">
        <v>128996000</v>
      </c>
      <c r="D47" s="115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x14ac:dyDescent="0.2">
      <c r="A48" s="124"/>
      <c r="B48" s="133" t="s">
        <v>221</v>
      </c>
      <c r="C48" s="130">
        <v>54147576624.04998</v>
      </c>
      <c r="D48" s="148">
        <v>12386110617.34</v>
      </c>
      <c r="E48" s="153">
        <f t="shared" si="0"/>
        <v>0.22874727530906033</v>
      </c>
      <c r="F48" s="130">
        <v>8246582197.7400017</v>
      </c>
      <c r="G48" s="130">
        <v>1724996809.1599998</v>
      </c>
      <c r="H48" s="130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ht="12" customHeight="1" x14ac:dyDescent="0.2">
      <c r="A1" s="172" t="s">
        <v>212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6" spans="1:8" ht="12" customHeight="1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ht="12" customHeight="1" x14ac:dyDescent="0.2">
      <c r="A7" s="141">
        <v>1</v>
      </c>
      <c r="B7" s="114" t="s">
        <v>135</v>
      </c>
      <c r="C7" s="146">
        <v>9990836033.5500011</v>
      </c>
      <c r="D7" s="146">
        <f t="shared" ref="D7:D48" si="0">F7+G7+H7</f>
        <v>2165847819.5300002</v>
      </c>
      <c r="E7" s="152">
        <f>D7/C7</f>
        <v>0.21678344157154772</v>
      </c>
      <c r="F7" s="146">
        <v>1432647786.3099999</v>
      </c>
      <c r="G7" s="146">
        <v>226987598.91999999</v>
      </c>
      <c r="H7" s="146">
        <v>506212434.30000001</v>
      </c>
    </row>
    <row r="8" spans="1:8" ht="12" customHeight="1" x14ac:dyDescent="0.2">
      <c r="A8" s="141">
        <v>2</v>
      </c>
      <c r="B8" s="114" t="s">
        <v>151</v>
      </c>
      <c r="C8" s="146">
        <v>3736913684.8500004</v>
      </c>
      <c r="D8" s="146">
        <f t="shared" si="0"/>
        <v>1776243600.98</v>
      </c>
      <c r="E8" s="152">
        <f t="shared" ref="E8:E49" si="1">D8/C8</f>
        <v>0.47532368975530631</v>
      </c>
      <c r="F8" s="146">
        <v>883214492.61000001</v>
      </c>
      <c r="G8" s="146">
        <v>315984364.70999998</v>
      </c>
      <c r="H8" s="146">
        <v>577044743.65999997</v>
      </c>
    </row>
    <row r="9" spans="1:8" ht="12" customHeight="1" x14ac:dyDescent="0.2">
      <c r="A9" s="141">
        <v>3</v>
      </c>
      <c r="B9" s="114" t="s">
        <v>153</v>
      </c>
      <c r="C9" s="146">
        <v>7264524550.2600002</v>
      </c>
      <c r="D9" s="146">
        <f t="shared" si="0"/>
        <v>1323629307.1800001</v>
      </c>
      <c r="E9" s="152">
        <f t="shared" si="1"/>
        <v>0.18220453355514185</v>
      </c>
      <c r="F9" s="146">
        <v>815169462.92000008</v>
      </c>
      <c r="G9" s="146">
        <v>160901948.49000001</v>
      </c>
      <c r="H9" s="146">
        <v>347557895.76999998</v>
      </c>
    </row>
    <row r="10" spans="1:8" ht="12" customHeight="1" x14ac:dyDescent="0.2">
      <c r="A10" s="141">
        <v>4</v>
      </c>
      <c r="B10" s="114" t="s">
        <v>133</v>
      </c>
      <c r="C10" s="146">
        <v>4981964096.7399998</v>
      </c>
      <c r="D10" s="146">
        <f t="shared" si="0"/>
        <v>1194909296.0799999</v>
      </c>
      <c r="E10" s="152">
        <f t="shared" si="1"/>
        <v>0.23984703078488689</v>
      </c>
      <c r="F10" s="146">
        <v>1181293264.21</v>
      </c>
      <c r="G10" s="146">
        <v>0</v>
      </c>
      <c r="H10" s="146">
        <v>13616031.869999999</v>
      </c>
    </row>
    <row r="11" spans="1:8" ht="12" customHeight="1" x14ac:dyDescent="0.2">
      <c r="A11" s="141">
        <v>5</v>
      </c>
      <c r="B11" s="114" t="s">
        <v>134</v>
      </c>
      <c r="C11" s="146">
        <v>3369802407.6799998</v>
      </c>
      <c r="D11" s="146">
        <f t="shared" si="0"/>
        <v>1144895137.1400001</v>
      </c>
      <c r="E11" s="152">
        <f t="shared" si="1"/>
        <v>0.33975141525530084</v>
      </c>
      <c r="F11" s="146">
        <v>1093141050.22</v>
      </c>
      <c r="G11" s="146">
        <v>38713207.909999996</v>
      </c>
      <c r="H11" s="146">
        <v>13040879.01</v>
      </c>
    </row>
    <row r="12" spans="1:8" ht="12" customHeight="1" x14ac:dyDescent="0.2">
      <c r="A12" s="141">
        <v>6</v>
      </c>
      <c r="B12" s="114" t="s">
        <v>150</v>
      </c>
      <c r="C12" s="146">
        <v>5729711130.579999</v>
      </c>
      <c r="D12" s="146">
        <f t="shared" si="0"/>
        <v>1117725583.0999999</v>
      </c>
      <c r="E12" s="152">
        <f t="shared" si="1"/>
        <v>0.19507538122377496</v>
      </c>
      <c r="F12" s="146">
        <v>742473490.40999997</v>
      </c>
      <c r="G12" s="146">
        <v>241252457.31999999</v>
      </c>
      <c r="H12" s="146">
        <v>133999635.37</v>
      </c>
    </row>
    <row r="13" spans="1:8" ht="12" customHeight="1" x14ac:dyDescent="0.2">
      <c r="A13" s="141">
        <v>7</v>
      </c>
      <c r="B13" s="114" t="s">
        <v>226</v>
      </c>
      <c r="C13" s="131">
        <v>3097799609.3900003</v>
      </c>
      <c r="D13" s="146">
        <f t="shared" si="0"/>
        <v>772093061.25</v>
      </c>
      <c r="E13" s="152">
        <f t="shared" si="1"/>
        <v>0.24923918865172684</v>
      </c>
      <c r="F13" s="131">
        <v>426768971.24000001</v>
      </c>
      <c r="G13" s="131">
        <v>290824569.31</v>
      </c>
      <c r="H13" s="131">
        <v>54499520.700000003</v>
      </c>
    </row>
    <row r="14" spans="1:8" ht="12" customHeight="1" x14ac:dyDescent="0.2">
      <c r="A14" s="141">
        <v>8</v>
      </c>
      <c r="B14" s="114" t="s">
        <v>149</v>
      </c>
      <c r="C14" s="146">
        <v>1236404108.6899998</v>
      </c>
      <c r="D14" s="146">
        <f t="shared" si="0"/>
        <v>602201794.20999992</v>
      </c>
      <c r="E14" s="152">
        <f t="shared" si="1"/>
        <v>0.48705903674814488</v>
      </c>
      <c r="F14" s="146">
        <v>538422601.19999993</v>
      </c>
      <c r="G14" s="146">
        <v>2050159.91</v>
      </c>
      <c r="H14" s="146">
        <v>61729033.100000001</v>
      </c>
    </row>
    <row r="15" spans="1:8" ht="12" customHeight="1" x14ac:dyDescent="0.2">
      <c r="A15" s="141">
        <v>9</v>
      </c>
      <c r="B15" s="114" t="s">
        <v>187</v>
      </c>
      <c r="C15" s="146">
        <v>2226967887.9400001</v>
      </c>
      <c r="D15" s="146">
        <f t="shared" si="0"/>
        <v>558300931.13</v>
      </c>
      <c r="E15" s="152">
        <f t="shared" si="1"/>
        <v>0.25070003665227614</v>
      </c>
      <c r="F15" s="146">
        <v>268032786.90000001</v>
      </c>
      <c r="G15" s="146">
        <v>41211997</v>
      </c>
      <c r="H15" s="146">
        <v>249056147.22999999</v>
      </c>
    </row>
    <row r="16" spans="1:8" ht="12" customHeight="1" x14ac:dyDescent="0.2">
      <c r="A16" s="141">
        <v>10</v>
      </c>
      <c r="B16" s="114" t="s">
        <v>141</v>
      </c>
      <c r="C16" s="146">
        <v>2971147829.9499998</v>
      </c>
      <c r="D16" s="146">
        <f t="shared" si="0"/>
        <v>525009733.89999998</v>
      </c>
      <c r="E16" s="152">
        <f t="shared" si="1"/>
        <v>0.17670266306097437</v>
      </c>
      <c r="F16" s="146">
        <v>233855465.08000001</v>
      </c>
      <c r="G16" s="146">
        <v>121261931.11</v>
      </c>
      <c r="H16" s="146">
        <v>169892337.71000001</v>
      </c>
    </row>
    <row r="17" spans="1:8" ht="12" customHeight="1" x14ac:dyDescent="0.2">
      <c r="A17" s="141">
        <v>11</v>
      </c>
      <c r="B17" s="114" t="s">
        <v>159</v>
      </c>
      <c r="C17" s="146">
        <v>329665890.63</v>
      </c>
      <c r="D17" s="146">
        <f t="shared" si="0"/>
        <v>272778834.42000002</v>
      </c>
      <c r="E17" s="152">
        <f t="shared" si="1"/>
        <v>0.82744027263091324</v>
      </c>
      <c r="F17" s="146">
        <v>143104435.44</v>
      </c>
      <c r="G17" s="146">
        <v>126776755.31999999</v>
      </c>
      <c r="H17" s="146">
        <v>2897643.66</v>
      </c>
    </row>
    <row r="18" spans="1:8" ht="12" customHeight="1" x14ac:dyDescent="0.2">
      <c r="A18" s="141">
        <v>12</v>
      </c>
      <c r="B18" s="114" t="s">
        <v>154</v>
      </c>
      <c r="C18" s="146">
        <v>486698956</v>
      </c>
      <c r="D18" s="146">
        <f t="shared" si="0"/>
        <v>267616494.69</v>
      </c>
      <c r="E18" s="152">
        <f t="shared" si="1"/>
        <v>0.54986042478792574</v>
      </c>
      <c r="F18" s="146">
        <v>89662613.75</v>
      </c>
      <c r="G18" s="146">
        <v>7814778.3300000001</v>
      </c>
      <c r="H18" s="146">
        <v>170139102.61000001</v>
      </c>
    </row>
    <row r="19" spans="1:8" ht="12" customHeight="1" x14ac:dyDescent="0.2">
      <c r="A19" s="141">
        <v>13</v>
      </c>
      <c r="B19" s="114" t="s">
        <v>168</v>
      </c>
      <c r="C19" s="146">
        <v>543361642.12</v>
      </c>
      <c r="D19" s="146">
        <f t="shared" si="0"/>
        <v>118739351.06</v>
      </c>
      <c r="E19" s="152">
        <f t="shared" si="1"/>
        <v>0.21852729720986952</v>
      </c>
      <c r="F19" s="146">
        <v>118739351.06</v>
      </c>
      <c r="G19" s="146">
        <v>0</v>
      </c>
      <c r="H19" s="146">
        <v>0</v>
      </c>
    </row>
    <row r="20" spans="1:8" ht="12" customHeight="1" x14ac:dyDescent="0.2">
      <c r="A20" s="141">
        <v>14</v>
      </c>
      <c r="B20" s="114" t="s">
        <v>157</v>
      </c>
      <c r="C20" s="146">
        <v>190212179.00999999</v>
      </c>
      <c r="D20" s="146">
        <f t="shared" si="0"/>
        <v>107753885.32000001</v>
      </c>
      <c r="E20" s="152">
        <f t="shared" si="1"/>
        <v>0.56649309145622628</v>
      </c>
      <c r="F20" s="146">
        <v>6680171.7800000003</v>
      </c>
      <c r="G20" s="146">
        <v>101073713.54000001</v>
      </c>
      <c r="H20" s="146">
        <v>0</v>
      </c>
    </row>
    <row r="21" spans="1:8" ht="12" customHeight="1" x14ac:dyDescent="0.2">
      <c r="A21" s="141">
        <v>15</v>
      </c>
      <c r="B21" s="114" t="s">
        <v>160</v>
      </c>
      <c r="C21" s="146">
        <v>954814960.85000002</v>
      </c>
      <c r="D21" s="146">
        <f t="shared" si="0"/>
        <v>78437993.409999996</v>
      </c>
      <c r="E21" s="152">
        <f t="shared" si="1"/>
        <v>8.2149941743866833E-2</v>
      </c>
      <c r="F21" s="146">
        <v>40904660.859999992</v>
      </c>
      <c r="G21" s="146">
        <v>1890017.28</v>
      </c>
      <c r="H21" s="146">
        <v>35643315.270000003</v>
      </c>
    </row>
    <row r="22" spans="1:8" ht="12" customHeight="1" x14ac:dyDescent="0.2">
      <c r="A22" s="141">
        <v>16</v>
      </c>
      <c r="B22" s="114" t="s">
        <v>142</v>
      </c>
      <c r="C22" s="146">
        <v>1938787507.3499999</v>
      </c>
      <c r="D22" s="146">
        <f t="shared" si="0"/>
        <v>63533597</v>
      </c>
      <c r="E22" s="152">
        <f t="shared" si="1"/>
        <v>3.2769757778581862E-2</v>
      </c>
      <c r="F22" s="146">
        <v>56514579.07</v>
      </c>
      <c r="G22" s="146">
        <v>2671776.15</v>
      </c>
      <c r="H22" s="146">
        <v>4347241.7799999993</v>
      </c>
    </row>
    <row r="23" spans="1:8" ht="12" customHeight="1" x14ac:dyDescent="0.2">
      <c r="A23" s="141">
        <v>17</v>
      </c>
      <c r="B23" s="114" t="s">
        <v>174</v>
      </c>
      <c r="C23" s="146">
        <v>159834877.40000001</v>
      </c>
      <c r="D23" s="146">
        <f t="shared" si="0"/>
        <v>61575857.200000003</v>
      </c>
      <c r="E23" s="152">
        <f t="shared" si="1"/>
        <v>0.38524668834262826</v>
      </c>
      <c r="F23" s="146">
        <v>26108824</v>
      </c>
      <c r="G23" s="146">
        <v>3406454.92</v>
      </c>
      <c r="H23" s="146">
        <v>32060578.280000001</v>
      </c>
    </row>
    <row r="24" spans="1:8" ht="12" customHeight="1" x14ac:dyDescent="0.2">
      <c r="A24" s="141">
        <v>18</v>
      </c>
      <c r="B24" s="114" t="s">
        <v>144</v>
      </c>
      <c r="C24" s="146">
        <v>457469366.76000005</v>
      </c>
      <c r="D24" s="146">
        <f t="shared" si="0"/>
        <v>53461283.129999995</v>
      </c>
      <c r="E24" s="152">
        <f t="shared" si="1"/>
        <v>0.11686308857932148</v>
      </c>
      <c r="F24" s="146">
        <v>38704953.719999999</v>
      </c>
      <c r="G24" s="146">
        <v>11239760.32</v>
      </c>
      <c r="H24" s="146">
        <v>3516569.09</v>
      </c>
    </row>
    <row r="25" spans="1:8" ht="12" customHeight="1" x14ac:dyDescent="0.2">
      <c r="A25" s="141">
        <v>19</v>
      </c>
      <c r="B25" s="114" t="s">
        <v>148</v>
      </c>
      <c r="C25" s="146">
        <v>746146199.10000002</v>
      </c>
      <c r="D25" s="146">
        <f t="shared" si="0"/>
        <v>39963573.210000001</v>
      </c>
      <c r="E25" s="152">
        <f t="shared" si="1"/>
        <v>5.3559976929727686E-2</v>
      </c>
      <c r="F25" s="146">
        <v>35702590.890000001</v>
      </c>
      <c r="G25" s="146">
        <v>0</v>
      </c>
      <c r="H25" s="146">
        <v>4260982.32</v>
      </c>
    </row>
    <row r="26" spans="1:8" ht="12" customHeight="1" x14ac:dyDescent="0.2">
      <c r="A26" s="141">
        <v>20</v>
      </c>
      <c r="B26" s="114" t="s">
        <v>166</v>
      </c>
      <c r="C26" s="146">
        <v>235130365.5</v>
      </c>
      <c r="D26" s="146">
        <f t="shared" si="0"/>
        <v>34280082.469999999</v>
      </c>
      <c r="E26" s="152">
        <f t="shared" si="1"/>
        <v>0.14579181381827946</v>
      </c>
      <c r="F26" s="146">
        <v>33357140.150000002</v>
      </c>
      <c r="G26" s="146">
        <v>33605.879999999997</v>
      </c>
      <c r="H26" s="146">
        <v>889336.44</v>
      </c>
    </row>
    <row r="27" spans="1:8" ht="12" customHeight="1" x14ac:dyDescent="0.2">
      <c r="A27" s="141">
        <v>21</v>
      </c>
      <c r="B27" s="114" t="s">
        <v>167</v>
      </c>
      <c r="C27" s="146">
        <v>137680198.11000001</v>
      </c>
      <c r="D27" s="146">
        <f t="shared" si="0"/>
        <v>28570009.919999998</v>
      </c>
      <c r="E27" s="152">
        <f t="shared" si="1"/>
        <v>0.20750994196837153</v>
      </c>
      <c r="F27" s="146">
        <v>2104220.5799999987</v>
      </c>
      <c r="G27" s="146">
        <v>22292429.57</v>
      </c>
      <c r="H27" s="146">
        <v>4173359.7700000009</v>
      </c>
    </row>
    <row r="28" spans="1:8" ht="12" customHeight="1" x14ac:dyDescent="0.2">
      <c r="A28" s="141">
        <v>22</v>
      </c>
      <c r="B28" s="114" t="s">
        <v>136</v>
      </c>
      <c r="C28" s="146">
        <v>481665435.50999999</v>
      </c>
      <c r="D28" s="146">
        <f t="shared" si="0"/>
        <v>27870130.289999999</v>
      </c>
      <c r="E28" s="152">
        <f t="shared" si="1"/>
        <v>5.7862010091071565E-2</v>
      </c>
      <c r="F28" s="146">
        <v>5382216.6799999997</v>
      </c>
      <c r="G28" s="146">
        <v>11375472.5</v>
      </c>
      <c r="H28" s="146">
        <v>11112441.109999999</v>
      </c>
    </row>
    <row r="29" spans="1:8" ht="12" customHeight="1" x14ac:dyDescent="0.2">
      <c r="A29" s="141">
        <v>23</v>
      </c>
      <c r="B29" s="114" t="s">
        <v>155</v>
      </c>
      <c r="C29" s="146">
        <v>22224792.949999999</v>
      </c>
      <c r="D29" s="146">
        <f t="shared" si="0"/>
        <v>22224792.949999999</v>
      </c>
      <c r="E29" s="152">
        <f t="shared" si="1"/>
        <v>1</v>
      </c>
      <c r="F29" s="146">
        <v>22224792.949999999</v>
      </c>
      <c r="G29" s="146">
        <v>0</v>
      </c>
      <c r="H29" s="146">
        <v>0</v>
      </c>
    </row>
    <row r="30" spans="1:8" ht="12" customHeight="1" x14ac:dyDescent="0.2">
      <c r="A30" s="141">
        <v>24</v>
      </c>
      <c r="B30" s="114" t="s">
        <v>176</v>
      </c>
      <c r="C30" s="146">
        <v>271560601.31</v>
      </c>
      <c r="D30" s="146">
        <f t="shared" si="0"/>
        <v>20147534.960000001</v>
      </c>
      <c r="E30" s="152">
        <f t="shared" si="1"/>
        <v>7.4191671629864245E-2</v>
      </c>
      <c r="F30" s="146">
        <v>15674360.34</v>
      </c>
      <c r="G30" s="146">
        <v>4115381.96</v>
      </c>
      <c r="H30" s="146">
        <v>357792.66</v>
      </c>
    </row>
    <row r="31" spans="1:8" ht="12" customHeight="1" x14ac:dyDescent="0.2">
      <c r="A31" s="141">
        <v>25</v>
      </c>
      <c r="B31" s="114" t="s">
        <v>169</v>
      </c>
      <c r="C31" s="146">
        <v>315929738.78999996</v>
      </c>
      <c r="D31" s="146">
        <f t="shared" si="0"/>
        <v>19856633.390000001</v>
      </c>
      <c r="E31" s="152">
        <f t="shared" si="1"/>
        <v>6.2851422173962557E-2</v>
      </c>
      <c r="F31" s="146">
        <v>19839489.550000001</v>
      </c>
      <c r="G31" s="146">
        <v>17143.84</v>
      </c>
      <c r="H31" s="146">
        <v>0</v>
      </c>
    </row>
    <row r="32" spans="1:8" ht="12" customHeight="1" x14ac:dyDescent="0.2">
      <c r="A32" s="141">
        <v>26</v>
      </c>
      <c r="B32" s="114" t="s">
        <v>164</v>
      </c>
      <c r="C32" s="146">
        <v>336073671.54000008</v>
      </c>
      <c r="D32" s="146">
        <f t="shared" si="0"/>
        <v>14535905.98</v>
      </c>
      <c r="E32" s="152">
        <f t="shared" si="1"/>
        <v>4.3252141452770454E-2</v>
      </c>
      <c r="F32" s="146">
        <v>13976748.08</v>
      </c>
      <c r="G32" s="146">
        <v>71138.820000000007</v>
      </c>
      <c r="H32" s="146">
        <v>488019.08</v>
      </c>
    </row>
    <row r="33" spans="1:8" ht="12" customHeight="1" x14ac:dyDescent="0.2">
      <c r="A33" s="141">
        <v>27</v>
      </c>
      <c r="B33" s="114" t="s">
        <v>161</v>
      </c>
      <c r="C33" s="146">
        <v>515183289.77999997</v>
      </c>
      <c r="D33" s="146">
        <f t="shared" si="0"/>
        <v>11602880.32</v>
      </c>
      <c r="E33" s="152">
        <f t="shared" si="1"/>
        <v>2.2521849116951771E-2</v>
      </c>
      <c r="F33" s="146">
        <v>7478600.8999999985</v>
      </c>
      <c r="G33" s="146">
        <v>471547.65</v>
      </c>
      <c r="H33" s="146">
        <v>3652731.7700000009</v>
      </c>
    </row>
    <row r="34" spans="1:8" ht="12" customHeight="1" x14ac:dyDescent="0.2">
      <c r="A34" s="141">
        <v>28</v>
      </c>
      <c r="B34" s="114" t="s">
        <v>170</v>
      </c>
      <c r="C34" s="146">
        <v>44813556.030000001</v>
      </c>
      <c r="D34" s="146">
        <f t="shared" si="0"/>
        <v>4070835.93</v>
      </c>
      <c r="E34" s="152">
        <f t="shared" si="1"/>
        <v>9.0839386351639184E-2</v>
      </c>
      <c r="F34" s="146">
        <v>3479331.17</v>
      </c>
      <c r="G34" s="146">
        <v>166835.97</v>
      </c>
      <c r="H34" s="146">
        <v>424668.79</v>
      </c>
    </row>
    <row r="35" spans="1:8" ht="12" customHeight="1" x14ac:dyDescent="0.2">
      <c r="A35" s="141">
        <v>29</v>
      </c>
      <c r="B35" s="114" t="s">
        <v>152</v>
      </c>
      <c r="C35" s="146">
        <v>79302798.75</v>
      </c>
      <c r="D35" s="146">
        <f t="shared" si="0"/>
        <v>2573912.75</v>
      </c>
      <c r="E35" s="152">
        <f t="shared" si="1"/>
        <v>3.2456770638249387E-2</v>
      </c>
      <c r="F35" s="146">
        <v>1987563.06</v>
      </c>
      <c r="G35" s="146">
        <v>18408.34</v>
      </c>
      <c r="H35" s="146">
        <v>567941.35</v>
      </c>
    </row>
    <row r="36" spans="1:8" ht="12" customHeight="1" x14ac:dyDescent="0.2">
      <c r="A36" s="141">
        <v>30</v>
      </c>
      <c r="B36" s="114" t="s">
        <v>140</v>
      </c>
      <c r="C36" s="146">
        <v>41965060.079999991</v>
      </c>
      <c r="D36" s="146">
        <f t="shared" si="0"/>
        <v>1836755.11</v>
      </c>
      <c r="E36" s="152">
        <f t="shared" si="1"/>
        <v>4.3768675810269456E-2</v>
      </c>
      <c r="F36" s="146">
        <v>1836755.11</v>
      </c>
      <c r="G36" s="146">
        <v>0</v>
      </c>
      <c r="H36" s="146">
        <v>0</v>
      </c>
    </row>
    <row r="37" spans="1:8" ht="12" customHeight="1" x14ac:dyDescent="0.2">
      <c r="A37" s="141">
        <v>31</v>
      </c>
      <c r="B37" s="114" t="s">
        <v>177</v>
      </c>
      <c r="C37" s="146">
        <v>71578981.579999998</v>
      </c>
      <c r="D37" s="146">
        <f t="shared" si="0"/>
        <v>448542.66000000003</v>
      </c>
      <c r="E37" s="152">
        <f t="shared" si="1"/>
        <v>6.2664018137599219E-3</v>
      </c>
      <c r="F37" s="146">
        <v>412039.26</v>
      </c>
      <c r="G37" s="146">
        <v>26489.279999999999</v>
      </c>
      <c r="H37" s="146">
        <v>10014.120000000001</v>
      </c>
    </row>
    <row r="38" spans="1:8" ht="12" customHeight="1" x14ac:dyDescent="0.2">
      <c r="A38" s="141">
        <v>32</v>
      </c>
      <c r="B38" s="114" t="s">
        <v>137</v>
      </c>
      <c r="C38" s="146">
        <v>248624218.28</v>
      </c>
      <c r="D38" s="146">
        <f t="shared" si="0"/>
        <v>402210.08</v>
      </c>
      <c r="E38" s="152">
        <f t="shared" si="1"/>
        <v>1.6177429647944916E-3</v>
      </c>
      <c r="F38" s="146">
        <v>373193.51</v>
      </c>
      <c r="G38" s="146">
        <v>0</v>
      </c>
      <c r="H38" s="146">
        <v>29016.57</v>
      </c>
    </row>
    <row r="39" spans="1:8" ht="12" customHeight="1" x14ac:dyDescent="0.2">
      <c r="A39" s="141">
        <v>33</v>
      </c>
      <c r="B39" s="114" t="s">
        <v>224</v>
      </c>
      <c r="C39" s="146">
        <v>11041425.409999998</v>
      </c>
      <c r="D39" s="146">
        <f t="shared" si="0"/>
        <v>346853.85</v>
      </c>
      <c r="E39" s="152">
        <f t="shared" si="1"/>
        <v>3.1413865250211385E-2</v>
      </c>
      <c r="F39" s="146">
        <v>346853.85</v>
      </c>
      <c r="G39" s="146">
        <v>0</v>
      </c>
      <c r="H39" s="146">
        <v>0</v>
      </c>
    </row>
    <row r="40" spans="1:8" ht="12" customHeight="1" x14ac:dyDescent="0.2">
      <c r="A40" s="141">
        <v>34</v>
      </c>
      <c r="B40" s="114" t="s">
        <v>143</v>
      </c>
      <c r="C40" s="146">
        <v>114516689.18000001</v>
      </c>
      <c r="D40" s="146">
        <f t="shared" si="0"/>
        <v>136421.19</v>
      </c>
      <c r="E40" s="152">
        <f t="shared" si="1"/>
        <v>1.1912778039327525E-3</v>
      </c>
      <c r="F40" s="146">
        <v>136421.19</v>
      </c>
      <c r="G40" s="146">
        <v>0</v>
      </c>
      <c r="H40" s="146">
        <v>0</v>
      </c>
    </row>
    <row r="41" spans="1:8" ht="12" customHeight="1" x14ac:dyDescent="0.2">
      <c r="A41" s="141">
        <v>35</v>
      </c>
      <c r="B41" s="114" t="s">
        <v>171</v>
      </c>
      <c r="C41" s="146">
        <v>316709.94</v>
      </c>
      <c r="D41" s="146">
        <f t="shared" si="0"/>
        <v>6968.5</v>
      </c>
      <c r="E41" s="152">
        <f t="shared" si="1"/>
        <v>2.200278273552134E-2</v>
      </c>
      <c r="F41" s="146">
        <v>6968.5</v>
      </c>
      <c r="G41" s="146">
        <v>0</v>
      </c>
      <c r="H41" s="146">
        <v>0</v>
      </c>
    </row>
    <row r="42" spans="1:8" ht="12" customHeight="1" x14ac:dyDescent="0.2">
      <c r="A42" s="141">
        <v>36</v>
      </c>
      <c r="B42" s="114" t="s">
        <v>225</v>
      </c>
      <c r="C42" s="146">
        <v>7286001.1899999995</v>
      </c>
      <c r="D42" s="146">
        <f t="shared" si="0"/>
        <v>4036.39</v>
      </c>
      <c r="E42" s="152">
        <f t="shared" si="1"/>
        <v>5.539924980440472E-4</v>
      </c>
      <c r="F42" s="146">
        <v>0</v>
      </c>
      <c r="G42" s="146">
        <v>4036.39</v>
      </c>
      <c r="H42" s="146">
        <v>0</v>
      </c>
    </row>
    <row r="43" spans="1:8" ht="12" customHeight="1" x14ac:dyDescent="0.2">
      <c r="A43" s="141">
        <v>37</v>
      </c>
      <c r="B43" s="114" t="s">
        <v>165</v>
      </c>
      <c r="C43" s="146">
        <v>492100.68999999994</v>
      </c>
      <c r="D43" s="146">
        <f t="shared" si="0"/>
        <v>1182.42</v>
      </c>
      <c r="E43" s="152">
        <f t="shared" si="1"/>
        <v>2.4028009389704375E-3</v>
      </c>
      <c r="F43" s="146">
        <v>0</v>
      </c>
      <c r="G43" s="146">
        <v>0</v>
      </c>
      <c r="H43" s="146">
        <v>1182.42</v>
      </c>
    </row>
    <row r="44" spans="1:8" ht="12" customHeight="1" x14ac:dyDescent="0.2">
      <c r="A44" s="141">
        <v>38</v>
      </c>
      <c r="B44" s="114" t="s">
        <v>156</v>
      </c>
      <c r="C44" s="146">
        <v>100453127.94999999</v>
      </c>
      <c r="D44" s="146">
        <f t="shared" si="0"/>
        <v>351</v>
      </c>
      <c r="E44" s="152">
        <f t="shared" si="1"/>
        <v>3.4941669529166717E-6</v>
      </c>
      <c r="F44" s="146">
        <v>0</v>
      </c>
      <c r="G44" s="146">
        <v>0</v>
      </c>
      <c r="H44" s="146">
        <v>351</v>
      </c>
    </row>
    <row r="45" spans="1:8" ht="12" customHeight="1" x14ac:dyDescent="0.2">
      <c r="A45" s="141">
        <v>39</v>
      </c>
      <c r="B45" s="114" t="s">
        <v>138</v>
      </c>
      <c r="C45" s="146">
        <v>435328872.46000004</v>
      </c>
      <c r="D45" s="146">
        <f t="shared" si="0"/>
        <v>0</v>
      </c>
      <c r="E45" s="152">
        <f t="shared" si="1"/>
        <v>0</v>
      </c>
      <c r="F45" s="146">
        <v>0</v>
      </c>
      <c r="G45" s="146">
        <v>0</v>
      </c>
      <c r="H45" s="146">
        <v>0</v>
      </c>
    </row>
    <row r="46" spans="1:8" ht="12" customHeight="1" x14ac:dyDescent="0.2">
      <c r="A46" s="141">
        <v>40</v>
      </c>
      <c r="B46" s="114" t="s">
        <v>139</v>
      </c>
      <c r="C46" s="146">
        <v>132533692.49999997</v>
      </c>
      <c r="D46" s="146">
        <f t="shared" si="0"/>
        <v>0</v>
      </c>
      <c r="E46" s="152">
        <f t="shared" si="1"/>
        <v>0</v>
      </c>
      <c r="F46" s="146">
        <v>0</v>
      </c>
      <c r="G46" s="146">
        <v>0</v>
      </c>
      <c r="H46" s="146">
        <v>0</v>
      </c>
    </row>
    <row r="47" spans="1:8" s="136" customFormat="1" ht="12" customHeight="1" x14ac:dyDescent="0.2">
      <c r="A47" s="141">
        <v>41</v>
      </c>
      <c r="B47" s="114" t="s">
        <v>146</v>
      </c>
      <c r="C47" s="146">
        <v>62721405.909999996</v>
      </c>
      <c r="D47" s="146">
        <f t="shared" si="0"/>
        <v>0</v>
      </c>
      <c r="E47" s="152">
        <f t="shared" si="1"/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22">
        <v>42</v>
      </c>
      <c r="B48" s="155" t="s">
        <v>172</v>
      </c>
      <c r="C48" s="156">
        <v>128996000</v>
      </c>
      <c r="D48" s="156">
        <f t="shared" si="0"/>
        <v>0</v>
      </c>
      <c r="E48" s="157">
        <f t="shared" si="1"/>
        <v>0</v>
      </c>
      <c r="F48" s="156">
        <v>0</v>
      </c>
      <c r="G48" s="156">
        <v>0</v>
      </c>
      <c r="H48" s="156">
        <v>0</v>
      </c>
    </row>
    <row r="49" spans="1:8" ht="12" customHeight="1" x14ac:dyDescent="0.2">
      <c r="A49" s="124"/>
      <c r="B49" s="133" t="s">
        <v>221</v>
      </c>
      <c r="C49" s="130">
        <v>54208481652.290001</v>
      </c>
      <c r="D49" s="147">
        <f t="shared" ref="D49" si="2">F49+G49+H49</f>
        <v>12433633174.099998</v>
      </c>
      <c r="E49" s="153">
        <f t="shared" si="1"/>
        <v>0.22936693290642551</v>
      </c>
      <c r="F49" s="130">
        <v>8299758246.5499992</v>
      </c>
      <c r="G49" s="130">
        <v>1732653980.7399998</v>
      </c>
      <c r="H49" s="130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11" customWidth="1"/>
    <col min="2" max="2" width="30.5546875" style="111" customWidth="1"/>
    <col min="3" max="4" width="17.33203125" style="111" customWidth="1"/>
    <col min="5" max="5" width="14.44140625" style="111" customWidth="1"/>
    <col min="6" max="6" width="16.6640625" style="111" customWidth="1"/>
    <col min="7" max="9" width="14.44140625" style="111" customWidth="1"/>
    <col min="10" max="10" width="11.88671875" style="111" bestFit="1" customWidth="1"/>
    <col min="11" max="16384" width="11.44140625" style="111"/>
  </cols>
  <sheetData>
    <row r="1" spans="1:9" x14ac:dyDescent="0.3">
      <c r="A1" s="165" t="s">
        <v>213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4" t="s">
        <v>9</v>
      </c>
      <c r="C7" s="115">
        <v>9958578.9593700003</v>
      </c>
      <c r="D7" s="115">
        <v>2168866.04984</v>
      </c>
      <c r="E7" s="115">
        <v>21.778870847826333</v>
      </c>
      <c r="F7" s="115">
        <v>1436901.26829</v>
      </c>
      <c r="G7" s="115">
        <v>226779.79966999998</v>
      </c>
      <c r="H7" s="115">
        <v>505184.98187999998</v>
      </c>
      <c r="I7" s="115">
        <v>0</v>
      </c>
    </row>
    <row r="8" spans="1:9" x14ac:dyDescent="0.3">
      <c r="A8" s="95">
        <v>2</v>
      </c>
      <c r="B8" s="114" t="s">
        <v>11</v>
      </c>
      <c r="C8" s="115">
        <v>3811522.40521</v>
      </c>
      <c r="D8" s="115">
        <v>1791136.1942099999</v>
      </c>
      <c r="E8" s="115">
        <v>46.99267126861649</v>
      </c>
      <c r="F8" s="115">
        <v>888840.95510999986</v>
      </c>
      <c r="G8" s="115">
        <v>318225.35563000001</v>
      </c>
      <c r="H8" s="115">
        <v>584069.88347</v>
      </c>
      <c r="I8" s="115">
        <v>0</v>
      </c>
    </row>
    <row r="9" spans="1:9" x14ac:dyDescent="0.3">
      <c r="A9" s="95">
        <v>3</v>
      </c>
      <c r="B9" s="114" t="s">
        <v>13</v>
      </c>
      <c r="C9" s="115">
        <v>7256433.8124700002</v>
      </c>
      <c r="D9" s="115">
        <v>1332641.02798</v>
      </c>
      <c r="E9" s="115">
        <v>18.364958082989606</v>
      </c>
      <c r="F9" s="115">
        <v>819248.62643000006</v>
      </c>
      <c r="G9" s="115">
        <v>163659.70621</v>
      </c>
      <c r="H9" s="115">
        <v>349732.69533999998</v>
      </c>
      <c r="I9" s="115">
        <v>0</v>
      </c>
    </row>
    <row r="10" spans="1:9" x14ac:dyDescent="0.3">
      <c r="A10" s="95">
        <v>4</v>
      </c>
      <c r="B10" s="114" t="s">
        <v>15</v>
      </c>
      <c r="C10" s="115">
        <v>5005950.5925099999</v>
      </c>
      <c r="D10" s="115">
        <v>1200087.75241</v>
      </c>
      <c r="E10" s="115">
        <v>23.973224070680889</v>
      </c>
      <c r="F10" s="115">
        <v>1186512.58345</v>
      </c>
      <c r="G10" s="115">
        <v>0</v>
      </c>
      <c r="H10" s="115">
        <v>13575.168959999999</v>
      </c>
      <c r="I10" s="115">
        <v>0</v>
      </c>
    </row>
    <row r="11" spans="1:9" x14ac:dyDescent="0.3">
      <c r="A11" s="95">
        <v>5</v>
      </c>
      <c r="B11" s="114" t="s">
        <v>19</v>
      </c>
      <c r="C11" s="115">
        <v>3398607.7814799999</v>
      </c>
      <c r="D11" s="115">
        <v>1149152.6261099998</v>
      </c>
      <c r="E11" s="115">
        <v>33.812452039098659</v>
      </c>
      <c r="F11" s="115">
        <v>1097265.7789799999</v>
      </c>
      <c r="G11" s="115">
        <v>38832.340899999996</v>
      </c>
      <c r="H11" s="115">
        <v>13054.506230000001</v>
      </c>
      <c r="I11" s="115">
        <v>0</v>
      </c>
    </row>
    <row r="12" spans="1:9" x14ac:dyDescent="0.3">
      <c r="A12" s="95">
        <v>6</v>
      </c>
      <c r="B12" s="114" t="s">
        <v>17</v>
      </c>
      <c r="C12" s="115">
        <v>5739887.2272899998</v>
      </c>
      <c r="D12" s="115">
        <v>1117604.4583300001</v>
      </c>
      <c r="E12" s="115">
        <v>19.470843486548077</v>
      </c>
      <c r="F12" s="115">
        <v>743830.17980000004</v>
      </c>
      <c r="G12" s="115">
        <v>241157.28925999999</v>
      </c>
      <c r="H12" s="115">
        <v>132616.98926999999</v>
      </c>
      <c r="I12" s="115">
        <v>0</v>
      </c>
    </row>
    <row r="13" spans="1:9" x14ac:dyDescent="0.3">
      <c r="A13" s="95">
        <v>7</v>
      </c>
      <c r="B13" s="114" t="s">
        <v>200</v>
      </c>
      <c r="C13" s="115">
        <v>3134259.89261</v>
      </c>
      <c r="D13" s="115">
        <v>780343.81244000001</v>
      </c>
      <c r="E13" s="115">
        <v>24.897227389467769</v>
      </c>
      <c r="F13" s="115">
        <v>432133.16519999999</v>
      </c>
      <c r="G13" s="115">
        <v>292838.64617000002</v>
      </c>
      <c r="H13" s="115">
        <v>55372.001069999998</v>
      </c>
      <c r="I13" s="115">
        <v>0</v>
      </c>
    </row>
    <row r="14" spans="1:9" x14ac:dyDescent="0.3">
      <c r="A14" s="95">
        <v>8</v>
      </c>
      <c r="B14" s="114" t="s">
        <v>21</v>
      </c>
      <c r="C14" s="115">
        <v>1223110.81329</v>
      </c>
      <c r="D14" s="115">
        <v>602172.13987000007</v>
      </c>
      <c r="E14" s="115">
        <v>49.232835923528448</v>
      </c>
      <c r="F14" s="115">
        <v>538834.27054000006</v>
      </c>
      <c r="G14" s="115">
        <v>1977.78628</v>
      </c>
      <c r="H14" s="115">
        <v>61360.083049999994</v>
      </c>
      <c r="I14" s="115">
        <v>0</v>
      </c>
    </row>
    <row r="15" spans="1:9" x14ac:dyDescent="0.3">
      <c r="A15" s="95">
        <v>9</v>
      </c>
      <c r="B15" s="114" t="s">
        <v>180</v>
      </c>
      <c r="C15" s="115">
        <v>2239799.8336999998</v>
      </c>
      <c r="D15" s="115">
        <v>558799.05186000001</v>
      </c>
      <c r="E15" s="115">
        <v>24.94861565093079</v>
      </c>
      <c r="F15" s="115">
        <v>282558.08160999999</v>
      </c>
      <c r="G15" s="115">
        <v>41494.050459999999</v>
      </c>
      <c r="H15" s="115">
        <v>234746.91978999999</v>
      </c>
      <c r="I15" s="115">
        <v>0</v>
      </c>
    </row>
    <row r="16" spans="1:9" x14ac:dyDescent="0.3">
      <c r="A16" s="95">
        <v>10</v>
      </c>
      <c r="B16" s="114" t="s">
        <v>36</v>
      </c>
      <c r="C16" s="115">
        <v>2917504.7532899999</v>
      </c>
      <c r="D16" s="115">
        <v>522178.52518</v>
      </c>
      <c r="E16" s="115">
        <v>17.898120803099012</v>
      </c>
      <c r="F16" s="115">
        <v>232328.57682000002</v>
      </c>
      <c r="G16" s="115">
        <v>122637.27170999999</v>
      </c>
      <c r="H16" s="115">
        <v>167212.67665000001</v>
      </c>
      <c r="I16" s="115">
        <v>0</v>
      </c>
    </row>
    <row r="17" spans="1:9" x14ac:dyDescent="0.3">
      <c r="A17" s="95">
        <v>11</v>
      </c>
      <c r="B17" s="114" t="s">
        <v>32</v>
      </c>
      <c r="C17" s="115">
        <v>331762.41645999998</v>
      </c>
      <c r="D17" s="115">
        <v>275003.54705000005</v>
      </c>
      <c r="E17" s="115">
        <v>82.891712082509727</v>
      </c>
      <c r="F17" s="115">
        <v>144564.70711000002</v>
      </c>
      <c r="G17" s="115">
        <v>127562.90697</v>
      </c>
      <c r="H17" s="115">
        <v>2875.9329700000003</v>
      </c>
      <c r="I17" s="115">
        <v>0</v>
      </c>
    </row>
    <row r="18" spans="1:9" x14ac:dyDescent="0.3">
      <c r="A18" s="95">
        <v>12</v>
      </c>
      <c r="B18" s="114" t="s">
        <v>30</v>
      </c>
      <c r="C18" s="115">
        <v>477840.93245999998</v>
      </c>
      <c r="D18" s="115">
        <v>269003.84239999996</v>
      </c>
      <c r="E18" s="115">
        <v>56.295688403068787</v>
      </c>
      <c r="F18" s="115">
        <v>92059.672479999994</v>
      </c>
      <c r="G18" s="115">
        <v>7690.3151099999995</v>
      </c>
      <c r="H18" s="115">
        <v>169253.85480999999</v>
      </c>
      <c r="I18" s="115">
        <v>0</v>
      </c>
    </row>
    <row r="19" spans="1:9" x14ac:dyDescent="0.3">
      <c r="A19" s="95">
        <v>13</v>
      </c>
      <c r="B19" s="114" t="s">
        <v>38</v>
      </c>
      <c r="C19" s="115">
        <v>545670.03813</v>
      </c>
      <c r="D19" s="115">
        <v>118323.77928</v>
      </c>
      <c r="E19" s="115">
        <v>21.684126122352833</v>
      </c>
      <c r="F19" s="115">
        <v>118323.77928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4" t="s">
        <v>46</v>
      </c>
      <c r="C20" s="115">
        <v>191928.11002000002</v>
      </c>
      <c r="D20" s="115">
        <v>107756.04166</v>
      </c>
      <c r="E20" s="115">
        <v>56.143960177991225</v>
      </c>
      <c r="F20" s="115">
        <v>6499.99449</v>
      </c>
      <c r="G20" s="115">
        <v>101256.04717000001</v>
      </c>
      <c r="H20" s="115">
        <v>0</v>
      </c>
      <c r="I20" s="115">
        <v>0</v>
      </c>
    </row>
    <row r="21" spans="1:9" x14ac:dyDescent="0.3">
      <c r="A21" s="95">
        <v>15</v>
      </c>
      <c r="B21" s="114" t="s">
        <v>34</v>
      </c>
      <c r="C21" s="115">
        <v>975511.25387999997</v>
      </c>
      <c r="D21" s="115">
        <v>74329.832950000011</v>
      </c>
      <c r="E21" s="115">
        <v>7.6195771862559676</v>
      </c>
      <c r="F21" s="115">
        <v>37325.3606</v>
      </c>
      <c r="G21" s="115">
        <v>1839.8467000000001</v>
      </c>
      <c r="H21" s="115">
        <v>35164.625650000002</v>
      </c>
      <c r="I21" s="115">
        <v>0</v>
      </c>
    </row>
    <row r="22" spans="1:9" x14ac:dyDescent="0.3">
      <c r="A22" s="95">
        <v>16</v>
      </c>
      <c r="B22" s="114" t="s">
        <v>44</v>
      </c>
      <c r="C22" s="115">
        <v>1934233.6975999998</v>
      </c>
      <c r="D22" s="115">
        <v>64024.620880000002</v>
      </c>
      <c r="E22" s="115">
        <v>3.3100767998945448</v>
      </c>
      <c r="F22" s="115">
        <v>57084.322679999997</v>
      </c>
      <c r="G22" s="115">
        <v>2618.9565899999998</v>
      </c>
      <c r="H22" s="115">
        <v>4321.3416100000004</v>
      </c>
      <c r="I22" s="115">
        <v>0</v>
      </c>
    </row>
    <row r="23" spans="1:9" x14ac:dyDescent="0.3">
      <c r="A23" s="95">
        <v>17</v>
      </c>
      <c r="B23" s="114" t="s">
        <v>40</v>
      </c>
      <c r="C23" s="115">
        <v>146207.15811000002</v>
      </c>
      <c r="D23" s="115">
        <v>62432.003400000001</v>
      </c>
      <c r="E23" s="115">
        <v>42.701058010462681</v>
      </c>
      <c r="F23" s="115">
        <v>30143.54852</v>
      </c>
      <c r="G23" s="115">
        <v>3283.4201400000002</v>
      </c>
      <c r="H23" s="115">
        <v>29005.034739999999</v>
      </c>
      <c r="I23" s="115">
        <v>0</v>
      </c>
    </row>
    <row r="24" spans="1:9" x14ac:dyDescent="0.3">
      <c r="A24" s="95">
        <v>18</v>
      </c>
      <c r="B24" s="114" t="s">
        <v>42</v>
      </c>
      <c r="C24" s="115">
        <v>466528.51914999995</v>
      </c>
      <c r="D24" s="115">
        <v>52264.473360000004</v>
      </c>
      <c r="E24" s="115">
        <v>11.202846388731862</v>
      </c>
      <c r="F24" s="115">
        <v>37978.291660000003</v>
      </c>
      <c r="G24" s="115">
        <v>10874.074769999999</v>
      </c>
      <c r="H24" s="115">
        <v>3412.1069300000004</v>
      </c>
      <c r="I24" s="115">
        <v>0</v>
      </c>
    </row>
    <row r="25" spans="1:9" x14ac:dyDescent="0.3">
      <c r="A25" s="95">
        <v>19</v>
      </c>
      <c r="B25" s="114" t="s">
        <v>53</v>
      </c>
      <c r="C25" s="115">
        <v>743341.61113999994</v>
      </c>
      <c r="D25" s="115">
        <v>39541.527119999999</v>
      </c>
      <c r="E25" s="115">
        <v>5.3194287158710942</v>
      </c>
      <c r="F25" s="115">
        <v>35363.636259999999</v>
      </c>
      <c r="G25" s="115">
        <v>0</v>
      </c>
      <c r="H25" s="115">
        <v>4177.8908599999995</v>
      </c>
      <c r="I25" s="115">
        <v>0</v>
      </c>
    </row>
    <row r="26" spans="1:9" x14ac:dyDescent="0.3">
      <c r="A26" s="95">
        <v>20</v>
      </c>
      <c r="B26" s="114" t="s">
        <v>59</v>
      </c>
      <c r="C26" s="115">
        <v>231596.63344999999</v>
      </c>
      <c r="D26" s="115">
        <v>35173.212169999992</v>
      </c>
      <c r="E26" s="115">
        <v>15.187272649882292</v>
      </c>
      <c r="F26" s="115">
        <v>34196.303599999992</v>
      </c>
      <c r="G26" s="115">
        <v>32.75676</v>
      </c>
      <c r="H26" s="115">
        <v>944.15181000000007</v>
      </c>
      <c r="I26" s="115">
        <v>0</v>
      </c>
    </row>
    <row r="27" spans="1:9" x14ac:dyDescent="0.3">
      <c r="A27" s="95">
        <v>21</v>
      </c>
      <c r="B27" s="114" t="s">
        <v>55</v>
      </c>
      <c r="C27" s="115">
        <v>135009.09685</v>
      </c>
      <c r="D27" s="115">
        <v>28181.251759999999</v>
      </c>
      <c r="E27" s="115">
        <v>20.873594755848483</v>
      </c>
      <c r="F27" s="115">
        <v>2171.8786099999984</v>
      </c>
      <c r="G27" s="115">
        <v>21803.756879999997</v>
      </c>
      <c r="H27" s="115">
        <v>4205.6162700000014</v>
      </c>
      <c r="I27" s="115">
        <v>0</v>
      </c>
    </row>
    <row r="28" spans="1:9" x14ac:dyDescent="0.3">
      <c r="A28" s="95">
        <v>22</v>
      </c>
      <c r="B28" s="114" t="s">
        <v>61</v>
      </c>
      <c r="C28" s="115">
        <v>459729.49302999995</v>
      </c>
      <c r="D28" s="115">
        <v>28011.794370000003</v>
      </c>
      <c r="E28" s="115">
        <v>6.0931036173857294</v>
      </c>
      <c r="F28" s="115">
        <v>5520.0589900000023</v>
      </c>
      <c r="G28" s="115">
        <v>11187.52757</v>
      </c>
      <c r="H28" s="115">
        <v>11304.207809999998</v>
      </c>
      <c r="I28" s="115">
        <v>0</v>
      </c>
    </row>
    <row r="29" spans="1:9" x14ac:dyDescent="0.3">
      <c r="A29" s="95">
        <v>23</v>
      </c>
      <c r="B29" s="114" t="s">
        <v>57</v>
      </c>
      <c r="C29" s="115">
        <v>21364.756009999997</v>
      </c>
      <c r="D29" s="115">
        <v>21364.756009999997</v>
      </c>
      <c r="E29" s="115">
        <v>100</v>
      </c>
      <c r="F29" s="115">
        <v>21364.756009999997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4" t="s">
        <v>103</v>
      </c>
      <c r="C30" s="115">
        <v>269592.78356999997</v>
      </c>
      <c r="D30" s="115">
        <v>19698.34953</v>
      </c>
      <c r="E30" s="115">
        <v>7.3067050494270038</v>
      </c>
      <c r="F30" s="115">
        <v>15252.44544</v>
      </c>
      <c r="G30" s="115">
        <v>4019.8398299999999</v>
      </c>
      <c r="H30" s="115">
        <v>426.06425999999999</v>
      </c>
      <c r="I30" s="115">
        <v>0</v>
      </c>
    </row>
    <row r="31" spans="1:9" x14ac:dyDescent="0.3">
      <c r="A31" s="95">
        <v>25</v>
      </c>
      <c r="B31" s="114" t="s">
        <v>48</v>
      </c>
      <c r="C31" s="115">
        <v>312138.91274</v>
      </c>
      <c r="D31" s="115">
        <v>19523.976409999999</v>
      </c>
      <c r="E31" s="115">
        <v>6.2548998580842561</v>
      </c>
      <c r="F31" s="115">
        <v>19506.832569999999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4" t="s">
        <v>75</v>
      </c>
      <c r="C32" s="115">
        <v>339878.55484</v>
      </c>
      <c r="D32" s="115">
        <v>14537.57648</v>
      </c>
      <c r="E32" s="115">
        <v>4.2772855989233145</v>
      </c>
      <c r="F32" s="115">
        <v>13968.440130000001</v>
      </c>
      <c r="G32" s="115">
        <v>67.365940000000009</v>
      </c>
      <c r="H32" s="115">
        <v>501.77040999999997</v>
      </c>
      <c r="I32" s="115">
        <v>0</v>
      </c>
    </row>
    <row r="33" spans="1:9" x14ac:dyDescent="0.3">
      <c r="A33" s="95">
        <v>27</v>
      </c>
      <c r="B33" s="114" t="s">
        <v>120</v>
      </c>
      <c r="C33" s="115">
        <v>527119.14942000003</v>
      </c>
      <c r="D33" s="115">
        <v>12192.12729</v>
      </c>
      <c r="E33" s="115">
        <v>2.3129736992889076</v>
      </c>
      <c r="F33" s="115">
        <v>7951.6934200000005</v>
      </c>
      <c r="G33" s="115">
        <v>450.26448999999997</v>
      </c>
      <c r="H33" s="115">
        <v>3790.1693799999998</v>
      </c>
      <c r="I33" s="115">
        <v>0</v>
      </c>
    </row>
    <row r="34" spans="1:9" x14ac:dyDescent="0.3">
      <c r="A34" s="95">
        <v>28</v>
      </c>
      <c r="B34" s="114" t="s">
        <v>67</v>
      </c>
      <c r="C34" s="115">
        <v>44317.868539999996</v>
      </c>
      <c r="D34" s="115">
        <v>4059.9070400000001</v>
      </c>
      <c r="E34" s="115">
        <v>0</v>
      </c>
      <c r="F34" s="115">
        <v>3475.9164099999998</v>
      </c>
      <c r="G34" s="115">
        <v>161.37927999999999</v>
      </c>
      <c r="H34" s="115">
        <v>422.61134999999996</v>
      </c>
      <c r="I34" s="115">
        <v>0</v>
      </c>
    </row>
    <row r="35" spans="1:9" x14ac:dyDescent="0.3">
      <c r="A35" s="95">
        <v>29</v>
      </c>
      <c r="B35" s="114" t="s">
        <v>71</v>
      </c>
      <c r="C35" s="115">
        <v>72293.49901</v>
      </c>
      <c r="D35" s="115">
        <v>2559.3762999999999</v>
      </c>
      <c r="E35" s="115">
        <v>3.5402578863224954</v>
      </c>
      <c r="F35" s="115">
        <v>1982.6525699999997</v>
      </c>
      <c r="G35" s="115">
        <v>17.92352</v>
      </c>
      <c r="H35" s="115">
        <v>558.80020999999999</v>
      </c>
      <c r="I35" s="115">
        <v>0</v>
      </c>
    </row>
    <row r="36" spans="1:9" x14ac:dyDescent="0.3">
      <c r="A36" s="95">
        <v>30</v>
      </c>
      <c r="B36" s="114" t="s">
        <v>108</v>
      </c>
      <c r="C36" s="115">
        <v>41685.647360000003</v>
      </c>
      <c r="D36" s="115">
        <v>1799.2117800000001</v>
      </c>
      <c r="E36" s="115">
        <v>4.3161421111249352</v>
      </c>
      <c r="F36" s="115">
        <v>1799.2117800000001</v>
      </c>
      <c r="G36" s="115">
        <v>0</v>
      </c>
      <c r="H36" s="115">
        <v>0</v>
      </c>
      <c r="I36" s="115">
        <v>0</v>
      </c>
    </row>
    <row r="37" spans="1:9" x14ac:dyDescent="0.3">
      <c r="A37" s="95">
        <v>31</v>
      </c>
      <c r="B37" s="114" t="s">
        <v>73</v>
      </c>
      <c r="C37" s="115">
        <v>243045.68277000001</v>
      </c>
      <c r="D37" s="115">
        <v>535.04750000000001</v>
      </c>
      <c r="E37" s="115">
        <v>0.22014277065202115</v>
      </c>
      <c r="F37" s="115">
        <v>460.99627000000004</v>
      </c>
      <c r="G37" s="115">
        <v>0</v>
      </c>
      <c r="H37" s="115">
        <v>74.05122999999999</v>
      </c>
      <c r="I37" s="115">
        <v>0</v>
      </c>
    </row>
    <row r="38" spans="1:9" x14ac:dyDescent="0.3">
      <c r="A38" s="95">
        <v>32</v>
      </c>
      <c r="B38" s="114" t="s">
        <v>102</v>
      </c>
      <c r="C38" s="115">
        <v>69499.05287</v>
      </c>
      <c r="D38" s="115">
        <v>458.28203999999999</v>
      </c>
      <c r="E38" s="115">
        <v>0.65940760496007034</v>
      </c>
      <c r="F38" s="115">
        <v>408.31014999999996</v>
      </c>
      <c r="G38" s="115">
        <v>25.465430000000001</v>
      </c>
      <c r="H38" s="115">
        <v>24.506460000000001</v>
      </c>
      <c r="I38" s="115">
        <v>0</v>
      </c>
    </row>
    <row r="39" spans="1:9" x14ac:dyDescent="0.3">
      <c r="A39" s="95">
        <v>33</v>
      </c>
      <c r="B39" s="114" t="s">
        <v>80</v>
      </c>
      <c r="C39" s="115">
        <v>10986.956620000001</v>
      </c>
      <c r="D39" s="115">
        <v>343.88445000000002</v>
      </c>
      <c r="E39" s="115">
        <v>3.1299336285174117</v>
      </c>
      <c r="F39" s="115">
        <v>343.88445000000002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4" t="s">
        <v>82</v>
      </c>
      <c r="C40" s="115">
        <v>109801.98475</v>
      </c>
      <c r="D40" s="115">
        <v>134.05604</v>
      </c>
      <c r="E40" s="115">
        <v>0.12208890422629633</v>
      </c>
      <c r="F40" s="115">
        <v>134.05604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4" t="s">
        <v>96</v>
      </c>
      <c r="C41" s="115">
        <v>312.88625999999999</v>
      </c>
      <c r="D41" s="115">
        <v>6.9684999999999997</v>
      </c>
      <c r="E41" s="115">
        <v>0</v>
      </c>
      <c r="F41" s="115">
        <v>6.9684999999999997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4" t="s">
        <v>84</v>
      </c>
      <c r="C42" s="115">
        <v>8585.5166900000022</v>
      </c>
      <c r="D42" s="115">
        <v>3.5518899999999998</v>
      </c>
      <c r="E42" s="115">
        <v>4.137071918032692E-2</v>
      </c>
      <c r="F42" s="115">
        <v>0</v>
      </c>
      <c r="G42" s="115">
        <v>3.5518899999999998</v>
      </c>
      <c r="H42" s="115">
        <v>0</v>
      </c>
      <c r="I42" s="115">
        <v>0</v>
      </c>
    </row>
    <row r="43" spans="1:9" x14ac:dyDescent="0.3">
      <c r="A43" s="95">
        <v>37</v>
      </c>
      <c r="B43" s="114" t="s">
        <v>94</v>
      </c>
      <c r="C43" s="115">
        <v>496.62878000000001</v>
      </c>
      <c r="D43" s="115">
        <v>1.3388</v>
      </c>
      <c r="E43" s="115">
        <v>0.26957761086661147</v>
      </c>
      <c r="F43" s="115">
        <v>0</v>
      </c>
      <c r="G43" s="115">
        <v>0</v>
      </c>
      <c r="H43" s="115">
        <v>1.3388</v>
      </c>
      <c r="I43" s="115">
        <v>0</v>
      </c>
    </row>
    <row r="44" spans="1:9" x14ac:dyDescent="0.3">
      <c r="A44" s="95">
        <v>38</v>
      </c>
      <c r="B44" s="114" t="s">
        <v>88</v>
      </c>
      <c r="C44" s="115">
        <v>103445.54321999999</v>
      </c>
      <c r="D44" s="115">
        <v>0.61629999999999996</v>
      </c>
      <c r="E44" s="115">
        <v>5.9577240431644377E-4</v>
      </c>
      <c r="F44" s="115">
        <v>0</v>
      </c>
      <c r="G44" s="115">
        <v>0</v>
      </c>
      <c r="H44" s="115">
        <v>0.61629999999999996</v>
      </c>
      <c r="I44" s="115">
        <v>0</v>
      </c>
    </row>
    <row r="45" spans="1:9" x14ac:dyDescent="0.3">
      <c r="A45" s="95">
        <v>39</v>
      </c>
      <c r="B45" s="114" t="s">
        <v>90</v>
      </c>
      <c r="C45" s="115">
        <v>414181.30975000001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4" t="s">
        <v>92</v>
      </c>
      <c r="C46" s="117">
        <v>131778.21845000001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4" t="s">
        <v>86</v>
      </c>
      <c r="C47" s="115">
        <v>51444.405359999997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4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2:9" x14ac:dyDescent="0.3">
      <c r="B49" s="70" t="s">
        <v>122</v>
      </c>
      <c r="C49" s="112">
        <v>54225980.388510004</v>
      </c>
      <c r="D49" s="112">
        <v>12474246.590990001</v>
      </c>
      <c r="E49" s="112">
        <v>23.004188216822321</v>
      </c>
      <c r="F49" s="112">
        <v>8346341.2042500004</v>
      </c>
      <c r="G49" s="112">
        <v>1740514.78917</v>
      </c>
      <c r="H49" s="112">
        <v>2387390.5975699998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2" t="s">
        <v>214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73"/>
      <c r="B2" s="173"/>
      <c r="C2" s="173"/>
      <c r="D2" s="173"/>
      <c r="E2" s="173"/>
      <c r="F2" s="173"/>
      <c r="G2" s="173"/>
      <c r="H2" s="173"/>
      <c r="I2" s="173"/>
    </row>
    <row r="3" spans="1:9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9" x14ac:dyDescent="0.2">
      <c r="A4" s="173"/>
      <c r="B4" s="173"/>
      <c r="C4" s="173"/>
      <c r="D4" s="173"/>
      <c r="E4" s="173"/>
      <c r="F4" s="173"/>
      <c r="G4" s="173"/>
      <c r="H4" s="173"/>
      <c r="I4" s="173"/>
    </row>
    <row r="5" spans="1:9" x14ac:dyDescent="0.2">
      <c r="A5" s="173"/>
      <c r="B5" s="173"/>
      <c r="C5" s="173"/>
      <c r="D5" s="173"/>
      <c r="E5" s="173"/>
      <c r="F5" s="173"/>
      <c r="G5" s="173"/>
      <c r="H5" s="173"/>
      <c r="I5" s="173"/>
    </row>
    <row r="6" spans="1:9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2">
      <c r="A7" s="141">
        <v>1</v>
      </c>
      <c r="B7" s="114" t="s">
        <v>135</v>
      </c>
      <c r="C7" s="146">
        <v>9959168973.6399994</v>
      </c>
      <c r="D7" s="146">
        <v>2172884812.9399996</v>
      </c>
      <c r="E7" s="152">
        <v>0.21817932989099861</v>
      </c>
      <c r="F7" s="146">
        <v>1440991233.6899998</v>
      </c>
      <c r="G7" s="146">
        <v>225770162.34</v>
      </c>
      <c r="H7" s="146">
        <v>506123416.91000003</v>
      </c>
      <c r="I7" s="115"/>
    </row>
    <row r="8" spans="1:9" x14ac:dyDescent="0.2">
      <c r="A8" s="141">
        <v>2</v>
      </c>
      <c r="B8" s="114" t="s">
        <v>151</v>
      </c>
      <c r="C8" s="146">
        <v>3849729260.6099997</v>
      </c>
      <c r="D8" s="146">
        <v>1805682345.7199998</v>
      </c>
      <c r="E8" s="152">
        <v>0.46904138537624973</v>
      </c>
      <c r="F8" s="146">
        <v>893082001.26999986</v>
      </c>
      <c r="G8" s="146">
        <v>319432429.10000002</v>
      </c>
      <c r="H8" s="146">
        <v>593167915.35000002</v>
      </c>
      <c r="I8" s="115"/>
    </row>
    <row r="9" spans="1:9" x14ac:dyDescent="0.2">
      <c r="A9" s="141">
        <v>3</v>
      </c>
      <c r="B9" s="114" t="s">
        <v>153</v>
      </c>
      <c r="C9" s="146">
        <v>7308487433.9400005</v>
      </c>
      <c r="D9" s="146">
        <v>1336186380.02</v>
      </c>
      <c r="E9" s="152">
        <v>0.18282666449077586</v>
      </c>
      <c r="F9" s="146">
        <v>821361107.43000007</v>
      </c>
      <c r="G9" s="146">
        <v>164636499.59</v>
      </c>
      <c r="H9" s="146">
        <v>350188773</v>
      </c>
      <c r="I9" s="115"/>
    </row>
    <row r="10" spans="1:9" x14ac:dyDescent="0.2">
      <c r="A10" s="141">
        <v>4</v>
      </c>
      <c r="B10" s="114" t="s">
        <v>133</v>
      </c>
      <c r="C10" s="146">
        <v>5014029036.3900003</v>
      </c>
      <c r="D10" s="146">
        <v>1204525876.3399999</v>
      </c>
      <c r="E10" s="152">
        <v>0.24023113300660784</v>
      </c>
      <c r="F10" s="146">
        <v>1190956380.3599999</v>
      </c>
      <c r="G10" s="115">
        <v>0</v>
      </c>
      <c r="H10" s="146">
        <v>13569495.98</v>
      </c>
      <c r="I10" s="115"/>
    </row>
    <row r="11" spans="1:9" x14ac:dyDescent="0.2">
      <c r="A11" s="141">
        <v>5</v>
      </c>
      <c r="B11" s="114" t="s">
        <v>134</v>
      </c>
      <c r="C11" s="146">
        <v>3418875921.79</v>
      </c>
      <c r="D11" s="146">
        <v>1148054745.72</v>
      </c>
      <c r="E11" s="152">
        <v>0.33579889179450539</v>
      </c>
      <c r="F11" s="146">
        <v>1096627155.74</v>
      </c>
      <c r="G11" s="146">
        <v>38782796.729999997</v>
      </c>
      <c r="H11" s="146">
        <v>12644793.25</v>
      </c>
      <c r="I11" s="115"/>
    </row>
    <row r="12" spans="1:9" x14ac:dyDescent="0.2">
      <c r="A12" s="141">
        <v>6</v>
      </c>
      <c r="B12" s="114" t="s">
        <v>150</v>
      </c>
      <c r="C12" s="146">
        <v>5748672866.2399998</v>
      </c>
      <c r="D12" s="146">
        <v>1120605867.6200001</v>
      </c>
      <c r="E12" s="152">
        <v>0.1949329686510668</v>
      </c>
      <c r="F12" s="146">
        <v>746845357.96000004</v>
      </c>
      <c r="G12" s="146">
        <v>241184541.13</v>
      </c>
      <c r="H12" s="146">
        <v>132575968.53</v>
      </c>
      <c r="I12" s="115"/>
    </row>
    <row r="13" spans="1:9" x14ac:dyDescent="0.2">
      <c r="A13" s="141">
        <v>7</v>
      </c>
      <c r="B13" s="124" t="s">
        <v>226</v>
      </c>
      <c r="C13" s="138">
        <v>3155178767.4099998</v>
      </c>
      <c r="D13" s="146">
        <v>787825024.49000001</v>
      </c>
      <c r="E13" s="152">
        <v>0.24969267435097001</v>
      </c>
      <c r="F13" s="138">
        <v>437474974.08000004</v>
      </c>
      <c r="G13" s="138">
        <v>293902453.94</v>
      </c>
      <c r="H13" s="138">
        <v>56447596.469999999</v>
      </c>
      <c r="I13" s="115"/>
    </row>
    <row r="14" spans="1:9" x14ac:dyDescent="0.2">
      <c r="A14" s="141">
        <v>8</v>
      </c>
      <c r="B14" s="114" t="s">
        <v>149</v>
      </c>
      <c r="C14" s="146">
        <v>1260551370.2200003</v>
      </c>
      <c r="D14" s="146">
        <v>601980374.17000008</v>
      </c>
      <c r="E14" s="152">
        <v>0.47755322662093352</v>
      </c>
      <c r="F14" s="146">
        <v>538565036.52999997</v>
      </c>
      <c r="G14" s="146">
        <v>1929182.08</v>
      </c>
      <c r="H14" s="146">
        <v>61486155.560000002</v>
      </c>
      <c r="I14" s="115"/>
    </row>
    <row r="15" spans="1:9" x14ac:dyDescent="0.2">
      <c r="A15" s="141">
        <v>9</v>
      </c>
      <c r="B15" s="114" t="s">
        <v>187</v>
      </c>
      <c r="C15" s="146">
        <v>2221918144.6999998</v>
      </c>
      <c r="D15" s="146">
        <v>556425404.25999999</v>
      </c>
      <c r="E15" s="152">
        <v>0.25042569888870853</v>
      </c>
      <c r="F15" s="146">
        <v>290763342.42999995</v>
      </c>
      <c r="G15" s="146">
        <v>41503050.109999999</v>
      </c>
      <c r="H15" s="146">
        <v>224159011.72</v>
      </c>
      <c r="I15" s="115"/>
    </row>
    <row r="16" spans="1:9" x14ac:dyDescent="0.2">
      <c r="A16" s="141">
        <v>10</v>
      </c>
      <c r="B16" s="114" t="s">
        <v>141</v>
      </c>
      <c r="C16" s="146">
        <v>2930616690.0200005</v>
      </c>
      <c r="D16" s="146">
        <v>518841163.17000008</v>
      </c>
      <c r="E16" s="152">
        <v>0.17704163254678632</v>
      </c>
      <c r="F16" s="146">
        <v>232271789.01000002</v>
      </c>
      <c r="G16" s="146">
        <v>122884247.68000001</v>
      </c>
      <c r="H16" s="146">
        <v>163685126.47999999</v>
      </c>
      <c r="I16" s="115"/>
    </row>
    <row r="17" spans="1:9" x14ac:dyDescent="0.2">
      <c r="A17" s="141">
        <v>11</v>
      </c>
      <c r="B17" s="114" t="s">
        <v>159</v>
      </c>
      <c r="C17" s="146">
        <v>333505448.93999994</v>
      </c>
      <c r="D17" s="146">
        <v>276738146.60999995</v>
      </c>
      <c r="E17" s="152">
        <v>0.82978598247666757</v>
      </c>
      <c r="F17" s="146">
        <v>146096593.86999997</v>
      </c>
      <c r="G17" s="146">
        <v>127769217.69</v>
      </c>
      <c r="H17" s="146">
        <v>2872335.05</v>
      </c>
      <c r="I17" s="115"/>
    </row>
    <row r="18" spans="1:9" x14ac:dyDescent="0.2">
      <c r="A18" s="141">
        <v>12</v>
      </c>
      <c r="B18" s="114" t="s">
        <v>154</v>
      </c>
      <c r="C18" s="146">
        <v>489176991.28999996</v>
      </c>
      <c r="D18" s="146">
        <v>272076867.18000001</v>
      </c>
      <c r="E18" s="152">
        <v>0.55619309988908294</v>
      </c>
      <c r="F18" s="146">
        <v>94785552.129999995</v>
      </c>
      <c r="G18" s="146">
        <v>7522083.7000000002</v>
      </c>
      <c r="H18" s="146">
        <v>169769231.34999999</v>
      </c>
      <c r="I18" s="115"/>
    </row>
    <row r="19" spans="1:9" x14ac:dyDescent="0.2">
      <c r="A19" s="141">
        <v>13</v>
      </c>
      <c r="B19" s="114" t="s">
        <v>168</v>
      </c>
      <c r="C19" s="146">
        <v>548314494.92999995</v>
      </c>
      <c r="D19" s="146">
        <v>118339157.11</v>
      </c>
      <c r="E19" s="152">
        <v>0.21582350677252779</v>
      </c>
      <c r="F19" s="146">
        <v>118339157.11</v>
      </c>
      <c r="G19" s="115">
        <v>0</v>
      </c>
      <c r="H19" s="115">
        <v>0</v>
      </c>
      <c r="I19" s="115"/>
    </row>
    <row r="20" spans="1:9" x14ac:dyDescent="0.2">
      <c r="A20" s="141">
        <v>14</v>
      </c>
      <c r="B20" s="114" t="s">
        <v>157</v>
      </c>
      <c r="C20" s="146">
        <v>192978903.89000002</v>
      </c>
      <c r="D20" s="146">
        <v>107656441.64</v>
      </c>
      <c r="E20" s="152">
        <v>0.55786637539077999</v>
      </c>
      <c r="F20" s="146">
        <v>6378382.0999999996</v>
      </c>
      <c r="G20" s="146">
        <v>101278059.54000001</v>
      </c>
      <c r="H20" s="115">
        <v>0</v>
      </c>
      <c r="I20" s="115"/>
    </row>
    <row r="21" spans="1:9" x14ac:dyDescent="0.2">
      <c r="A21" s="141">
        <v>15</v>
      </c>
      <c r="B21" s="114" t="s">
        <v>160</v>
      </c>
      <c r="C21" s="146">
        <v>962303543.3499999</v>
      </c>
      <c r="D21" s="146">
        <v>72314392.520000011</v>
      </c>
      <c r="E21" s="152">
        <v>7.5147174734758834E-2</v>
      </c>
      <c r="F21" s="146">
        <v>35593893.080000006</v>
      </c>
      <c r="G21" s="146">
        <v>1783326.87</v>
      </c>
      <c r="H21" s="146">
        <v>34937172.57</v>
      </c>
      <c r="I21" s="115"/>
    </row>
    <row r="22" spans="1:9" x14ac:dyDescent="0.2">
      <c r="A22" s="141">
        <v>16</v>
      </c>
      <c r="B22" s="114" t="s">
        <v>174</v>
      </c>
      <c r="C22" s="146">
        <v>146281102.84</v>
      </c>
      <c r="D22" s="146">
        <v>62215895.18</v>
      </c>
      <c r="E22" s="152">
        <v>0.42531737847267109</v>
      </c>
      <c r="F22" s="146">
        <v>29791837.48</v>
      </c>
      <c r="G22" s="146">
        <v>3139575.57</v>
      </c>
      <c r="H22" s="146">
        <v>29284482.129999999</v>
      </c>
      <c r="I22" s="115"/>
    </row>
    <row r="23" spans="1:9" x14ac:dyDescent="0.2">
      <c r="A23" s="141">
        <v>17</v>
      </c>
      <c r="B23" s="114" t="s">
        <v>142</v>
      </c>
      <c r="C23" s="146">
        <v>1905359961.2</v>
      </c>
      <c r="D23" s="146">
        <v>56990635.50999999</v>
      </c>
      <c r="E23" s="152">
        <v>2.9910692294650276E-2</v>
      </c>
      <c r="F23" s="146">
        <v>50294194.269999996</v>
      </c>
      <c r="G23" s="146">
        <v>2489225.33</v>
      </c>
      <c r="H23" s="146">
        <v>4207215.91</v>
      </c>
      <c r="I23" s="115"/>
    </row>
    <row r="24" spans="1:9" x14ac:dyDescent="0.2">
      <c r="A24" s="141">
        <v>18</v>
      </c>
      <c r="B24" s="114" t="s">
        <v>144</v>
      </c>
      <c r="C24" s="146">
        <v>466597946.56999999</v>
      </c>
      <c r="D24" s="146">
        <v>52223537.82</v>
      </c>
      <c r="E24" s="152">
        <v>0.11192406268372919</v>
      </c>
      <c r="F24" s="146">
        <v>38032531.149999999</v>
      </c>
      <c r="G24" s="146">
        <v>10833878.950000001</v>
      </c>
      <c r="H24" s="146">
        <v>3357127.72</v>
      </c>
      <c r="I24" s="115"/>
    </row>
    <row r="25" spans="1:9" x14ac:dyDescent="0.2">
      <c r="A25" s="141">
        <v>19</v>
      </c>
      <c r="B25" s="114" t="s">
        <v>148</v>
      </c>
      <c r="C25" s="146">
        <v>739108787.2299999</v>
      </c>
      <c r="D25" s="146">
        <v>39230523.039999999</v>
      </c>
      <c r="E25" s="152">
        <v>5.3078144540841497E-2</v>
      </c>
      <c r="F25" s="146">
        <v>35040497.479999997</v>
      </c>
      <c r="G25" s="115">
        <v>0</v>
      </c>
      <c r="H25" s="146">
        <v>4190025.56</v>
      </c>
      <c r="I25" s="115"/>
    </row>
    <row r="26" spans="1:9" x14ac:dyDescent="0.2">
      <c r="A26" s="141">
        <v>20</v>
      </c>
      <c r="B26" s="114" t="s">
        <v>166</v>
      </c>
      <c r="C26" s="146">
        <v>233742763.72000003</v>
      </c>
      <c r="D26" s="146">
        <v>33852562.079999998</v>
      </c>
      <c r="E26" s="152">
        <v>0.14482827849401109</v>
      </c>
      <c r="F26" s="146">
        <v>32917855.129999999</v>
      </c>
      <c r="G26" s="146">
        <v>28505.89</v>
      </c>
      <c r="H26" s="146">
        <v>906201.06</v>
      </c>
      <c r="I26" s="115"/>
    </row>
    <row r="27" spans="1:9" x14ac:dyDescent="0.2">
      <c r="A27" s="141">
        <v>21</v>
      </c>
      <c r="B27" s="114" t="s">
        <v>136</v>
      </c>
      <c r="C27" s="146">
        <v>478284327.26999998</v>
      </c>
      <c r="D27" s="146">
        <v>28506573.860000003</v>
      </c>
      <c r="E27" s="152">
        <v>5.9601731093119295E-2</v>
      </c>
      <c r="F27" s="146">
        <v>6097721.4600000009</v>
      </c>
      <c r="G27" s="146">
        <v>11122206.24</v>
      </c>
      <c r="H27" s="146">
        <v>11286646.16</v>
      </c>
      <c r="I27" s="115"/>
    </row>
    <row r="28" spans="1:9" x14ac:dyDescent="0.2">
      <c r="A28" s="141">
        <v>22</v>
      </c>
      <c r="B28" s="114" t="s">
        <v>167</v>
      </c>
      <c r="C28" s="131">
        <v>134949114.43000001</v>
      </c>
      <c r="D28" s="146">
        <v>27704377.969999999</v>
      </c>
      <c r="E28" s="152">
        <v>0.20529499646602459</v>
      </c>
      <c r="F28" s="131">
        <v>2223695.9899999998</v>
      </c>
      <c r="G28" s="131">
        <v>21315653.550000001</v>
      </c>
      <c r="H28" s="131">
        <v>4165028.43</v>
      </c>
      <c r="I28" s="115"/>
    </row>
    <row r="29" spans="1:9" x14ac:dyDescent="0.2">
      <c r="A29" s="141">
        <v>23</v>
      </c>
      <c r="B29" s="114" t="s">
        <v>155</v>
      </c>
      <c r="C29" s="146">
        <v>20311086.59</v>
      </c>
      <c r="D29" s="146">
        <v>20311086.59</v>
      </c>
      <c r="E29" s="152">
        <v>1</v>
      </c>
      <c r="F29" s="146">
        <v>20311086.579999998</v>
      </c>
      <c r="G29" s="146">
        <v>0</v>
      </c>
      <c r="H29" s="115">
        <v>0</v>
      </c>
      <c r="I29" s="115"/>
    </row>
    <row r="30" spans="1:9" x14ac:dyDescent="0.2">
      <c r="A30" s="141">
        <v>24</v>
      </c>
      <c r="B30" s="114" t="s">
        <v>176</v>
      </c>
      <c r="C30" s="146">
        <v>270814068.99000001</v>
      </c>
      <c r="D30" s="146">
        <v>19437174.73</v>
      </c>
      <c r="E30" s="152">
        <v>7.1773134987007381E-2</v>
      </c>
      <c r="F30" s="146">
        <v>15040548.610000001</v>
      </c>
      <c r="G30" s="146">
        <v>3949145.1</v>
      </c>
      <c r="H30" s="146">
        <v>447481.02</v>
      </c>
      <c r="I30" s="115"/>
    </row>
    <row r="31" spans="1:9" x14ac:dyDescent="0.2">
      <c r="A31" s="141">
        <v>25</v>
      </c>
      <c r="B31" s="114" t="s">
        <v>169</v>
      </c>
      <c r="C31" s="146">
        <v>317434353.08999997</v>
      </c>
      <c r="D31" s="146">
        <v>18799963.379999999</v>
      </c>
      <c r="E31" s="152">
        <v>5.9224728505266014E-2</v>
      </c>
      <c r="F31" s="146">
        <v>18782819.539999999</v>
      </c>
      <c r="G31" s="146">
        <v>17143.84</v>
      </c>
      <c r="H31" s="146">
        <v>0</v>
      </c>
      <c r="I31" s="115"/>
    </row>
    <row r="32" spans="1:9" x14ac:dyDescent="0.2">
      <c r="A32" s="141">
        <v>26</v>
      </c>
      <c r="B32" s="114" t="s">
        <v>164</v>
      </c>
      <c r="C32" s="146">
        <v>341592746.38</v>
      </c>
      <c r="D32" s="146">
        <v>14553653.560000001</v>
      </c>
      <c r="E32" s="152">
        <v>4.2605276939370357E-2</v>
      </c>
      <c r="F32" s="146">
        <v>13972240.880000001</v>
      </c>
      <c r="G32" s="146">
        <v>79387.839999999997</v>
      </c>
      <c r="H32" s="146">
        <v>502024.84</v>
      </c>
      <c r="I32" s="115"/>
    </row>
    <row r="33" spans="1:9" x14ac:dyDescent="0.2">
      <c r="A33" s="141">
        <v>27</v>
      </c>
      <c r="B33" s="114" t="s">
        <v>161</v>
      </c>
      <c r="C33" s="146">
        <v>525277596.39000005</v>
      </c>
      <c r="D33" s="146">
        <v>12764478.879999999</v>
      </c>
      <c r="E33" s="152">
        <v>2.4300444122735486E-2</v>
      </c>
      <c r="F33" s="146">
        <v>8279028.9899999993</v>
      </c>
      <c r="G33" s="146">
        <v>461691.93</v>
      </c>
      <c r="H33" s="146">
        <v>4023757.96</v>
      </c>
      <c r="I33" s="115"/>
    </row>
    <row r="34" spans="1:9" x14ac:dyDescent="0.2">
      <c r="A34" s="141">
        <v>28</v>
      </c>
      <c r="B34" s="114" t="s">
        <v>170</v>
      </c>
      <c r="C34" s="146">
        <v>42757482.649999999</v>
      </c>
      <c r="D34" s="146">
        <v>4055443.06</v>
      </c>
      <c r="E34" s="152">
        <v>9.4847563716429412E-2</v>
      </c>
      <c r="F34" s="146">
        <v>3473866.15</v>
      </c>
      <c r="G34" s="146">
        <v>160022.66</v>
      </c>
      <c r="H34" s="146">
        <v>421554.25</v>
      </c>
      <c r="I34" s="115"/>
    </row>
    <row r="35" spans="1:9" x14ac:dyDescent="0.2">
      <c r="A35" s="141">
        <v>29</v>
      </c>
      <c r="B35" s="114" t="s">
        <v>152</v>
      </c>
      <c r="C35" s="146">
        <v>73660371.250000015</v>
      </c>
      <c r="D35" s="146">
        <v>2490603.62</v>
      </c>
      <c r="E35" s="152">
        <v>3.3811988423829722E-2</v>
      </c>
      <c r="F35" s="146">
        <v>1906369.21</v>
      </c>
      <c r="G35" s="146">
        <v>17432.07</v>
      </c>
      <c r="H35" s="146">
        <v>566802.34</v>
      </c>
      <c r="I35" s="115"/>
    </row>
    <row r="36" spans="1:9" x14ac:dyDescent="0.2">
      <c r="A36" s="141">
        <v>30</v>
      </c>
      <c r="B36" s="114" t="s">
        <v>140</v>
      </c>
      <c r="C36" s="146">
        <v>41157678.82</v>
      </c>
      <c r="D36" s="146">
        <v>1415711.37</v>
      </c>
      <c r="E36" s="152">
        <v>3.4397259772386751E-2</v>
      </c>
      <c r="F36" s="146">
        <v>1415711.37</v>
      </c>
      <c r="G36" s="115">
        <v>0</v>
      </c>
      <c r="H36" s="115">
        <v>0</v>
      </c>
      <c r="I36" s="115"/>
    </row>
    <row r="37" spans="1:9" x14ac:dyDescent="0.2">
      <c r="A37" s="141">
        <v>31</v>
      </c>
      <c r="B37" s="114" t="s">
        <v>137</v>
      </c>
      <c r="C37" s="146">
        <v>241612417.29000002</v>
      </c>
      <c r="D37" s="146">
        <v>530707.57999999996</v>
      </c>
      <c r="E37" s="152">
        <v>2.1965244417177774E-3</v>
      </c>
      <c r="F37" s="146">
        <v>458927.88999999996</v>
      </c>
      <c r="G37" s="115">
        <v>0</v>
      </c>
      <c r="H37" s="146">
        <v>71779.69</v>
      </c>
      <c r="I37" s="117"/>
    </row>
    <row r="38" spans="1:9" x14ac:dyDescent="0.2">
      <c r="A38" s="141">
        <v>32</v>
      </c>
      <c r="B38" s="114" t="s">
        <v>177</v>
      </c>
      <c r="C38" s="146">
        <v>68418727.460000008</v>
      </c>
      <c r="D38" s="146">
        <v>489577.7</v>
      </c>
      <c r="E38" s="152">
        <v>7.1556095556764678E-3</v>
      </c>
      <c r="F38" s="146">
        <v>440608.13</v>
      </c>
      <c r="G38" s="146">
        <v>24434.06</v>
      </c>
      <c r="H38" s="146">
        <v>24535.51</v>
      </c>
      <c r="I38" s="115"/>
    </row>
    <row r="39" spans="1:9" x14ac:dyDescent="0.2">
      <c r="A39" s="141">
        <v>33</v>
      </c>
      <c r="B39" s="114" t="s">
        <v>224</v>
      </c>
      <c r="C39" s="146">
        <v>7570705.1900000004</v>
      </c>
      <c r="D39" s="146">
        <v>339696.04</v>
      </c>
      <c r="E39" s="152">
        <v>4.4869801620157919E-2</v>
      </c>
      <c r="F39" s="146">
        <v>339696.04</v>
      </c>
      <c r="G39" s="115">
        <v>0</v>
      </c>
      <c r="H39" s="115">
        <v>0</v>
      </c>
      <c r="I39" s="115"/>
    </row>
    <row r="40" spans="1:9" x14ac:dyDescent="0.2">
      <c r="A40" s="141">
        <v>34</v>
      </c>
      <c r="B40" s="114" t="s">
        <v>143</v>
      </c>
      <c r="C40" s="146">
        <v>104893217.01000001</v>
      </c>
      <c r="D40" s="146">
        <v>131674.85999999999</v>
      </c>
      <c r="E40" s="152">
        <v>1.2553229250986434E-3</v>
      </c>
      <c r="F40" s="146">
        <v>131674.85999999999</v>
      </c>
      <c r="G40" s="115">
        <v>0</v>
      </c>
      <c r="H40" s="115">
        <v>0</v>
      </c>
      <c r="I40" s="115"/>
    </row>
    <row r="41" spans="1:9" x14ac:dyDescent="0.2">
      <c r="A41" s="141">
        <v>35</v>
      </c>
      <c r="B41" s="114" t="s">
        <v>171</v>
      </c>
      <c r="C41" s="146">
        <v>305617.15000000002</v>
      </c>
      <c r="D41" s="146">
        <v>6031.02</v>
      </c>
      <c r="E41" s="152">
        <v>1.973390563978494E-2</v>
      </c>
      <c r="F41" s="146">
        <v>6031.02</v>
      </c>
      <c r="G41" s="115">
        <v>0</v>
      </c>
      <c r="H41" s="115">
        <v>0</v>
      </c>
      <c r="I41" s="115"/>
    </row>
    <row r="42" spans="1:9" x14ac:dyDescent="0.2">
      <c r="A42" s="141">
        <v>36</v>
      </c>
      <c r="B42" s="114" t="s">
        <v>225</v>
      </c>
      <c r="C42" s="146">
        <v>8535029.9500000011</v>
      </c>
      <c r="D42" s="146">
        <v>3065.15</v>
      </c>
      <c r="E42" s="152">
        <v>3.5912586340719282E-4</v>
      </c>
      <c r="F42" s="115">
        <v>0</v>
      </c>
      <c r="G42" s="146">
        <v>3065.15</v>
      </c>
      <c r="H42" s="146">
        <v>0</v>
      </c>
      <c r="I42" s="115"/>
    </row>
    <row r="43" spans="1:9" x14ac:dyDescent="0.2">
      <c r="A43" s="141">
        <v>37</v>
      </c>
      <c r="B43" s="114" t="s">
        <v>156</v>
      </c>
      <c r="C43" s="146">
        <v>103224777.89</v>
      </c>
      <c r="D43" s="146">
        <v>1856.92</v>
      </c>
      <c r="E43" s="152">
        <v>1.7989091746739336E-5</v>
      </c>
      <c r="F43" s="115">
        <v>0</v>
      </c>
      <c r="G43" s="115">
        <v>0</v>
      </c>
      <c r="H43" s="146">
        <v>1856.92</v>
      </c>
      <c r="I43" s="115"/>
    </row>
    <row r="44" spans="1:9" x14ac:dyDescent="0.2">
      <c r="A44" s="141">
        <v>38</v>
      </c>
      <c r="B44" s="114" t="s">
        <v>165</v>
      </c>
      <c r="C44" s="146">
        <v>501024.88</v>
      </c>
      <c r="D44" s="146">
        <v>1723.21</v>
      </c>
      <c r="E44" s="152">
        <v>3.4393701167095736E-3</v>
      </c>
      <c r="F44" s="115">
        <v>0</v>
      </c>
      <c r="G44" s="115">
        <v>0</v>
      </c>
      <c r="H44" s="146">
        <v>1723.21</v>
      </c>
      <c r="I44" s="115"/>
    </row>
    <row r="45" spans="1:9" x14ac:dyDescent="0.2">
      <c r="A45" s="141">
        <v>39</v>
      </c>
      <c r="B45" s="114" t="s">
        <v>138</v>
      </c>
      <c r="C45" s="146">
        <v>407190077.10000002</v>
      </c>
      <c r="D45" s="115">
        <v>0</v>
      </c>
      <c r="E45" s="152">
        <v>0</v>
      </c>
      <c r="F45" s="115">
        <v>0</v>
      </c>
      <c r="G45" s="115">
        <v>0</v>
      </c>
      <c r="H45" s="115">
        <v>0</v>
      </c>
      <c r="I45" s="115"/>
    </row>
    <row r="46" spans="1:9" x14ac:dyDescent="0.2">
      <c r="A46" s="141">
        <v>40</v>
      </c>
      <c r="B46" s="114" t="s">
        <v>139</v>
      </c>
      <c r="C46" s="146">
        <v>141714437.33000001</v>
      </c>
      <c r="D46" s="115">
        <v>0</v>
      </c>
      <c r="E46" s="152">
        <v>0</v>
      </c>
      <c r="F46" s="115">
        <v>0</v>
      </c>
      <c r="G46" s="115">
        <v>0</v>
      </c>
      <c r="H46" s="115">
        <v>0</v>
      </c>
      <c r="I46" s="115"/>
    </row>
    <row r="47" spans="1:9" s="136" customFormat="1" x14ac:dyDescent="0.2">
      <c r="A47" s="141">
        <v>41</v>
      </c>
      <c r="B47" s="114" t="s">
        <v>146</v>
      </c>
      <c r="C47" s="146">
        <v>51307155.370000005</v>
      </c>
      <c r="D47" s="115">
        <v>0</v>
      </c>
      <c r="E47" s="152">
        <v>0</v>
      </c>
      <c r="F47" s="115">
        <v>0</v>
      </c>
      <c r="G47" s="115">
        <v>0</v>
      </c>
      <c r="H47" s="115">
        <v>0</v>
      </c>
      <c r="I47" s="115"/>
    </row>
    <row r="48" spans="1:9" x14ac:dyDescent="0.2">
      <c r="A48" s="124">
        <v>42</v>
      </c>
      <c r="B48" s="114" t="s">
        <v>172</v>
      </c>
      <c r="C48" s="146">
        <v>128996000</v>
      </c>
      <c r="D48" s="115">
        <v>0</v>
      </c>
      <c r="E48" s="152">
        <v>0</v>
      </c>
      <c r="F48" s="115">
        <v>0</v>
      </c>
      <c r="G48" s="115">
        <v>0</v>
      </c>
      <c r="H48" s="115">
        <v>0</v>
      </c>
      <c r="I48" s="124"/>
    </row>
    <row r="49" spans="1:9" x14ac:dyDescent="0.2">
      <c r="A49" s="124"/>
      <c r="B49" s="133" t="s">
        <v>221</v>
      </c>
      <c r="C49" s="130">
        <v>54395106421.399979</v>
      </c>
      <c r="D49" s="147">
        <v>12496193552.639999</v>
      </c>
      <c r="E49" s="153">
        <v>0.22973010578988001</v>
      </c>
      <c r="F49" s="130">
        <v>8369088899.0199995</v>
      </c>
      <c r="G49" s="130">
        <v>1742019418.6799998</v>
      </c>
      <c r="H49" s="130">
        <v>2385085234.9400001</v>
      </c>
      <c r="I49" s="124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3.44140625" style="118" customWidth="1"/>
    <col min="2" max="2" width="30.5546875" style="118" customWidth="1"/>
    <col min="3" max="4" width="17.33203125" style="118" customWidth="1"/>
    <col min="5" max="5" width="14.44140625" style="118" customWidth="1"/>
    <col min="6" max="6" width="16.6640625" style="118" customWidth="1"/>
    <col min="7" max="9" width="14.44140625" style="118" customWidth="1"/>
    <col min="10" max="10" width="11.88671875" style="118" bestFit="1" customWidth="1"/>
    <col min="11" max="16384" width="11.44140625" style="118"/>
  </cols>
  <sheetData>
    <row r="1" spans="1:9" x14ac:dyDescent="0.3">
      <c r="A1" s="165" t="s">
        <v>215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9" t="s">
        <v>9</v>
      </c>
      <c r="C7" s="115">
        <v>9970886.1141299997</v>
      </c>
      <c r="D7" s="115">
        <v>2176552.8381499997</v>
      </c>
      <c r="E7" s="115">
        <v>21.829081319718924</v>
      </c>
      <c r="F7" s="115">
        <v>1448675.68456</v>
      </c>
      <c r="G7" s="115">
        <v>224645.46784999999</v>
      </c>
      <c r="H7" s="115">
        <v>503231.68573999999</v>
      </c>
      <c r="I7" s="115">
        <v>0</v>
      </c>
    </row>
    <row r="8" spans="1:9" x14ac:dyDescent="0.3">
      <c r="A8" s="95">
        <v>2</v>
      </c>
      <c r="B8" s="119" t="s">
        <v>11</v>
      </c>
      <c r="C8" s="115">
        <v>3853970.7797600003</v>
      </c>
      <c r="D8" s="115">
        <v>1812322.1327399998</v>
      </c>
      <c r="E8" s="115">
        <v>47.024802114687006</v>
      </c>
      <c r="F8" s="115">
        <v>897235.33085000003</v>
      </c>
      <c r="G8" s="115">
        <v>319859.47826999996</v>
      </c>
      <c r="H8" s="115">
        <v>595227.32362000004</v>
      </c>
      <c r="I8" s="115">
        <v>0</v>
      </c>
    </row>
    <row r="9" spans="1:9" x14ac:dyDescent="0.3">
      <c r="A9" s="95">
        <v>3</v>
      </c>
      <c r="B9" s="119" t="s">
        <v>13</v>
      </c>
      <c r="C9" s="115">
        <v>7321971.2715200009</v>
      </c>
      <c r="D9" s="115">
        <v>1346849.1638400001</v>
      </c>
      <c r="E9" s="115">
        <v>18.394625079707552</v>
      </c>
      <c r="F9" s="115">
        <v>827205.79745999991</v>
      </c>
      <c r="G9" s="115">
        <v>167382.90827000001</v>
      </c>
      <c r="H9" s="115">
        <v>352260.45811000001</v>
      </c>
      <c r="I9" s="115">
        <v>0</v>
      </c>
    </row>
    <row r="10" spans="1:9" x14ac:dyDescent="0.3">
      <c r="A10" s="95">
        <v>4</v>
      </c>
      <c r="B10" s="119" t="s">
        <v>15</v>
      </c>
      <c r="C10" s="115">
        <v>4996713.5877499999</v>
      </c>
      <c r="D10" s="115">
        <v>1207259.31269</v>
      </c>
      <c r="E10" s="115">
        <v>24.16106689904602</v>
      </c>
      <c r="F10" s="115">
        <v>1193775.1926200001</v>
      </c>
      <c r="G10" s="115">
        <v>0</v>
      </c>
      <c r="H10" s="115">
        <v>13484.120069999999</v>
      </c>
      <c r="I10" s="115">
        <v>0</v>
      </c>
    </row>
    <row r="11" spans="1:9" x14ac:dyDescent="0.3">
      <c r="A11" s="95">
        <v>5</v>
      </c>
      <c r="B11" s="119" t="s">
        <v>19</v>
      </c>
      <c r="C11" s="115">
        <v>3448184.43713</v>
      </c>
      <c r="D11" s="115">
        <v>1156019.6129999999</v>
      </c>
      <c r="E11" s="115">
        <v>33.525457645246512</v>
      </c>
      <c r="F11" s="115">
        <v>1104551.6766199998</v>
      </c>
      <c r="G11" s="115">
        <v>38652.417999999998</v>
      </c>
      <c r="H11" s="115">
        <v>12815.51838</v>
      </c>
      <c r="I11" s="115">
        <v>0</v>
      </c>
    </row>
    <row r="12" spans="1:9" x14ac:dyDescent="0.3">
      <c r="A12" s="95">
        <v>6</v>
      </c>
      <c r="B12" s="119" t="s">
        <v>17</v>
      </c>
      <c r="C12" s="115">
        <v>5716502.7703599995</v>
      </c>
      <c r="D12" s="115">
        <v>1125469.9300000002</v>
      </c>
      <c r="E12" s="115">
        <v>19.688085096985322</v>
      </c>
      <c r="F12" s="115">
        <v>751909.00123000005</v>
      </c>
      <c r="G12" s="115">
        <v>241368.84730000002</v>
      </c>
      <c r="H12" s="115">
        <v>132192.08147</v>
      </c>
      <c r="I12" s="115">
        <v>0</v>
      </c>
    </row>
    <row r="13" spans="1:9" x14ac:dyDescent="0.3">
      <c r="A13" s="95">
        <v>7</v>
      </c>
      <c r="B13" s="119" t="s">
        <v>200</v>
      </c>
      <c r="C13" s="115">
        <v>3211818.7342099999</v>
      </c>
      <c r="D13" s="115">
        <v>793970.81709999999</v>
      </c>
      <c r="E13" s="115">
        <v>24.720287251680482</v>
      </c>
      <c r="F13" s="115">
        <v>440700.71123000002</v>
      </c>
      <c r="G13" s="115">
        <v>295592.57218999998</v>
      </c>
      <c r="H13" s="115">
        <v>57677.53368</v>
      </c>
      <c r="I13" s="115">
        <v>0</v>
      </c>
    </row>
    <row r="14" spans="1:9" x14ac:dyDescent="0.3">
      <c r="A14" s="95">
        <v>8</v>
      </c>
      <c r="B14" s="119" t="s">
        <v>21</v>
      </c>
      <c r="C14" s="115">
        <v>1235218.3462400001</v>
      </c>
      <c r="D14" s="115">
        <v>601273.60219000001</v>
      </c>
      <c r="E14" s="115">
        <v>48.677515519444356</v>
      </c>
      <c r="F14" s="115">
        <v>538121.19724000001</v>
      </c>
      <c r="G14" s="115">
        <v>1866.80207</v>
      </c>
      <c r="H14" s="115">
        <v>61285.602880000006</v>
      </c>
      <c r="I14" s="115">
        <v>0</v>
      </c>
    </row>
    <row r="15" spans="1:9" x14ac:dyDescent="0.3">
      <c r="A15" s="95">
        <v>9</v>
      </c>
      <c r="B15" s="119" t="s">
        <v>180</v>
      </c>
      <c r="C15" s="115">
        <v>2237544.2993000001</v>
      </c>
      <c r="D15" s="115">
        <v>554988.10602000006</v>
      </c>
      <c r="E15" s="115">
        <v>24.803446626447762</v>
      </c>
      <c r="F15" s="115">
        <v>300904.74058000004</v>
      </c>
      <c r="G15" s="115">
        <v>41564.242479999994</v>
      </c>
      <c r="H15" s="115">
        <v>212519.12296000001</v>
      </c>
      <c r="I15" s="115">
        <v>0</v>
      </c>
    </row>
    <row r="16" spans="1:9" x14ac:dyDescent="0.3">
      <c r="A16" s="95">
        <v>10</v>
      </c>
      <c r="B16" s="119" t="s">
        <v>36</v>
      </c>
      <c r="C16" s="115">
        <v>2964729.8046500003</v>
      </c>
      <c r="D16" s="115">
        <v>514202.04252000002</v>
      </c>
      <c r="E16" s="115">
        <v>17.343976564525544</v>
      </c>
      <c r="F16" s="115">
        <v>232966.92752</v>
      </c>
      <c r="G16" s="115">
        <v>122221.31796</v>
      </c>
      <c r="H16" s="115">
        <v>159013.79704</v>
      </c>
      <c r="I16" s="115">
        <v>0</v>
      </c>
    </row>
    <row r="17" spans="1:9" x14ac:dyDescent="0.3">
      <c r="A17" s="95">
        <v>11</v>
      </c>
      <c r="B17" s="119" t="s">
        <v>32</v>
      </c>
      <c r="C17" s="115">
        <v>334586.12355999998</v>
      </c>
      <c r="D17" s="115">
        <v>278261.53931000002</v>
      </c>
      <c r="E17" s="115">
        <v>83.165893537153963</v>
      </c>
      <c r="F17" s="115">
        <v>147311.74650000001</v>
      </c>
      <c r="G17" s="115">
        <v>128059.93607</v>
      </c>
      <c r="H17" s="115">
        <v>2889.8567400000002</v>
      </c>
      <c r="I17" s="115">
        <v>0</v>
      </c>
    </row>
    <row r="18" spans="1:9" x14ac:dyDescent="0.3">
      <c r="A18" s="95">
        <v>12</v>
      </c>
      <c r="B18" s="119" t="s">
        <v>30</v>
      </c>
      <c r="C18" s="115">
        <v>490553.66168000002</v>
      </c>
      <c r="D18" s="115">
        <v>272852.60181999998</v>
      </c>
      <c r="E18" s="115">
        <v>55.621356669841418</v>
      </c>
      <c r="F18" s="115">
        <v>97720.77012999999</v>
      </c>
      <c r="G18" s="115">
        <v>7334.4263200000005</v>
      </c>
      <c r="H18" s="115">
        <v>167797.40536999999</v>
      </c>
      <c r="I18" s="115">
        <v>0</v>
      </c>
    </row>
    <row r="19" spans="1:9" x14ac:dyDescent="0.3">
      <c r="A19" s="95">
        <v>13</v>
      </c>
      <c r="B19" s="119" t="s">
        <v>38</v>
      </c>
      <c r="C19" s="115">
        <v>551235.74026999995</v>
      </c>
      <c r="D19" s="115">
        <v>118091.28428000001</v>
      </c>
      <c r="E19" s="115">
        <v>21.42300936839797</v>
      </c>
      <c r="F19" s="115">
        <v>118091.28428000001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9" t="s">
        <v>46</v>
      </c>
      <c r="C20" s="115">
        <v>193171.76502000002</v>
      </c>
      <c r="D20" s="115">
        <v>107395.7365</v>
      </c>
      <c r="E20" s="115">
        <v>55.595980338472749</v>
      </c>
      <c r="F20" s="115">
        <v>6413.4081200000001</v>
      </c>
      <c r="G20" s="115">
        <v>100982.32837999999</v>
      </c>
      <c r="H20" s="115">
        <v>0</v>
      </c>
      <c r="I20" s="115">
        <v>0</v>
      </c>
    </row>
    <row r="21" spans="1:9" x14ac:dyDescent="0.3">
      <c r="A21" s="95">
        <v>15</v>
      </c>
      <c r="B21" s="119" t="s">
        <v>34</v>
      </c>
      <c r="C21" s="115">
        <v>954581.99965999997</v>
      </c>
      <c r="D21" s="115">
        <v>71685.804900000003</v>
      </c>
      <c r="E21" s="115">
        <v>7.5096539559234117</v>
      </c>
      <c r="F21" s="115">
        <v>34435.717830000001</v>
      </c>
      <c r="G21" s="115">
        <v>1736.4879799999999</v>
      </c>
      <c r="H21" s="115">
        <v>35513.599090000003</v>
      </c>
      <c r="I21" s="115">
        <v>0</v>
      </c>
    </row>
    <row r="22" spans="1:9" x14ac:dyDescent="0.3">
      <c r="A22" s="95">
        <v>16</v>
      </c>
      <c r="B22" s="119" t="s">
        <v>40</v>
      </c>
      <c r="C22" s="115">
        <v>162295.62111000001</v>
      </c>
      <c r="D22" s="115">
        <v>62355.540099999998</v>
      </c>
      <c r="E22" s="115">
        <v>38.420962730557548</v>
      </c>
      <c r="F22" s="115">
        <v>30740.59159</v>
      </c>
      <c r="G22" s="115">
        <v>3021.26964</v>
      </c>
      <c r="H22" s="115">
        <v>28593.67887</v>
      </c>
      <c r="I22" s="115">
        <v>0</v>
      </c>
    </row>
    <row r="23" spans="1:9" x14ac:dyDescent="0.3">
      <c r="A23" s="95">
        <v>17</v>
      </c>
      <c r="B23" s="119" t="s">
        <v>44</v>
      </c>
      <c r="C23" s="115">
        <v>1879630.1049899999</v>
      </c>
      <c r="D23" s="115">
        <v>58057.015299999999</v>
      </c>
      <c r="E23" s="115">
        <v>3.0887468308722839</v>
      </c>
      <c r="F23" s="115">
        <v>51415.647700000001</v>
      </c>
      <c r="G23" s="115">
        <v>2398.4103700000001</v>
      </c>
      <c r="H23" s="115">
        <v>4242.9572300000009</v>
      </c>
      <c r="I23" s="115">
        <v>0</v>
      </c>
    </row>
    <row r="24" spans="1:9" x14ac:dyDescent="0.3">
      <c r="A24" s="95">
        <v>18</v>
      </c>
      <c r="B24" s="119" t="s">
        <v>42</v>
      </c>
      <c r="C24" s="115">
        <v>469204.88936000003</v>
      </c>
      <c r="D24" s="115">
        <v>51540.945020000006</v>
      </c>
      <c r="E24" s="115">
        <v>10.984741674431898</v>
      </c>
      <c r="F24" s="115">
        <v>36592.788260000001</v>
      </c>
      <c r="G24" s="115">
        <v>11590.00547</v>
      </c>
      <c r="H24" s="115">
        <v>3358.1512900000002</v>
      </c>
      <c r="I24" s="115">
        <v>0</v>
      </c>
    </row>
    <row r="25" spans="1:9" x14ac:dyDescent="0.3">
      <c r="A25" s="95">
        <v>19</v>
      </c>
      <c r="B25" s="119" t="s">
        <v>53</v>
      </c>
      <c r="C25" s="115">
        <v>733078.13916000002</v>
      </c>
      <c r="D25" s="115">
        <v>38759.817380000008</v>
      </c>
      <c r="E25" s="115">
        <v>5.287269570528057</v>
      </c>
      <c r="F25" s="115">
        <v>34380.180340000006</v>
      </c>
      <c r="G25" s="115">
        <v>0</v>
      </c>
      <c r="H25" s="115">
        <v>4379.6370399999996</v>
      </c>
      <c r="I25" s="115">
        <v>0</v>
      </c>
    </row>
    <row r="26" spans="1:9" x14ac:dyDescent="0.3">
      <c r="A26" s="95">
        <v>20</v>
      </c>
      <c r="B26" s="119" t="s">
        <v>59</v>
      </c>
      <c r="C26" s="115">
        <v>231719.89598</v>
      </c>
      <c r="D26" s="115">
        <v>33984.410039999995</v>
      </c>
      <c r="E26" s="115">
        <v>14.666159716787213</v>
      </c>
      <c r="F26" s="115">
        <v>33057.446679999994</v>
      </c>
      <c r="G26" s="115">
        <v>27.046490000000002</v>
      </c>
      <c r="H26" s="115">
        <v>899.91687000000002</v>
      </c>
      <c r="I26" s="115">
        <v>0</v>
      </c>
    </row>
    <row r="27" spans="1:9" x14ac:dyDescent="0.3">
      <c r="A27" s="95">
        <v>21</v>
      </c>
      <c r="B27" s="119" t="s">
        <v>61</v>
      </c>
      <c r="C27" s="115">
        <v>466353.49464999995</v>
      </c>
      <c r="D27" s="115">
        <v>27765.789170000004</v>
      </c>
      <c r="E27" s="115">
        <v>5.9538074633360107</v>
      </c>
      <c r="F27" s="115">
        <v>5531.6647300000022</v>
      </c>
      <c r="G27" s="115">
        <v>11061.268340000001</v>
      </c>
      <c r="H27" s="115">
        <v>11172.856099999999</v>
      </c>
      <c r="I27" s="115">
        <v>0</v>
      </c>
    </row>
    <row r="28" spans="1:9" x14ac:dyDescent="0.3">
      <c r="A28" s="95">
        <v>22</v>
      </c>
      <c r="B28" s="119" t="s">
        <v>55</v>
      </c>
      <c r="C28" s="115">
        <v>133232.29659000001</v>
      </c>
      <c r="D28" s="115">
        <v>27265.616520000003</v>
      </c>
      <c r="E28" s="115">
        <v>20.464720055006897</v>
      </c>
      <c r="F28" s="115">
        <v>2263.7052800000001</v>
      </c>
      <c r="G28" s="115">
        <v>20887.880160000001</v>
      </c>
      <c r="H28" s="115">
        <v>4114.0310799999997</v>
      </c>
      <c r="I28" s="115">
        <v>0</v>
      </c>
    </row>
    <row r="29" spans="1:9" x14ac:dyDescent="0.3">
      <c r="A29" s="95">
        <v>23</v>
      </c>
      <c r="B29" s="119" t="s">
        <v>57</v>
      </c>
      <c r="C29" s="115">
        <v>19536.610350000003</v>
      </c>
      <c r="D29" s="115">
        <v>19536.610350000003</v>
      </c>
      <c r="E29" s="115">
        <v>100</v>
      </c>
      <c r="F29" s="115">
        <v>19536.610350000003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9" t="s">
        <v>103</v>
      </c>
      <c r="C30" s="115">
        <v>275537.65164</v>
      </c>
      <c r="D30" s="115">
        <v>19223.979059999998</v>
      </c>
      <c r="E30" s="115">
        <v>6.9768973298490717</v>
      </c>
      <c r="F30" s="115">
        <v>14847.20451</v>
      </c>
      <c r="G30" s="115">
        <v>3875.9325399999998</v>
      </c>
      <c r="H30" s="115">
        <v>500.84201000000002</v>
      </c>
      <c r="I30" s="115">
        <v>0</v>
      </c>
    </row>
    <row r="31" spans="1:9" x14ac:dyDescent="0.3">
      <c r="A31" s="95">
        <v>25</v>
      </c>
      <c r="B31" s="119" t="s">
        <v>48</v>
      </c>
      <c r="C31" s="115">
        <v>318679.60712</v>
      </c>
      <c r="D31" s="115">
        <v>18604.509080000003</v>
      </c>
      <c r="E31" s="115">
        <v>5.837997996839003</v>
      </c>
      <c r="F31" s="115">
        <v>18587.365240000003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9" t="s">
        <v>75</v>
      </c>
      <c r="C32" s="115">
        <v>340845.23973000003</v>
      </c>
      <c r="D32" s="115">
        <v>14520.959569999999</v>
      </c>
      <c r="E32" s="115">
        <v>4.2602794105332826</v>
      </c>
      <c r="F32" s="115">
        <v>13960.582469999999</v>
      </c>
      <c r="G32" s="115">
        <v>78.305549999999997</v>
      </c>
      <c r="H32" s="115">
        <v>482.07155</v>
      </c>
      <c r="I32" s="115">
        <v>0</v>
      </c>
    </row>
    <row r="33" spans="1:9" x14ac:dyDescent="0.3">
      <c r="A33" s="95">
        <v>27</v>
      </c>
      <c r="B33" s="119" t="s">
        <v>120</v>
      </c>
      <c r="C33" s="115">
        <v>545914.36100999999</v>
      </c>
      <c r="D33" s="115">
        <v>13024.646549999999</v>
      </c>
      <c r="E33" s="115">
        <v>2.3858406153490832</v>
      </c>
      <c r="F33" s="115">
        <v>8383.1243799999993</v>
      </c>
      <c r="G33" s="115">
        <v>478.59091999999998</v>
      </c>
      <c r="H33" s="115">
        <v>4162.9312499999996</v>
      </c>
      <c r="I33" s="115">
        <v>0</v>
      </c>
    </row>
    <row r="34" spans="1:9" x14ac:dyDescent="0.3">
      <c r="A34" s="95">
        <v>28</v>
      </c>
      <c r="B34" s="119" t="s">
        <v>67</v>
      </c>
      <c r="C34" s="115">
        <v>42362.235110000001</v>
      </c>
      <c r="D34" s="115">
        <v>3915.9830700000002</v>
      </c>
      <c r="E34" s="115">
        <v>0</v>
      </c>
      <c r="F34" s="115">
        <v>3335.4785000000002</v>
      </c>
      <c r="G34" s="115">
        <v>159.14704</v>
      </c>
      <c r="H34" s="115">
        <v>421.35753000000005</v>
      </c>
      <c r="I34" s="115">
        <v>0</v>
      </c>
    </row>
    <row r="35" spans="1:9" x14ac:dyDescent="0.3">
      <c r="A35" s="95">
        <v>29</v>
      </c>
      <c r="B35" s="119" t="s">
        <v>71</v>
      </c>
      <c r="C35" s="115">
        <v>74060.694739999992</v>
      </c>
      <c r="D35" s="115">
        <v>2752.7741299999998</v>
      </c>
      <c r="E35" s="115">
        <v>3.7169164286994376</v>
      </c>
      <c r="F35" s="115">
        <v>2203.8926699999997</v>
      </c>
      <c r="G35" s="115">
        <v>16.941119999999998</v>
      </c>
      <c r="H35" s="115">
        <v>531.94033999999999</v>
      </c>
      <c r="I35" s="115">
        <v>0</v>
      </c>
    </row>
    <row r="36" spans="1:9" x14ac:dyDescent="0.3">
      <c r="A36" s="95">
        <v>30</v>
      </c>
      <c r="B36" s="119" t="s">
        <v>73</v>
      </c>
      <c r="C36" s="115">
        <v>245979.95439</v>
      </c>
      <c r="D36" s="115">
        <v>2047.6040799999998</v>
      </c>
      <c r="E36" s="115">
        <v>0.83242721346046511</v>
      </c>
      <c r="F36" s="115">
        <v>2000.4354799999999</v>
      </c>
      <c r="G36" s="115">
        <v>0</v>
      </c>
      <c r="H36" s="115">
        <v>47.168599999999998</v>
      </c>
      <c r="I36" s="115">
        <v>0</v>
      </c>
    </row>
    <row r="37" spans="1:9" x14ac:dyDescent="0.3">
      <c r="A37" s="95">
        <v>31</v>
      </c>
      <c r="B37" s="119" t="s">
        <v>108</v>
      </c>
      <c r="C37" s="115">
        <v>42958.809340000007</v>
      </c>
      <c r="D37" s="115">
        <v>1397.3038700000002</v>
      </c>
      <c r="E37" s="115">
        <v>3.2526596790450055</v>
      </c>
      <c r="F37" s="115">
        <v>1397.3038700000002</v>
      </c>
      <c r="G37" s="115">
        <v>0</v>
      </c>
      <c r="H37" s="115">
        <v>0</v>
      </c>
      <c r="I37" s="115">
        <v>0</v>
      </c>
    </row>
    <row r="38" spans="1:9" x14ac:dyDescent="0.3">
      <c r="A38" s="95">
        <v>32</v>
      </c>
      <c r="B38" s="119" t="s">
        <v>102</v>
      </c>
      <c r="C38" s="115">
        <v>65894.623699999996</v>
      </c>
      <c r="D38" s="115">
        <v>496.09622000000002</v>
      </c>
      <c r="E38" s="115">
        <v>0.75286296839418787</v>
      </c>
      <c r="F38" s="115">
        <v>437.32168999999999</v>
      </c>
      <c r="G38" s="115">
        <v>23.458860000000001</v>
      </c>
      <c r="H38" s="115">
        <v>35.315669999999997</v>
      </c>
      <c r="I38" s="115">
        <v>0</v>
      </c>
    </row>
    <row r="39" spans="1:9" x14ac:dyDescent="0.3">
      <c r="A39" s="95">
        <v>33</v>
      </c>
      <c r="B39" s="119" t="s">
        <v>80</v>
      </c>
      <c r="C39" s="115">
        <v>7512.4419700000008</v>
      </c>
      <c r="D39" s="115">
        <v>333.61947999999995</v>
      </c>
      <c r="E39" s="115">
        <v>4.44089260632252</v>
      </c>
      <c r="F39" s="115">
        <v>333.61947999999995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9" t="s">
        <v>82</v>
      </c>
      <c r="C40" s="115">
        <v>103672.24795999999</v>
      </c>
      <c r="D40" s="115">
        <v>129.29419000000001</v>
      </c>
      <c r="E40" s="115">
        <v>0.12471436912401646</v>
      </c>
      <c r="F40" s="115">
        <v>129.29419000000001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9" t="s">
        <v>96</v>
      </c>
      <c r="C41" s="115">
        <v>105.61715</v>
      </c>
      <c r="D41" s="115">
        <v>6.0310200000000007</v>
      </c>
      <c r="E41" s="115">
        <v>5.7102658043698407</v>
      </c>
      <c r="F41" s="115">
        <v>6.0310200000000007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9" t="s">
        <v>94</v>
      </c>
      <c r="C42" s="115">
        <v>493.60394000000002</v>
      </c>
      <c r="D42" s="115">
        <v>2.70425</v>
      </c>
      <c r="E42" s="115">
        <v>0.54785826871641263</v>
      </c>
      <c r="F42" s="115">
        <v>0</v>
      </c>
      <c r="G42" s="115">
        <v>0</v>
      </c>
      <c r="H42" s="115">
        <v>2.70425</v>
      </c>
      <c r="I42" s="115">
        <v>0</v>
      </c>
    </row>
    <row r="43" spans="1:9" x14ac:dyDescent="0.3">
      <c r="A43" s="95">
        <v>37</v>
      </c>
      <c r="B43" s="119" t="s">
        <v>84</v>
      </c>
      <c r="C43" s="115">
        <v>8440.8049499999997</v>
      </c>
      <c r="D43" s="115">
        <v>2.59015</v>
      </c>
      <c r="E43" s="115">
        <v>3.0686054414751047E-2</v>
      </c>
      <c r="F43" s="115">
        <v>0</v>
      </c>
      <c r="G43" s="115">
        <v>2.59015</v>
      </c>
      <c r="H43" s="115">
        <v>0</v>
      </c>
      <c r="I43" s="115">
        <v>0</v>
      </c>
    </row>
    <row r="44" spans="1:9" x14ac:dyDescent="0.3">
      <c r="A44" s="95">
        <v>38</v>
      </c>
      <c r="B44" s="119" t="s">
        <v>88</v>
      </c>
      <c r="C44" s="117">
        <v>99460.383090000003</v>
      </c>
      <c r="D44" s="117">
        <v>0.12364</v>
      </c>
      <c r="E44" s="117">
        <v>1.2431080210913753E-4</v>
      </c>
      <c r="F44" s="117">
        <v>0</v>
      </c>
      <c r="G44" s="117">
        <v>0</v>
      </c>
      <c r="H44" s="117">
        <v>0.12364</v>
      </c>
      <c r="I44" s="117">
        <v>0</v>
      </c>
    </row>
    <row r="45" spans="1:9" x14ac:dyDescent="0.3">
      <c r="A45" s="95">
        <v>39</v>
      </c>
      <c r="B45" s="119" t="s">
        <v>90</v>
      </c>
      <c r="C45" s="115">
        <v>383754.43176999997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9" t="s">
        <v>92</v>
      </c>
      <c r="C46" s="117">
        <v>134236.68982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9" t="s">
        <v>86</v>
      </c>
      <c r="C47" s="115">
        <v>51173.981810000005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9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s="79" customFormat="1" x14ac:dyDescent="0.3">
      <c r="A49" s="120"/>
      <c r="B49" s="120" t="s">
        <v>122</v>
      </c>
      <c r="C49" s="112">
        <v>54446799.866669998</v>
      </c>
      <c r="D49" s="112">
        <v>12532918.487300001</v>
      </c>
      <c r="E49" s="112">
        <v>23.018650348580209</v>
      </c>
      <c r="F49" s="112">
        <v>8419159.4752000012</v>
      </c>
      <c r="G49" s="112">
        <v>1744905.2236299999</v>
      </c>
      <c r="H49" s="112">
        <v>2368853.7884699996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2" t="s">
        <v>216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73"/>
      <c r="B2" s="173"/>
      <c r="C2" s="173"/>
      <c r="D2" s="173"/>
      <c r="E2" s="173"/>
      <c r="F2" s="173"/>
      <c r="G2" s="173"/>
      <c r="H2" s="173"/>
      <c r="I2" s="173"/>
    </row>
    <row r="3" spans="1:9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9" x14ac:dyDescent="0.2">
      <c r="A4" s="173"/>
      <c r="B4" s="173"/>
      <c r="C4" s="173"/>
      <c r="D4" s="173"/>
      <c r="E4" s="173"/>
      <c r="F4" s="173"/>
      <c r="G4" s="173"/>
      <c r="H4" s="173"/>
      <c r="I4" s="173"/>
    </row>
    <row r="5" spans="1:9" x14ac:dyDescent="0.2">
      <c r="A5" s="173"/>
      <c r="B5" s="173"/>
      <c r="C5" s="173"/>
      <c r="D5" s="173"/>
      <c r="E5" s="173"/>
      <c r="F5" s="173"/>
      <c r="G5" s="173"/>
      <c r="H5" s="173"/>
      <c r="I5" s="173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10005919318.619999</v>
      </c>
      <c r="D9" s="129">
        <v>2181313027.04</v>
      </c>
      <c r="E9" s="126">
        <f>D9/C9</f>
        <v>0.21800226022018768</v>
      </c>
      <c r="F9" s="129">
        <v>1454942829.49</v>
      </c>
      <c r="G9" s="129">
        <v>224062990.47</v>
      </c>
      <c r="H9" s="129">
        <v>502307207.07999998</v>
      </c>
      <c r="I9" s="129">
        <v>0</v>
      </c>
    </row>
    <row r="10" spans="1:9" x14ac:dyDescent="0.2">
      <c r="A10" s="123">
        <v>2</v>
      </c>
      <c r="B10" s="125" t="s">
        <v>11</v>
      </c>
      <c r="C10" s="128">
        <v>3881561593.2000003</v>
      </c>
      <c r="D10" s="129">
        <v>1824767747.4100001</v>
      </c>
      <c r="E10" s="126">
        <f t="shared" ref="E10:E51" si="0">D10/C10</f>
        <v>0.47011175878459843</v>
      </c>
      <c r="F10" s="129">
        <v>899584201.21000004</v>
      </c>
      <c r="G10" s="129">
        <v>320598084.00999999</v>
      </c>
      <c r="H10" s="129">
        <v>604585462.19000006</v>
      </c>
      <c r="I10" s="129">
        <v>0</v>
      </c>
    </row>
    <row r="11" spans="1:9" x14ac:dyDescent="0.2">
      <c r="A11" s="123">
        <v>3</v>
      </c>
      <c r="B11" s="125" t="s">
        <v>13</v>
      </c>
      <c r="C11" s="128">
        <v>7381710868.7199993</v>
      </c>
      <c r="D11" s="129">
        <v>1352415751.0800002</v>
      </c>
      <c r="E11" s="126">
        <f t="shared" si="0"/>
        <v>0.18321169375664145</v>
      </c>
      <c r="F11" s="129">
        <v>829496652.43000007</v>
      </c>
      <c r="G11" s="129">
        <v>169726332.33000001</v>
      </c>
      <c r="H11" s="129">
        <v>353192766.31999999</v>
      </c>
      <c r="I11" s="129">
        <v>0</v>
      </c>
    </row>
    <row r="12" spans="1:9" x14ac:dyDescent="0.2">
      <c r="A12" s="123">
        <v>4</v>
      </c>
      <c r="B12" s="125" t="s">
        <v>15</v>
      </c>
      <c r="C12" s="128">
        <v>5037135260.2799997</v>
      </c>
      <c r="D12" s="129">
        <v>1210169934.28</v>
      </c>
      <c r="E12" s="126">
        <f t="shared" si="0"/>
        <v>0.24024964027127002</v>
      </c>
      <c r="F12" s="129">
        <v>1196602994.8499999</v>
      </c>
      <c r="G12" s="110">
        <v>0</v>
      </c>
      <c r="H12" s="129">
        <v>13566939.430000002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3486276131.8899999</v>
      </c>
      <c r="D13" s="129">
        <v>1158819025.0500002</v>
      </c>
      <c r="E13" s="126">
        <f t="shared" si="0"/>
        <v>0.33239450382313079</v>
      </c>
      <c r="F13" s="129">
        <v>1107199008.5</v>
      </c>
      <c r="G13" s="129">
        <v>38633385.649999999</v>
      </c>
      <c r="H13" s="129">
        <v>12986630.9</v>
      </c>
      <c r="I13" s="129">
        <v>0</v>
      </c>
    </row>
    <row r="14" spans="1:9" x14ac:dyDescent="0.2">
      <c r="A14" s="123">
        <v>6</v>
      </c>
      <c r="B14" s="125" t="s">
        <v>17</v>
      </c>
      <c r="C14" s="128">
        <v>5709080256.25</v>
      </c>
      <c r="D14" s="129">
        <v>1132152770.96</v>
      </c>
      <c r="E14" s="126">
        <f t="shared" si="0"/>
        <v>0.19830738405202464</v>
      </c>
      <c r="F14" s="129">
        <v>757370645.08000004</v>
      </c>
      <c r="G14" s="129">
        <v>242946814.62</v>
      </c>
      <c r="H14" s="129">
        <v>131835311.26000001</v>
      </c>
      <c r="I14" s="129">
        <v>0</v>
      </c>
    </row>
    <row r="15" spans="1:9" x14ac:dyDescent="0.2">
      <c r="A15" s="123">
        <v>7</v>
      </c>
      <c r="B15" s="125" t="s">
        <v>200</v>
      </c>
      <c r="C15" s="128">
        <v>3231733220.1699996</v>
      </c>
      <c r="D15" s="129">
        <v>799162218.87</v>
      </c>
      <c r="E15" s="126">
        <f t="shared" si="0"/>
        <v>0.24728594980620383</v>
      </c>
      <c r="F15" s="129">
        <v>443159019.28000003</v>
      </c>
      <c r="G15" s="129">
        <v>296991805.45999998</v>
      </c>
      <c r="H15" s="129">
        <v>59011394.130000003</v>
      </c>
      <c r="I15" s="129">
        <v>0</v>
      </c>
    </row>
    <row r="16" spans="1:9" x14ac:dyDescent="0.2">
      <c r="A16" s="123">
        <v>8</v>
      </c>
      <c r="B16" s="125" t="s">
        <v>21</v>
      </c>
      <c r="C16" s="128">
        <v>1235424109.8199999</v>
      </c>
      <c r="D16" s="129">
        <v>599348435.33999991</v>
      </c>
      <c r="E16" s="126">
        <f t="shared" si="0"/>
        <v>0.48513577691738946</v>
      </c>
      <c r="F16" s="129">
        <v>536579393.28000003</v>
      </c>
      <c r="G16" s="129">
        <v>1856891</v>
      </c>
      <c r="H16" s="129">
        <v>60912151.060000002</v>
      </c>
      <c r="I16" s="129">
        <v>0</v>
      </c>
    </row>
    <row r="17" spans="1:9" x14ac:dyDescent="0.2">
      <c r="A17" s="123">
        <v>9</v>
      </c>
      <c r="B17" s="125" t="s">
        <v>180</v>
      </c>
      <c r="C17" s="128">
        <v>2235920991.23</v>
      </c>
      <c r="D17" s="129">
        <v>556046260.00999999</v>
      </c>
      <c r="E17" s="126">
        <f t="shared" si="0"/>
        <v>0.24868779451107259</v>
      </c>
      <c r="F17" s="129">
        <v>313223960.28999996</v>
      </c>
      <c r="G17" s="129">
        <v>42012528.689999998</v>
      </c>
      <c r="H17" s="129">
        <v>200809771.03</v>
      </c>
      <c r="I17" s="129">
        <v>0</v>
      </c>
    </row>
    <row r="18" spans="1:9" x14ac:dyDescent="0.2">
      <c r="A18" s="123">
        <v>10</v>
      </c>
      <c r="B18" s="125" t="s">
        <v>36</v>
      </c>
      <c r="C18" s="128">
        <v>2962588586.9799995</v>
      </c>
      <c r="D18" s="129">
        <v>508075923.08000004</v>
      </c>
      <c r="E18" s="126">
        <f t="shared" si="0"/>
        <v>0.17149729304733533</v>
      </c>
      <c r="F18" s="129">
        <v>231126817.09</v>
      </c>
      <c r="G18" s="129">
        <v>121719871.76000001</v>
      </c>
      <c r="H18" s="129">
        <v>155229234.22999999</v>
      </c>
      <c r="I18" s="129">
        <v>0</v>
      </c>
    </row>
    <row r="19" spans="1:9" x14ac:dyDescent="0.2">
      <c r="A19" s="123">
        <v>11</v>
      </c>
      <c r="B19" s="125" t="s">
        <v>32</v>
      </c>
      <c r="C19" s="128">
        <v>338634142.17999995</v>
      </c>
      <c r="D19" s="129">
        <v>281457352.83999997</v>
      </c>
      <c r="E19" s="126">
        <f t="shared" si="0"/>
        <v>0.83115468224226541</v>
      </c>
      <c r="F19" s="129">
        <v>149210035.41</v>
      </c>
      <c r="G19" s="129">
        <v>129454669.8</v>
      </c>
      <c r="H19" s="129">
        <v>2792647.63</v>
      </c>
      <c r="I19" s="129">
        <v>0</v>
      </c>
    </row>
    <row r="20" spans="1:9" x14ac:dyDescent="0.2">
      <c r="A20" s="123">
        <v>12</v>
      </c>
      <c r="B20" s="125" t="s">
        <v>30</v>
      </c>
      <c r="C20" s="128">
        <v>484938458.11000001</v>
      </c>
      <c r="D20" s="129">
        <v>274771619.42000002</v>
      </c>
      <c r="E20" s="126">
        <f t="shared" si="0"/>
        <v>0.56661131907519857</v>
      </c>
      <c r="F20" s="129">
        <v>101917938.93000001</v>
      </c>
      <c r="G20" s="129">
        <v>7299594.1400000006</v>
      </c>
      <c r="H20" s="129">
        <v>165554086.34999999</v>
      </c>
      <c r="I20" s="129">
        <v>0</v>
      </c>
    </row>
    <row r="21" spans="1:9" x14ac:dyDescent="0.2">
      <c r="A21" s="123">
        <v>13</v>
      </c>
      <c r="B21" s="125" t="s">
        <v>38</v>
      </c>
      <c r="C21" s="128">
        <v>554898417.39999998</v>
      </c>
      <c r="D21" s="129">
        <v>117812564.37</v>
      </c>
      <c r="E21" s="126">
        <f t="shared" si="0"/>
        <v>0.21231375090600504</v>
      </c>
      <c r="F21" s="129">
        <v>117812564.37</v>
      </c>
      <c r="G21" s="110">
        <v>0</v>
      </c>
      <c r="H21" s="110">
        <v>0</v>
      </c>
      <c r="I21" s="129">
        <v>0</v>
      </c>
    </row>
    <row r="22" spans="1:9" x14ac:dyDescent="0.2">
      <c r="A22" s="123">
        <v>14</v>
      </c>
      <c r="B22" s="125" t="s">
        <v>46</v>
      </c>
      <c r="C22" s="128">
        <v>193644861.99000001</v>
      </c>
      <c r="D22" s="129">
        <v>107156236.66</v>
      </c>
      <c r="E22" s="126">
        <f t="shared" si="0"/>
        <v>0.55336472942687032</v>
      </c>
      <c r="F22" s="129">
        <v>5947511.5800000001</v>
      </c>
      <c r="G22" s="129">
        <v>101208725.08</v>
      </c>
      <c r="H22" s="110">
        <v>0</v>
      </c>
      <c r="I22" s="129">
        <v>0</v>
      </c>
    </row>
    <row r="23" spans="1:9" x14ac:dyDescent="0.2">
      <c r="A23" s="123">
        <v>15</v>
      </c>
      <c r="B23" s="125" t="s">
        <v>34</v>
      </c>
      <c r="C23" s="128">
        <v>953367594.20999992</v>
      </c>
      <c r="D23" s="129">
        <v>71090370.370000005</v>
      </c>
      <c r="E23" s="126">
        <f t="shared" si="0"/>
        <v>7.4567638759431981E-2</v>
      </c>
      <c r="F23" s="129">
        <v>34241824.43</v>
      </c>
      <c r="G23" s="129">
        <v>1688330.56</v>
      </c>
      <c r="H23" s="129">
        <v>35160215.380000003</v>
      </c>
      <c r="I23" s="129">
        <v>0</v>
      </c>
    </row>
    <row r="24" spans="1:9" x14ac:dyDescent="0.2">
      <c r="A24" s="123">
        <v>16</v>
      </c>
      <c r="B24" s="125" t="s">
        <v>40</v>
      </c>
      <c r="C24" s="128">
        <v>153429594.27000001</v>
      </c>
      <c r="D24" s="129">
        <v>62505259.869999997</v>
      </c>
      <c r="E24" s="126">
        <f t="shared" si="0"/>
        <v>0.40738724603550364</v>
      </c>
      <c r="F24" s="129">
        <v>31271246.5</v>
      </c>
      <c r="G24" s="129">
        <v>2901943.54</v>
      </c>
      <c r="H24" s="129">
        <v>28332069.829999998</v>
      </c>
      <c r="I24" s="129">
        <v>0</v>
      </c>
    </row>
    <row r="25" spans="1:9" x14ac:dyDescent="0.2">
      <c r="A25" s="123">
        <v>17</v>
      </c>
      <c r="B25" s="125" t="s">
        <v>44</v>
      </c>
      <c r="C25" s="128">
        <v>1890582171.4400001</v>
      </c>
      <c r="D25" s="129">
        <v>59318180.340000004</v>
      </c>
      <c r="E25" s="126">
        <f t="shared" si="0"/>
        <v>3.1375616059480298E-2</v>
      </c>
      <c r="F25" s="129">
        <v>52825916.060000002</v>
      </c>
      <c r="G25" s="129">
        <v>2312141.25</v>
      </c>
      <c r="H25" s="129">
        <v>4180123.03</v>
      </c>
      <c r="I25" s="129">
        <v>0</v>
      </c>
    </row>
    <row r="26" spans="1:9" x14ac:dyDescent="0.2">
      <c r="A26" s="123">
        <v>18</v>
      </c>
      <c r="B26" s="125" t="s">
        <v>42</v>
      </c>
      <c r="C26" s="128">
        <v>468363872.84999996</v>
      </c>
      <c r="D26" s="129">
        <v>52776004.560000002</v>
      </c>
      <c r="E26" s="126">
        <f t="shared" si="0"/>
        <v>0.11268162985940261</v>
      </c>
      <c r="F26" s="129">
        <v>38199101.390000001</v>
      </c>
      <c r="G26" s="129">
        <v>11248045.35</v>
      </c>
      <c r="H26" s="129">
        <v>3328857.82</v>
      </c>
      <c r="I26" s="129">
        <v>0</v>
      </c>
    </row>
    <row r="27" spans="1:9" x14ac:dyDescent="0.2">
      <c r="A27" s="123">
        <v>19</v>
      </c>
      <c r="B27" s="125" t="s">
        <v>53</v>
      </c>
      <c r="C27" s="128">
        <v>731864092.57999992</v>
      </c>
      <c r="D27" s="129">
        <v>39036761.640000001</v>
      </c>
      <c r="E27" s="126">
        <f t="shared" si="0"/>
        <v>5.333881254152785E-2</v>
      </c>
      <c r="F27" s="129">
        <v>34972618.829999998</v>
      </c>
      <c r="G27" s="110">
        <v>0</v>
      </c>
      <c r="H27" s="129">
        <v>4064142.81</v>
      </c>
      <c r="I27" s="129">
        <v>0</v>
      </c>
    </row>
    <row r="28" spans="1:9" x14ac:dyDescent="0.2">
      <c r="A28" s="123">
        <v>20</v>
      </c>
      <c r="B28" s="125" t="s">
        <v>59</v>
      </c>
      <c r="C28" s="128">
        <v>232421858.44999999</v>
      </c>
      <c r="D28" s="129">
        <v>32881411.240000002</v>
      </c>
      <c r="E28" s="126">
        <f t="shared" si="0"/>
        <v>0.14147297271987716</v>
      </c>
      <c r="F28" s="129">
        <v>31863408.120000001</v>
      </c>
      <c r="G28" s="129">
        <v>25790.35</v>
      </c>
      <c r="H28" s="129">
        <v>992212.77</v>
      </c>
      <c r="I28" s="129">
        <v>0</v>
      </c>
    </row>
    <row r="29" spans="1:9" x14ac:dyDescent="0.2">
      <c r="A29" s="123">
        <v>21</v>
      </c>
      <c r="B29" s="125" t="s">
        <v>61</v>
      </c>
      <c r="C29" s="128">
        <v>466473248.32000005</v>
      </c>
      <c r="D29" s="129">
        <v>27969298.619999997</v>
      </c>
      <c r="E29" s="126">
        <f t="shared" si="0"/>
        <v>5.9959062434408017E-2</v>
      </c>
      <c r="F29" s="129">
        <v>5834615.4299999997</v>
      </c>
      <c r="G29" s="129">
        <v>11174589.369999999</v>
      </c>
      <c r="H29" s="129">
        <v>10960093.82</v>
      </c>
      <c r="I29" s="129">
        <v>0</v>
      </c>
    </row>
    <row r="30" spans="1:9" x14ac:dyDescent="0.2">
      <c r="A30" s="123">
        <v>22</v>
      </c>
      <c r="B30" s="125" t="s">
        <v>55</v>
      </c>
      <c r="C30" s="128">
        <v>136270209.53999999</v>
      </c>
      <c r="D30" s="129">
        <v>26846721.559999999</v>
      </c>
      <c r="E30" s="126">
        <f t="shared" si="0"/>
        <v>0.19701093621727764</v>
      </c>
      <c r="F30" s="129">
        <v>2400306.94</v>
      </c>
      <c r="G30" s="129">
        <v>20366827.649999999</v>
      </c>
      <c r="H30" s="129">
        <v>4079586.97</v>
      </c>
      <c r="I30" s="129">
        <v>0</v>
      </c>
    </row>
    <row r="31" spans="1:9" x14ac:dyDescent="0.2">
      <c r="A31" s="123">
        <v>23</v>
      </c>
      <c r="B31" s="125" t="s">
        <v>103</v>
      </c>
      <c r="C31" s="128">
        <v>276232660.05000001</v>
      </c>
      <c r="D31" s="129">
        <v>19230387.230000004</v>
      </c>
      <c r="E31" s="126">
        <f t="shared" si="0"/>
        <v>6.9616631235854487E-2</v>
      </c>
      <c r="F31" s="129">
        <v>14955566.740000002</v>
      </c>
      <c r="G31" s="129">
        <v>3826393.05</v>
      </c>
      <c r="H31" s="129">
        <v>448427.44</v>
      </c>
      <c r="I31" s="129">
        <v>0</v>
      </c>
    </row>
    <row r="32" spans="1:9" x14ac:dyDescent="0.2">
      <c r="A32" s="123">
        <v>24</v>
      </c>
      <c r="B32" s="125" t="s">
        <v>48</v>
      </c>
      <c r="C32" s="128">
        <v>325003705.75</v>
      </c>
      <c r="D32" s="129">
        <v>19111304.399999999</v>
      </c>
      <c r="E32" s="126">
        <f t="shared" si="0"/>
        <v>5.8803343044650805E-2</v>
      </c>
      <c r="F32" s="129">
        <v>19094160.559999999</v>
      </c>
      <c r="G32" s="129">
        <v>17143.84</v>
      </c>
      <c r="H32" s="110">
        <v>0</v>
      </c>
      <c r="I32" s="129">
        <v>0</v>
      </c>
    </row>
    <row r="33" spans="1:9" x14ac:dyDescent="0.2">
      <c r="A33" s="123">
        <v>25</v>
      </c>
      <c r="B33" s="125" t="s">
        <v>57</v>
      </c>
      <c r="C33" s="128">
        <v>18947079.919999998</v>
      </c>
      <c r="D33" s="129">
        <v>18947079.919999998</v>
      </c>
      <c r="E33" s="126">
        <f t="shared" si="0"/>
        <v>1</v>
      </c>
      <c r="F33" s="129">
        <v>18947079.919999998</v>
      </c>
      <c r="G33" s="110">
        <v>0</v>
      </c>
      <c r="H33" s="110">
        <v>0</v>
      </c>
      <c r="I33" s="129">
        <v>0</v>
      </c>
    </row>
    <row r="34" spans="1:9" x14ac:dyDescent="0.2">
      <c r="A34" s="123">
        <v>26</v>
      </c>
      <c r="B34" s="125" t="s">
        <v>75</v>
      </c>
      <c r="C34" s="128">
        <v>341783634.41999996</v>
      </c>
      <c r="D34" s="129">
        <v>14546225.120000001</v>
      </c>
      <c r="E34" s="126">
        <f t="shared" si="0"/>
        <v>4.2559747322848437E-2</v>
      </c>
      <c r="F34" s="129">
        <v>13984835.9</v>
      </c>
      <c r="G34" s="129">
        <v>77220.23</v>
      </c>
      <c r="H34" s="129">
        <v>484168.99</v>
      </c>
      <c r="I34" s="129">
        <v>0</v>
      </c>
    </row>
    <row r="35" spans="1:9" x14ac:dyDescent="0.2">
      <c r="A35" s="123">
        <v>27</v>
      </c>
      <c r="B35" s="125" t="s">
        <v>120</v>
      </c>
      <c r="C35" s="128">
        <v>555222477.13</v>
      </c>
      <c r="D35" s="129">
        <v>13273003.800000001</v>
      </c>
      <c r="E35" s="126">
        <f t="shared" si="0"/>
        <v>2.3905739314822903E-2</v>
      </c>
      <c r="F35" s="129">
        <v>8508731.5099999998</v>
      </c>
      <c r="G35" s="129">
        <v>555120.79</v>
      </c>
      <c r="H35" s="129">
        <v>4209151.5</v>
      </c>
      <c r="I35" s="129">
        <v>0</v>
      </c>
    </row>
    <row r="36" spans="1:9" x14ac:dyDescent="0.2">
      <c r="A36" s="123">
        <v>28</v>
      </c>
      <c r="B36" s="125" t="s">
        <v>67</v>
      </c>
      <c r="C36" s="128">
        <v>41229668.080000006</v>
      </c>
      <c r="D36" s="129">
        <v>3627957.45</v>
      </c>
      <c r="E36" s="126">
        <f t="shared" si="0"/>
        <v>8.7993855370372895E-2</v>
      </c>
      <c r="F36" s="129">
        <v>3053532.2</v>
      </c>
      <c r="G36" s="129">
        <v>157539.97</v>
      </c>
      <c r="H36" s="129">
        <v>416885.28</v>
      </c>
      <c r="I36" s="129">
        <v>0</v>
      </c>
    </row>
    <row r="37" spans="1:9" x14ac:dyDescent="0.2">
      <c r="A37" s="123">
        <v>29</v>
      </c>
      <c r="B37" s="125" t="s">
        <v>71</v>
      </c>
      <c r="C37" s="128">
        <v>73479336.170000002</v>
      </c>
      <c r="D37" s="129">
        <v>2910689.68</v>
      </c>
      <c r="E37" s="126">
        <f t="shared" si="0"/>
        <v>3.9612356775596061E-2</v>
      </c>
      <c r="F37" s="129">
        <v>2375564.19</v>
      </c>
      <c r="G37" s="129">
        <v>16447.099999999999</v>
      </c>
      <c r="H37" s="129">
        <v>518678.39</v>
      </c>
      <c r="I37" s="129">
        <v>0</v>
      </c>
    </row>
    <row r="38" spans="1:9" x14ac:dyDescent="0.2">
      <c r="A38" s="123">
        <v>30</v>
      </c>
      <c r="B38" s="125" t="s">
        <v>73</v>
      </c>
      <c r="C38" s="128">
        <v>248594478.61999997</v>
      </c>
      <c r="D38" s="129">
        <v>1520006.39</v>
      </c>
      <c r="E38" s="126">
        <f t="shared" si="0"/>
        <v>6.1144012467126132E-3</v>
      </c>
      <c r="F38" s="129">
        <v>1466124.13</v>
      </c>
      <c r="G38" s="110">
        <v>0</v>
      </c>
      <c r="H38" s="129">
        <v>53882.26</v>
      </c>
      <c r="I38" s="129">
        <v>0</v>
      </c>
    </row>
    <row r="39" spans="1:9" x14ac:dyDescent="0.2">
      <c r="A39" s="123">
        <v>31</v>
      </c>
      <c r="B39" s="125" t="s">
        <v>108</v>
      </c>
      <c r="C39" s="128">
        <v>46571276.420000002</v>
      </c>
      <c r="D39" s="129">
        <v>1351320.66</v>
      </c>
      <c r="E39" s="126">
        <f t="shared" si="0"/>
        <v>2.9016182588881678E-2</v>
      </c>
      <c r="F39" s="129">
        <v>1351320.66</v>
      </c>
      <c r="G39" s="110">
        <v>0</v>
      </c>
      <c r="H39" s="110">
        <v>0</v>
      </c>
      <c r="I39" s="129">
        <v>0</v>
      </c>
    </row>
    <row r="40" spans="1:9" x14ac:dyDescent="0.2">
      <c r="A40" s="123">
        <v>32</v>
      </c>
      <c r="B40" s="125" t="s">
        <v>80</v>
      </c>
      <c r="C40" s="128">
        <v>7902223.7200000007</v>
      </c>
      <c r="D40" s="129">
        <v>530172.31000000006</v>
      </c>
      <c r="E40" s="126">
        <f t="shared" si="0"/>
        <v>6.7091533824608043E-2</v>
      </c>
      <c r="F40" s="129">
        <v>530172.31000000006</v>
      </c>
      <c r="G40" s="110">
        <v>0</v>
      </c>
      <c r="H40" s="110">
        <v>0</v>
      </c>
      <c r="I40" s="129">
        <v>0</v>
      </c>
    </row>
    <row r="41" spans="1:9" x14ac:dyDescent="0.2">
      <c r="A41" s="123">
        <v>33</v>
      </c>
      <c r="B41" s="125" t="s">
        <v>102</v>
      </c>
      <c r="C41" s="128">
        <v>59733621.049999997</v>
      </c>
      <c r="D41" s="129">
        <v>502479.7</v>
      </c>
      <c r="E41" s="126">
        <f t="shared" si="0"/>
        <v>8.4120080311119866E-3</v>
      </c>
      <c r="F41" s="129">
        <v>435848.57</v>
      </c>
      <c r="G41" s="129">
        <v>22456.7</v>
      </c>
      <c r="H41" s="129">
        <v>44174.43</v>
      </c>
      <c r="I41" s="129">
        <v>0</v>
      </c>
    </row>
    <row r="42" spans="1:9" x14ac:dyDescent="0.2">
      <c r="A42" s="123">
        <v>34</v>
      </c>
      <c r="B42" s="125" t="s">
        <v>82</v>
      </c>
      <c r="C42" s="128">
        <v>99952923.649999991</v>
      </c>
      <c r="D42" s="129">
        <v>126900.71</v>
      </c>
      <c r="E42" s="126">
        <f t="shared" si="0"/>
        <v>1.2696047835915405E-3</v>
      </c>
      <c r="F42" s="129">
        <v>126900.71</v>
      </c>
      <c r="G42" s="110">
        <v>0</v>
      </c>
      <c r="H42" s="110">
        <v>0</v>
      </c>
      <c r="I42" s="129">
        <v>0</v>
      </c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26">
        <f t="shared" si="0"/>
        <v>0.23542899971308284</v>
      </c>
      <c r="F43" s="129">
        <v>6031.02</v>
      </c>
      <c r="G43" s="110">
        <v>0</v>
      </c>
      <c r="H43" s="110">
        <v>0</v>
      </c>
      <c r="I43" s="129">
        <v>0</v>
      </c>
    </row>
    <row r="44" spans="1:9" x14ac:dyDescent="0.2">
      <c r="A44" s="123">
        <v>36</v>
      </c>
      <c r="B44" s="125" t="s">
        <v>94</v>
      </c>
      <c r="C44" s="128">
        <v>108734.59000000001</v>
      </c>
      <c r="D44" s="129">
        <v>2718.6</v>
      </c>
      <c r="E44" s="126">
        <f t="shared" si="0"/>
        <v>2.5002163524964774E-2</v>
      </c>
      <c r="F44" s="110">
        <v>0</v>
      </c>
      <c r="G44" s="110">
        <v>0</v>
      </c>
      <c r="H44" s="129">
        <v>2718.6</v>
      </c>
      <c r="I44" s="129">
        <v>0</v>
      </c>
    </row>
    <row r="45" spans="1:9" x14ac:dyDescent="0.2">
      <c r="A45" s="123">
        <v>37</v>
      </c>
      <c r="B45" s="125" t="s">
        <v>84</v>
      </c>
      <c r="C45" s="128">
        <v>8440314.2300000004</v>
      </c>
      <c r="D45" s="129">
        <v>2099.4299999999998</v>
      </c>
      <c r="E45" s="126">
        <f t="shared" si="0"/>
        <v>2.4873836954290737E-4</v>
      </c>
      <c r="F45" s="110">
        <v>0</v>
      </c>
      <c r="G45" s="129">
        <v>2099.4299999999998</v>
      </c>
      <c r="H45" s="129">
        <v>0</v>
      </c>
      <c r="I45" s="129">
        <v>0</v>
      </c>
    </row>
    <row r="46" spans="1:9" x14ac:dyDescent="0.2">
      <c r="A46" s="123">
        <v>38</v>
      </c>
      <c r="B46" s="125" t="s">
        <v>88</v>
      </c>
      <c r="C46" s="128">
        <v>100498000.88</v>
      </c>
      <c r="D46" s="129">
        <v>517.41999999999996</v>
      </c>
      <c r="E46" s="126">
        <f t="shared" si="0"/>
        <v>5.1485601252688315E-6</v>
      </c>
      <c r="F46" s="110">
        <v>0</v>
      </c>
      <c r="G46" s="110">
        <v>0</v>
      </c>
      <c r="H46" s="129">
        <v>517.41999999999996</v>
      </c>
      <c r="I46" s="129">
        <v>0</v>
      </c>
    </row>
    <row r="47" spans="1:9" x14ac:dyDescent="0.2">
      <c r="A47" s="123">
        <v>39</v>
      </c>
      <c r="B47" s="125" t="s">
        <v>90</v>
      </c>
      <c r="C47" s="128">
        <v>412270575.16000003</v>
      </c>
      <c r="D47" s="110">
        <v>0</v>
      </c>
      <c r="E47" s="126">
        <f t="shared" si="0"/>
        <v>0</v>
      </c>
      <c r="F47" s="110">
        <v>0</v>
      </c>
      <c r="G47" s="110">
        <v>0</v>
      </c>
      <c r="H47" s="110">
        <v>0</v>
      </c>
      <c r="I47" s="129">
        <v>0</v>
      </c>
    </row>
    <row r="48" spans="1:9" x14ac:dyDescent="0.2">
      <c r="A48" s="123">
        <v>40</v>
      </c>
      <c r="B48" s="125" t="s">
        <v>92</v>
      </c>
      <c r="C48" s="128">
        <v>158771744.46000001</v>
      </c>
      <c r="D48" s="110">
        <v>0</v>
      </c>
      <c r="E48" s="126">
        <f t="shared" si="0"/>
        <v>0</v>
      </c>
      <c r="F48" s="110">
        <v>0</v>
      </c>
      <c r="G48" s="110">
        <v>0</v>
      </c>
      <c r="H48" s="110">
        <v>0</v>
      </c>
      <c r="I48" s="129">
        <v>0</v>
      </c>
    </row>
    <row r="49" spans="1:9" x14ac:dyDescent="0.2">
      <c r="A49" s="123">
        <v>41</v>
      </c>
      <c r="B49" s="125" t="s">
        <v>86</v>
      </c>
      <c r="C49" s="128">
        <v>50719131.850000001</v>
      </c>
      <c r="D49" s="110">
        <v>0</v>
      </c>
      <c r="E49" s="126">
        <f t="shared" si="0"/>
        <v>0</v>
      </c>
      <c r="F49" s="110">
        <v>0</v>
      </c>
      <c r="G49" s="110">
        <v>0</v>
      </c>
      <c r="H49" s="110">
        <v>0</v>
      </c>
      <c r="I49" s="129">
        <v>0</v>
      </c>
    </row>
    <row r="50" spans="1:9" x14ac:dyDescent="0.2">
      <c r="A50" s="123">
        <v>42</v>
      </c>
      <c r="B50" s="125" t="s">
        <v>98</v>
      </c>
      <c r="C50" s="128">
        <v>128996000</v>
      </c>
      <c r="D50" s="110">
        <v>0</v>
      </c>
      <c r="E50" s="126">
        <f t="shared" si="0"/>
        <v>0</v>
      </c>
      <c r="F50" s="110">
        <v>0</v>
      </c>
      <c r="G50" s="110">
        <v>0</v>
      </c>
      <c r="H50" s="110">
        <v>0</v>
      </c>
      <c r="I50" s="129">
        <v>0</v>
      </c>
    </row>
    <row r="51" spans="1:9" ht="14.4" x14ac:dyDescent="0.3">
      <c r="A51" s="124"/>
      <c r="B51" s="120" t="s">
        <v>218</v>
      </c>
      <c r="C51" s="130">
        <f>SUM(C9:C50)</f>
        <v>54726722061.800003</v>
      </c>
      <c r="D51" s="130">
        <f t="shared" ref="D51:I51" si="1">SUM(D9:D50)</f>
        <v>12571581768.450003</v>
      </c>
      <c r="E51" s="127">
        <f t="shared" si="0"/>
        <v>0.22971559952473633</v>
      </c>
      <c r="F51" s="130">
        <f t="shared" si="1"/>
        <v>8460618477.9099998</v>
      </c>
      <c r="G51" s="130">
        <f t="shared" si="1"/>
        <v>1750903782.1899996</v>
      </c>
      <c r="H51" s="130">
        <f t="shared" si="1"/>
        <v>2360059508.3500004</v>
      </c>
      <c r="I51" s="130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2" t="s">
        <v>220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73"/>
      <c r="B2" s="173"/>
      <c r="C2" s="173"/>
      <c r="D2" s="173"/>
      <c r="E2" s="173"/>
      <c r="F2" s="173"/>
      <c r="G2" s="173"/>
      <c r="H2" s="173"/>
      <c r="I2" s="173"/>
    </row>
    <row r="3" spans="1:9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9" x14ac:dyDescent="0.2">
      <c r="A4" s="173"/>
      <c r="B4" s="173"/>
      <c r="C4" s="173"/>
      <c r="D4" s="173"/>
      <c r="E4" s="173"/>
      <c r="F4" s="173"/>
      <c r="G4" s="173"/>
      <c r="H4" s="173"/>
      <c r="I4" s="173"/>
    </row>
    <row r="5" spans="1:9" x14ac:dyDescent="0.2">
      <c r="A5" s="173"/>
      <c r="B5" s="173"/>
      <c r="C5" s="173"/>
      <c r="D5" s="173"/>
      <c r="E5" s="173"/>
      <c r="F5" s="173"/>
      <c r="G5" s="173"/>
      <c r="H5" s="173"/>
      <c r="I5" s="173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10008193567.02</v>
      </c>
      <c r="D9" s="129">
        <v>2185095365.9400001</v>
      </c>
      <c r="E9" s="132">
        <f>D9/C9</f>
        <v>0.21833064591601672</v>
      </c>
      <c r="F9" s="129">
        <v>1460251801.74</v>
      </c>
      <c r="G9" s="129">
        <v>222169197.97999999</v>
      </c>
      <c r="H9" s="129">
        <v>502674366.22000003</v>
      </c>
      <c r="I9" s="129"/>
    </row>
    <row r="10" spans="1:9" x14ac:dyDescent="0.2">
      <c r="A10" s="123">
        <v>2</v>
      </c>
      <c r="B10" s="125" t="s">
        <v>11</v>
      </c>
      <c r="C10" s="128">
        <v>3945510163.7399998</v>
      </c>
      <c r="D10" s="129">
        <v>1848470125.74</v>
      </c>
      <c r="E10" s="132">
        <f t="shared" ref="E10:E50" si="0">D10/C10</f>
        <v>0.46849964872167799</v>
      </c>
      <c r="F10" s="129">
        <v>907119650.78999996</v>
      </c>
      <c r="G10" s="129">
        <v>320273251.20999998</v>
      </c>
      <c r="H10" s="129">
        <v>621077223.74000001</v>
      </c>
      <c r="I10" s="129"/>
    </row>
    <row r="11" spans="1:9" x14ac:dyDescent="0.2">
      <c r="A11" s="123">
        <v>3</v>
      </c>
      <c r="B11" s="125" t="s">
        <v>13</v>
      </c>
      <c r="C11" s="128">
        <v>7471668467.1999989</v>
      </c>
      <c r="D11" s="129">
        <v>1338876669.78</v>
      </c>
      <c r="E11" s="132">
        <f t="shared" si="0"/>
        <v>0.17919380064272883</v>
      </c>
      <c r="F11" s="129">
        <v>815663921.25</v>
      </c>
      <c r="G11" s="129">
        <v>171677539.94999999</v>
      </c>
      <c r="H11" s="129">
        <v>351535208.57999998</v>
      </c>
      <c r="I11" s="129"/>
    </row>
    <row r="12" spans="1:9" x14ac:dyDescent="0.2">
      <c r="A12" s="123">
        <v>4</v>
      </c>
      <c r="B12" s="125" t="s">
        <v>15</v>
      </c>
      <c r="C12" s="128">
        <v>5019708350.4500008</v>
      </c>
      <c r="D12" s="129">
        <v>1211751896.3</v>
      </c>
      <c r="E12" s="132">
        <f t="shared" si="0"/>
        <v>0.24139886457574178</v>
      </c>
      <c r="F12" s="129">
        <v>1198075775.9099998</v>
      </c>
      <c r="G12" s="110">
        <v>0</v>
      </c>
      <c r="H12" s="129">
        <v>13676120.390000001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3509228594.0500002</v>
      </c>
      <c r="D13" s="129">
        <v>1163671764.6600001</v>
      </c>
      <c r="E13" s="132">
        <f t="shared" si="0"/>
        <v>0.33160329498997004</v>
      </c>
      <c r="F13" s="129">
        <v>1112164605.5</v>
      </c>
      <c r="G13" s="129">
        <v>38402722.899999999</v>
      </c>
      <c r="H13" s="129">
        <v>13104436.26</v>
      </c>
      <c r="I13" s="129"/>
    </row>
    <row r="14" spans="1:9" x14ac:dyDescent="0.2">
      <c r="A14" s="123">
        <v>6</v>
      </c>
      <c r="B14" s="125" t="s">
        <v>17</v>
      </c>
      <c r="C14" s="128">
        <v>5695191357.1399994</v>
      </c>
      <c r="D14" s="129">
        <v>1134283626.79</v>
      </c>
      <c r="E14" s="132">
        <f t="shared" si="0"/>
        <v>0.19916514751834649</v>
      </c>
      <c r="F14" s="129">
        <v>760254944.03999996</v>
      </c>
      <c r="G14" s="129">
        <v>242711964.87</v>
      </c>
      <c r="H14" s="129">
        <v>131316717.88</v>
      </c>
      <c r="I14" s="129"/>
    </row>
    <row r="15" spans="1:9" x14ac:dyDescent="0.2">
      <c r="A15" s="123">
        <v>7</v>
      </c>
      <c r="B15" s="125" t="s">
        <v>200</v>
      </c>
      <c r="C15" s="128">
        <v>3253731724.0500002</v>
      </c>
      <c r="D15" s="129">
        <v>805207001.7700001</v>
      </c>
      <c r="E15" s="132">
        <f t="shared" si="0"/>
        <v>0.24747184773050038</v>
      </c>
      <c r="F15" s="129">
        <v>447429458.91000003</v>
      </c>
      <c r="G15" s="129">
        <v>297824737.79000002</v>
      </c>
      <c r="H15" s="129">
        <v>59952805.07</v>
      </c>
      <c r="I15" s="129"/>
    </row>
    <row r="16" spans="1:9" x14ac:dyDescent="0.2">
      <c r="A16" s="123">
        <v>8</v>
      </c>
      <c r="B16" s="125" t="s">
        <v>21</v>
      </c>
      <c r="C16" s="128">
        <v>1229911563.03</v>
      </c>
      <c r="D16" s="129">
        <v>599105901.5</v>
      </c>
      <c r="E16" s="132">
        <f t="shared" si="0"/>
        <v>0.48711299211143899</v>
      </c>
      <c r="F16" s="129">
        <v>536399314.20000005</v>
      </c>
      <c r="G16" s="129">
        <v>1846953.77</v>
      </c>
      <c r="H16" s="129">
        <v>60859633.530000001</v>
      </c>
      <c r="I16" s="129"/>
    </row>
    <row r="17" spans="1:9" x14ac:dyDescent="0.2">
      <c r="A17" s="123">
        <v>9</v>
      </c>
      <c r="B17" s="125" t="s">
        <v>180</v>
      </c>
      <c r="C17" s="128">
        <v>2246870781.3800001</v>
      </c>
      <c r="D17" s="129">
        <v>561453034.75999999</v>
      </c>
      <c r="E17" s="132">
        <f t="shared" si="0"/>
        <v>0.24988220925422444</v>
      </c>
      <c r="F17" s="129">
        <v>333312255.41000003</v>
      </c>
      <c r="G17" s="129">
        <v>42206943.350000001</v>
      </c>
      <c r="H17" s="129">
        <v>185933836</v>
      </c>
      <c r="I17" s="129"/>
    </row>
    <row r="18" spans="1:9" x14ac:dyDescent="0.2">
      <c r="A18" s="123">
        <v>10</v>
      </c>
      <c r="B18" s="125" t="s">
        <v>36</v>
      </c>
      <c r="C18" s="128">
        <v>2927828448.8400002</v>
      </c>
      <c r="D18" s="129">
        <v>504767632.38</v>
      </c>
      <c r="E18" s="132">
        <f t="shared" si="0"/>
        <v>0.17240341816474525</v>
      </c>
      <c r="F18" s="129">
        <v>232838924.25</v>
      </c>
      <c r="G18" s="129">
        <v>120021454.73999999</v>
      </c>
      <c r="H18" s="129">
        <v>151907253.38999999</v>
      </c>
      <c r="I18" s="129"/>
    </row>
    <row r="19" spans="1:9" x14ac:dyDescent="0.2">
      <c r="A19" s="123">
        <v>11</v>
      </c>
      <c r="B19" s="125" t="s">
        <v>32</v>
      </c>
      <c r="C19" s="128">
        <v>342705703.81</v>
      </c>
      <c r="D19" s="129">
        <v>285254575.75</v>
      </c>
      <c r="E19" s="132">
        <f t="shared" si="0"/>
        <v>0.83236016377523858</v>
      </c>
      <c r="F19" s="129">
        <v>151774738.90000001</v>
      </c>
      <c r="G19" s="129">
        <v>130625717</v>
      </c>
      <c r="H19" s="129">
        <v>2854119.85</v>
      </c>
      <c r="I19" s="129"/>
    </row>
    <row r="20" spans="1:9" x14ac:dyDescent="0.2">
      <c r="A20" s="123">
        <v>12</v>
      </c>
      <c r="B20" s="125" t="s">
        <v>30</v>
      </c>
      <c r="C20" s="128">
        <v>496636168.96000004</v>
      </c>
      <c r="D20" s="129">
        <v>275815935.98000002</v>
      </c>
      <c r="E20" s="132">
        <f t="shared" si="0"/>
        <v>0.55536820155000577</v>
      </c>
      <c r="F20" s="129">
        <v>106308580.15000001</v>
      </c>
      <c r="G20" s="129">
        <v>7243210.1099999994</v>
      </c>
      <c r="H20" s="129">
        <v>162264145.72</v>
      </c>
      <c r="I20" s="129"/>
    </row>
    <row r="21" spans="1:9" x14ac:dyDescent="0.2">
      <c r="A21" s="123">
        <v>13</v>
      </c>
      <c r="B21" s="125" t="s">
        <v>38</v>
      </c>
      <c r="C21" s="128">
        <v>446377560.47999996</v>
      </c>
      <c r="D21" s="129">
        <v>117591006.20999999</v>
      </c>
      <c r="E21" s="132">
        <f t="shared" si="0"/>
        <v>0.2634339550660918</v>
      </c>
      <c r="F21" s="129">
        <v>117591006.20999999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197745880.63000003</v>
      </c>
      <c r="D22" s="129">
        <v>108612624.48</v>
      </c>
      <c r="E22" s="132">
        <f t="shared" si="0"/>
        <v>0.54925353759062012</v>
      </c>
      <c r="F22" s="129">
        <v>5659980.79</v>
      </c>
      <c r="G22" s="129">
        <v>102952643.69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948657296.13000011</v>
      </c>
      <c r="D23" s="129">
        <v>71601491.699999988</v>
      </c>
      <c r="E23" s="132">
        <f t="shared" si="0"/>
        <v>7.5476667909575648E-2</v>
      </c>
      <c r="F23" s="129">
        <v>34868725.579999998</v>
      </c>
      <c r="G23" s="129">
        <v>1641679.82</v>
      </c>
      <c r="H23" s="129">
        <v>35091086.299999997</v>
      </c>
      <c r="I23" s="129"/>
    </row>
    <row r="24" spans="1:9" x14ac:dyDescent="0.2">
      <c r="A24" s="123">
        <v>16</v>
      </c>
      <c r="B24" s="125" t="s">
        <v>40</v>
      </c>
      <c r="C24" s="128">
        <v>157207557.77999997</v>
      </c>
      <c r="D24" s="129">
        <v>62698208.950000003</v>
      </c>
      <c r="E24" s="132">
        <f t="shared" si="0"/>
        <v>0.39882439391203683</v>
      </c>
      <c r="F24" s="129">
        <v>33012265.200000003</v>
      </c>
      <c r="G24" s="129">
        <v>2797697.86</v>
      </c>
      <c r="H24" s="129">
        <v>26888245.890000001</v>
      </c>
      <c r="I24" s="129"/>
    </row>
    <row r="25" spans="1:9" x14ac:dyDescent="0.2">
      <c r="A25" s="123">
        <v>17</v>
      </c>
      <c r="B25" s="125" t="s">
        <v>44</v>
      </c>
      <c r="C25" s="128">
        <v>1905137546.47</v>
      </c>
      <c r="D25" s="129">
        <v>57623965.450000003</v>
      </c>
      <c r="E25" s="132">
        <f t="shared" si="0"/>
        <v>3.024661686856708E-2</v>
      </c>
      <c r="F25" s="129">
        <v>51266206.670000002</v>
      </c>
      <c r="G25" s="129">
        <v>2244110.92</v>
      </c>
      <c r="H25" s="129">
        <v>4113647.86</v>
      </c>
      <c r="I25" s="129"/>
    </row>
    <row r="26" spans="1:9" x14ac:dyDescent="0.2">
      <c r="A26" s="123">
        <v>18</v>
      </c>
      <c r="B26" s="125" t="s">
        <v>42</v>
      </c>
      <c r="C26" s="128">
        <v>471979482.80000001</v>
      </c>
      <c r="D26" s="129">
        <v>53689015.489999995</v>
      </c>
      <c r="E26" s="132">
        <f t="shared" si="0"/>
        <v>0.11375285885626212</v>
      </c>
      <c r="F26" s="129">
        <v>39499350.809999995</v>
      </c>
      <c r="G26" s="129">
        <v>10916455.51</v>
      </c>
      <c r="H26" s="129">
        <v>3273209.17</v>
      </c>
      <c r="I26" s="129"/>
    </row>
    <row r="27" spans="1:9" x14ac:dyDescent="0.2">
      <c r="A27" s="123">
        <v>19</v>
      </c>
      <c r="B27" s="125" t="s">
        <v>53</v>
      </c>
      <c r="C27" s="128">
        <v>739423366.88</v>
      </c>
      <c r="D27" s="129">
        <v>39802527.600000001</v>
      </c>
      <c r="E27" s="132">
        <f t="shared" si="0"/>
        <v>5.3829144956490806E-2</v>
      </c>
      <c r="F27" s="129">
        <v>35522448.07</v>
      </c>
      <c r="G27" s="110">
        <v>0</v>
      </c>
      <c r="H27" s="129">
        <v>4280079.5299999993</v>
      </c>
      <c r="I27" s="129"/>
    </row>
    <row r="28" spans="1:9" x14ac:dyDescent="0.2">
      <c r="A28" s="123">
        <v>20</v>
      </c>
      <c r="B28" s="125" t="s">
        <v>59</v>
      </c>
      <c r="C28" s="128">
        <v>233664829.94</v>
      </c>
      <c r="D28" s="129">
        <v>32233751.510000002</v>
      </c>
      <c r="E28" s="132">
        <f t="shared" si="0"/>
        <v>0.1379486656946915</v>
      </c>
      <c r="F28" s="129">
        <v>31302421.539999999</v>
      </c>
      <c r="G28" s="129">
        <v>25054.19</v>
      </c>
      <c r="H28" s="129">
        <v>906275.78</v>
      </c>
      <c r="I28" s="129"/>
    </row>
    <row r="29" spans="1:9" x14ac:dyDescent="0.2">
      <c r="A29" s="123">
        <v>21</v>
      </c>
      <c r="B29" s="125" t="s">
        <v>61</v>
      </c>
      <c r="C29" s="128">
        <v>481696054.00999999</v>
      </c>
      <c r="D29" s="129">
        <v>28265285.530000001</v>
      </c>
      <c r="E29" s="132">
        <f t="shared" si="0"/>
        <v>5.8678673604856256E-2</v>
      </c>
      <c r="F29" s="129">
        <v>5935519.6199999992</v>
      </c>
      <c r="G29" s="129">
        <v>11120386.440000001</v>
      </c>
      <c r="H29" s="129">
        <v>11209379.470000001</v>
      </c>
      <c r="I29" s="129"/>
    </row>
    <row r="30" spans="1:9" x14ac:dyDescent="0.2">
      <c r="A30" s="123">
        <v>22</v>
      </c>
      <c r="B30" s="125" t="s">
        <v>55</v>
      </c>
      <c r="C30" s="128">
        <v>136709617.64000002</v>
      </c>
      <c r="D30" s="129">
        <v>26385829.41</v>
      </c>
      <c r="E30" s="132">
        <f t="shared" si="0"/>
        <v>0.19300638730101854</v>
      </c>
      <c r="F30" s="129">
        <v>2838562.0300000003</v>
      </c>
      <c r="G30" s="129">
        <v>19804258.43</v>
      </c>
      <c r="H30" s="129">
        <v>3743008.95</v>
      </c>
      <c r="I30" s="129"/>
    </row>
    <row r="31" spans="1:9" x14ac:dyDescent="0.2">
      <c r="A31" s="123">
        <v>23</v>
      </c>
      <c r="B31" s="125" t="s">
        <v>48</v>
      </c>
      <c r="C31" s="128">
        <v>322244018.41000003</v>
      </c>
      <c r="D31" s="129">
        <v>19242983.52</v>
      </c>
      <c r="E31" s="132">
        <f t="shared" si="0"/>
        <v>5.9715564667259753E-2</v>
      </c>
      <c r="F31" s="129">
        <v>19225839.68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276134839.43000001</v>
      </c>
      <c r="D32" s="129">
        <v>19043187.460000001</v>
      </c>
      <c r="E32" s="132">
        <f t="shared" si="0"/>
        <v>6.8963364055434365E-2</v>
      </c>
      <c r="F32" s="129">
        <v>14795187.6</v>
      </c>
      <c r="G32" s="129">
        <v>3773206.2399999998</v>
      </c>
      <c r="H32" s="129">
        <v>474793.62</v>
      </c>
      <c r="I32" s="129"/>
    </row>
    <row r="33" spans="1:9" x14ac:dyDescent="0.2">
      <c r="A33" s="123">
        <v>25</v>
      </c>
      <c r="B33" s="125" t="s">
        <v>57</v>
      </c>
      <c r="C33" s="128">
        <v>18374562.91</v>
      </c>
      <c r="D33" s="129">
        <v>18374562.91</v>
      </c>
      <c r="E33" s="132">
        <f t="shared" si="0"/>
        <v>1</v>
      </c>
      <c r="F33" s="129">
        <v>18374562.91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568994944.23999989</v>
      </c>
      <c r="D34" s="129">
        <v>14593239.060000001</v>
      </c>
      <c r="E34" s="132">
        <f t="shared" si="0"/>
        <v>2.5647396708404897E-2</v>
      </c>
      <c r="F34" s="129">
        <v>9110553.660000002</v>
      </c>
      <c r="G34" s="129">
        <v>612424.12</v>
      </c>
      <c r="H34" s="129">
        <v>4870261.2799999993</v>
      </c>
      <c r="I34" s="129"/>
    </row>
    <row r="35" spans="1:9" x14ac:dyDescent="0.2">
      <c r="A35" s="123">
        <v>27</v>
      </c>
      <c r="B35" s="125" t="s">
        <v>75</v>
      </c>
      <c r="C35" s="128">
        <v>345518728.64999998</v>
      </c>
      <c r="D35" s="129">
        <v>14217203.489999998</v>
      </c>
      <c r="E35" s="132">
        <f t="shared" si="0"/>
        <v>4.114741781306331E-2</v>
      </c>
      <c r="F35" s="129">
        <v>13631099.499999998</v>
      </c>
      <c r="G35" s="129">
        <v>76125.42</v>
      </c>
      <c r="H35" s="129">
        <v>509978.57</v>
      </c>
      <c r="I35" s="129"/>
    </row>
    <row r="36" spans="1:9" x14ac:dyDescent="0.2">
      <c r="A36" s="123">
        <v>28</v>
      </c>
      <c r="B36" s="125" t="s">
        <v>67</v>
      </c>
      <c r="C36" s="128">
        <v>40902634.369999997</v>
      </c>
      <c r="D36" s="129">
        <v>3605224.1</v>
      </c>
      <c r="E36" s="132">
        <f t="shared" si="0"/>
        <v>8.8141611305218248E-2</v>
      </c>
      <c r="F36" s="129">
        <v>3040984.29</v>
      </c>
      <c r="G36" s="129">
        <v>151863.44</v>
      </c>
      <c r="H36" s="129">
        <v>412376.37</v>
      </c>
      <c r="I36" s="129"/>
    </row>
    <row r="37" spans="1:9" x14ac:dyDescent="0.2">
      <c r="A37" s="123">
        <v>29</v>
      </c>
      <c r="B37" s="125" t="s">
        <v>71</v>
      </c>
      <c r="C37" s="128">
        <v>73081026.890000001</v>
      </c>
      <c r="D37" s="129">
        <v>3001499.04</v>
      </c>
      <c r="E37" s="132">
        <f t="shared" si="0"/>
        <v>4.1070838324669304E-2</v>
      </c>
      <c r="F37" s="129">
        <v>2325205.08</v>
      </c>
      <c r="G37" s="129">
        <v>15946.69</v>
      </c>
      <c r="H37" s="129">
        <v>660347.27</v>
      </c>
      <c r="I37" s="129"/>
    </row>
    <row r="38" spans="1:9" x14ac:dyDescent="0.2">
      <c r="A38" s="123">
        <v>30</v>
      </c>
      <c r="B38" s="125" t="s">
        <v>73</v>
      </c>
      <c r="C38" s="128">
        <v>242933974.03</v>
      </c>
      <c r="D38" s="129">
        <v>1571904.34</v>
      </c>
      <c r="E38" s="132">
        <f t="shared" si="0"/>
        <v>6.4705002512570973E-3</v>
      </c>
      <c r="F38" s="129">
        <v>1495429.3900000001</v>
      </c>
      <c r="G38" s="110">
        <v>0</v>
      </c>
      <c r="H38" s="129">
        <v>76474.95</v>
      </c>
      <c r="I38" s="129"/>
    </row>
    <row r="39" spans="1:9" x14ac:dyDescent="0.2">
      <c r="A39" s="123">
        <v>31</v>
      </c>
      <c r="B39" s="125" t="s">
        <v>108</v>
      </c>
      <c r="C39" s="128">
        <v>46124267.799999997</v>
      </c>
      <c r="D39" s="129">
        <v>1327406.44</v>
      </c>
      <c r="E39" s="132">
        <f t="shared" si="0"/>
        <v>2.877891624764177E-2</v>
      </c>
      <c r="F39" s="129">
        <v>1327406.44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7728810.3400000008</v>
      </c>
      <c r="D40" s="129">
        <v>534099.71</v>
      </c>
      <c r="E40" s="132">
        <f t="shared" si="0"/>
        <v>6.9105035122391148E-2</v>
      </c>
      <c r="F40" s="129">
        <v>534099.71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61471799.960000001</v>
      </c>
      <c r="D41" s="129">
        <v>503198.85</v>
      </c>
      <c r="E41" s="132">
        <f t="shared" si="0"/>
        <v>8.1858486383583028E-3</v>
      </c>
      <c r="F41" s="129">
        <v>431998.58</v>
      </c>
      <c r="G41" s="129">
        <v>21403.16</v>
      </c>
      <c r="H41" s="129">
        <v>49797.11</v>
      </c>
      <c r="I41" s="129"/>
    </row>
    <row r="42" spans="1:9" x14ac:dyDescent="0.2">
      <c r="A42" s="123">
        <v>34</v>
      </c>
      <c r="B42" s="125" t="s">
        <v>82</v>
      </c>
      <c r="C42" s="128">
        <v>111343051.37</v>
      </c>
      <c r="D42" s="129">
        <v>124446.59</v>
      </c>
      <c r="E42" s="132">
        <f t="shared" si="0"/>
        <v>1.1176861821979003E-3</v>
      </c>
      <c r="F42" s="129">
        <v>124446.59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32">
        <f t="shared" si="0"/>
        <v>0.23542899971308284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108875.79000000001</v>
      </c>
      <c r="D44" s="129">
        <v>3107.91</v>
      </c>
      <c r="E44" s="132">
        <f t="shared" si="0"/>
        <v>2.8545464515113961E-2</v>
      </c>
      <c r="F44" s="117">
        <v>0</v>
      </c>
      <c r="G44" s="110">
        <v>0</v>
      </c>
      <c r="H44" s="129">
        <v>3107.91</v>
      </c>
      <c r="I44" s="129"/>
    </row>
    <row r="45" spans="1:9" x14ac:dyDescent="0.2">
      <c r="A45" s="123">
        <v>37</v>
      </c>
      <c r="B45" s="125" t="s">
        <v>84</v>
      </c>
      <c r="C45" s="128">
        <v>5394533.2300000004</v>
      </c>
      <c r="D45" s="129">
        <v>1607.23</v>
      </c>
      <c r="E45" s="132">
        <f t="shared" si="0"/>
        <v>2.9793680592454146E-4</v>
      </c>
      <c r="F45" s="117">
        <v>0</v>
      </c>
      <c r="G45" s="129">
        <v>1607.23</v>
      </c>
      <c r="H45" s="110">
        <v>0</v>
      </c>
      <c r="I45" s="129"/>
    </row>
    <row r="46" spans="1:9" x14ac:dyDescent="0.2">
      <c r="A46" s="123">
        <v>38</v>
      </c>
      <c r="B46" s="125" t="s">
        <v>88</v>
      </c>
      <c r="C46" s="128">
        <v>94593527.879999995</v>
      </c>
      <c r="D46" s="129">
        <v>1228.31</v>
      </c>
      <c r="E46" s="132">
        <f t="shared" si="0"/>
        <v>1.2985137858038412E-5</v>
      </c>
      <c r="F46" s="117">
        <v>0</v>
      </c>
      <c r="G46" s="110">
        <v>0</v>
      </c>
      <c r="H46" s="129">
        <v>1228.31</v>
      </c>
      <c r="I46" s="129"/>
    </row>
    <row r="47" spans="1:9" x14ac:dyDescent="0.2">
      <c r="A47" s="123">
        <v>39</v>
      </c>
      <c r="B47" s="124" t="s">
        <v>90</v>
      </c>
      <c r="C47" s="131">
        <v>434785918.40999997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1">
        <v>155971715.14000002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1">
        <v>50560541.589999996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1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221</v>
      </c>
      <c r="C51" s="134">
        <v>54851073470.020004</v>
      </c>
      <c r="D51" s="134">
        <v>12608408167.66</v>
      </c>
      <c r="E51" s="135">
        <f>D51/C51</f>
        <v>0.22986620625668133</v>
      </c>
      <c r="F51" s="134">
        <v>8503513302.0199986</v>
      </c>
      <c r="G51" s="134">
        <v>1751175700.6699998</v>
      </c>
      <c r="H51" s="134">
        <v>2353719164.9699998</v>
      </c>
      <c r="I51" s="122">
        <v>0</v>
      </c>
    </row>
    <row r="52" spans="1:9" x14ac:dyDescent="0.2">
      <c r="B52" s="136"/>
      <c r="C52" s="136"/>
      <c r="D52" s="136"/>
      <c r="E52" s="136"/>
      <c r="F52" s="136"/>
      <c r="G52" s="136"/>
      <c r="H52" s="136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2" t="s">
        <v>222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73"/>
      <c r="B2" s="173"/>
      <c r="C2" s="173"/>
      <c r="D2" s="173"/>
      <c r="E2" s="173"/>
      <c r="F2" s="173"/>
      <c r="G2" s="173"/>
      <c r="H2" s="173"/>
      <c r="I2" s="173"/>
    </row>
    <row r="3" spans="1:9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9" x14ac:dyDescent="0.2">
      <c r="A4" s="173"/>
      <c r="B4" s="173"/>
      <c r="C4" s="173"/>
      <c r="D4" s="173"/>
      <c r="E4" s="173"/>
      <c r="F4" s="173"/>
      <c r="G4" s="173"/>
      <c r="H4" s="173"/>
      <c r="I4" s="173"/>
    </row>
    <row r="5" spans="1:9" x14ac:dyDescent="0.2">
      <c r="A5" s="173"/>
      <c r="B5" s="173"/>
      <c r="C5" s="173"/>
      <c r="D5" s="173"/>
      <c r="E5" s="173"/>
      <c r="F5" s="173"/>
      <c r="G5" s="173"/>
      <c r="H5" s="173"/>
      <c r="I5" s="173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10016408604.650002</v>
      </c>
      <c r="D9" s="129">
        <v>2194679351.3699999</v>
      </c>
      <c r="E9" s="132">
        <f>D9/C9</f>
        <v>0.21910840881143223</v>
      </c>
      <c r="F9" s="129">
        <v>1463663006.97</v>
      </c>
      <c r="G9" s="129">
        <v>220073536.08000001</v>
      </c>
      <c r="H9" s="129">
        <v>510942808.31999999</v>
      </c>
      <c r="I9" s="129"/>
    </row>
    <row r="10" spans="1:9" x14ac:dyDescent="0.2">
      <c r="A10" s="123">
        <v>2</v>
      </c>
      <c r="B10" s="125" t="s">
        <v>11</v>
      </c>
      <c r="C10" s="128">
        <v>3955227288.3699999</v>
      </c>
      <c r="D10" s="129">
        <v>1867197606.54</v>
      </c>
      <c r="E10" s="132">
        <f t="shared" ref="E10:E51" si="0">D10/C10</f>
        <v>0.47208351642150409</v>
      </c>
      <c r="F10" s="129">
        <v>915707605.94000006</v>
      </c>
      <c r="G10" s="129">
        <v>319891901.81999999</v>
      </c>
      <c r="H10" s="129">
        <v>631598098.77999997</v>
      </c>
      <c r="I10" s="129"/>
    </row>
    <row r="11" spans="1:9" x14ac:dyDescent="0.2">
      <c r="A11" s="123">
        <v>3</v>
      </c>
      <c r="B11" s="125" t="s">
        <v>13</v>
      </c>
      <c r="C11" s="128">
        <v>7568228647.5500002</v>
      </c>
      <c r="D11" s="129">
        <v>1591641615.8</v>
      </c>
      <c r="E11" s="132">
        <f t="shared" si="0"/>
        <v>0.2103056989848277</v>
      </c>
      <c r="F11" s="129">
        <v>1085750962.8899999</v>
      </c>
      <c r="G11" s="129">
        <v>173230697.72</v>
      </c>
      <c r="H11" s="129">
        <v>332659955.19</v>
      </c>
      <c r="I11" s="129"/>
    </row>
    <row r="12" spans="1:9" x14ac:dyDescent="0.2">
      <c r="A12" s="123">
        <v>4</v>
      </c>
      <c r="B12" s="125" t="s">
        <v>15</v>
      </c>
      <c r="C12" s="128">
        <v>5308838200.3500004</v>
      </c>
      <c r="D12" s="129">
        <v>1215218621.2</v>
      </c>
      <c r="E12" s="132">
        <f t="shared" si="0"/>
        <v>0.22890481407398766</v>
      </c>
      <c r="F12" s="129">
        <v>1201413419.1500001</v>
      </c>
      <c r="G12" s="110">
        <v>0</v>
      </c>
      <c r="H12" s="129">
        <v>13805202.050000001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3524319355.2500005</v>
      </c>
      <c r="D13" s="129">
        <v>1169324990.8300002</v>
      </c>
      <c r="E13" s="132">
        <f t="shared" si="0"/>
        <v>0.33178746673116211</v>
      </c>
      <c r="F13" s="129">
        <v>1117767056.45</v>
      </c>
      <c r="G13" s="129">
        <v>38167217.390000001</v>
      </c>
      <c r="H13" s="129">
        <v>13390716.99</v>
      </c>
      <c r="I13" s="129"/>
    </row>
    <row r="14" spans="1:9" x14ac:dyDescent="0.2">
      <c r="A14" s="123">
        <v>6</v>
      </c>
      <c r="B14" s="125" t="s">
        <v>17</v>
      </c>
      <c r="C14" s="128">
        <v>5686827216.5100002</v>
      </c>
      <c r="D14" s="129">
        <v>1141550419.21</v>
      </c>
      <c r="E14" s="132">
        <f t="shared" si="0"/>
        <v>0.20073590699148555</v>
      </c>
      <c r="F14" s="129">
        <v>764707970.83000004</v>
      </c>
      <c r="G14" s="129">
        <v>243018342.88999999</v>
      </c>
      <c r="H14" s="129">
        <v>133824105.48999999</v>
      </c>
      <c r="I14" s="129"/>
    </row>
    <row r="15" spans="1:9" x14ac:dyDescent="0.2">
      <c r="A15" s="123">
        <v>7</v>
      </c>
      <c r="B15" s="125" t="s">
        <v>200</v>
      </c>
      <c r="C15" s="128">
        <v>3255677976.1300001</v>
      </c>
      <c r="D15" s="129">
        <v>807720821.19000006</v>
      </c>
      <c r="E15" s="132">
        <f t="shared" si="0"/>
        <v>0.24809604239487215</v>
      </c>
      <c r="F15" s="129">
        <v>447626853.95000005</v>
      </c>
      <c r="G15" s="129">
        <v>298233004.47000003</v>
      </c>
      <c r="H15" s="129">
        <v>61860962.770000003</v>
      </c>
      <c r="I15" s="129"/>
    </row>
    <row r="16" spans="1:9" x14ac:dyDescent="0.2">
      <c r="A16" s="123">
        <v>8</v>
      </c>
      <c r="B16" s="125" t="s">
        <v>21</v>
      </c>
      <c r="C16" s="128">
        <v>1236938328.76</v>
      </c>
      <c r="D16" s="129">
        <v>598660563.80999994</v>
      </c>
      <c r="E16" s="132">
        <f t="shared" si="0"/>
        <v>0.48398578157905603</v>
      </c>
      <c r="F16" s="129">
        <v>536040890.30000001</v>
      </c>
      <c r="G16" s="129">
        <v>1816221.84</v>
      </c>
      <c r="H16" s="129">
        <v>60803451.670000002</v>
      </c>
      <c r="I16" s="129"/>
    </row>
    <row r="17" spans="1:9" x14ac:dyDescent="0.2">
      <c r="A17" s="123">
        <v>9</v>
      </c>
      <c r="B17" s="125" t="s">
        <v>180</v>
      </c>
      <c r="C17" s="128">
        <v>2297079781.1599998</v>
      </c>
      <c r="D17" s="129">
        <v>563405901.83000004</v>
      </c>
      <c r="E17" s="132">
        <f t="shared" si="0"/>
        <v>0.24527049798221912</v>
      </c>
      <c r="F17" s="129">
        <v>339902992.23000002</v>
      </c>
      <c r="G17" s="129">
        <v>42220220.090000004</v>
      </c>
      <c r="H17" s="129">
        <v>181282689.50999999</v>
      </c>
      <c r="I17" s="129"/>
    </row>
    <row r="18" spans="1:9" x14ac:dyDescent="0.2">
      <c r="A18" s="123">
        <v>10</v>
      </c>
      <c r="B18" s="125" t="s">
        <v>36</v>
      </c>
      <c r="C18" s="128">
        <v>2934292436.5499992</v>
      </c>
      <c r="D18" s="129">
        <v>497750141.08000004</v>
      </c>
      <c r="E18" s="132">
        <f t="shared" si="0"/>
        <v>0.16963208400088126</v>
      </c>
      <c r="F18" s="129">
        <v>227001721.41000003</v>
      </c>
      <c r="G18" s="129">
        <v>119508812.73</v>
      </c>
      <c r="H18" s="129">
        <v>151239606.94</v>
      </c>
      <c r="I18" s="129"/>
    </row>
    <row r="19" spans="1:9" x14ac:dyDescent="0.2">
      <c r="A19" s="123">
        <v>11</v>
      </c>
      <c r="B19" s="125" t="s">
        <v>32</v>
      </c>
      <c r="C19" s="128">
        <v>346369211.05000007</v>
      </c>
      <c r="D19" s="129">
        <v>287657237.82000005</v>
      </c>
      <c r="E19" s="132">
        <f t="shared" si="0"/>
        <v>0.8304930941984775</v>
      </c>
      <c r="F19" s="129">
        <v>153676136.42000002</v>
      </c>
      <c r="G19" s="129">
        <v>131075101.86</v>
      </c>
      <c r="H19" s="129">
        <v>2905999.54</v>
      </c>
      <c r="I19" s="129"/>
    </row>
    <row r="20" spans="1:9" x14ac:dyDescent="0.2">
      <c r="A20" s="123">
        <v>12</v>
      </c>
      <c r="B20" s="125" t="s">
        <v>30</v>
      </c>
      <c r="C20" s="128">
        <v>501917985.92000002</v>
      </c>
      <c r="D20" s="129">
        <v>273148928.60000002</v>
      </c>
      <c r="E20" s="132">
        <f t="shared" si="0"/>
        <v>0.54421028188365583</v>
      </c>
      <c r="F20" s="129">
        <v>108229483.03999999</v>
      </c>
      <c r="G20" s="129">
        <v>7166853.7300000004</v>
      </c>
      <c r="H20" s="129">
        <v>157752591.83000001</v>
      </c>
      <c r="I20" s="129"/>
    </row>
    <row r="21" spans="1:9" x14ac:dyDescent="0.2">
      <c r="A21" s="123">
        <v>13</v>
      </c>
      <c r="B21" s="125" t="s">
        <v>38</v>
      </c>
      <c r="C21" s="128">
        <v>450074853.80999994</v>
      </c>
      <c r="D21" s="129">
        <v>117246931.66</v>
      </c>
      <c r="E21" s="132">
        <f t="shared" si="0"/>
        <v>0.2605054040843971</v>
      </c>
      <c r="F21" s="129">
        <v>117246931.66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199333680.10000002</v>
      </c>
      <c r="D22" s="129">
        <v>109238563.61000001</v>
      </c>
      <c r="E22" s="132">
        <f t="shared" si="0"/>
        <v>0.54801859653219742</v>
      </c>
      <c r="F22" s="129">
        <v>7465026.8200000003</v>
      </c>
      <c r="G22" s="129">
        <v>101773536.79000001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947290924.90999985</v>
      </c>
      <c r="D23" s="129">
        <v>71737626.530000001</v>
      </c>
      <c r="E23" s="132">
        <f t="shared" si="0"/>
        <v>7.5729244990725156E-2</v>
      </c>
      <c r="F23" s="129">
        <v>34991008.089999996</v>
      </c>
      <c r="G23" s="129">
        <v>1589771.12</v>
      </c>
      <c r="H23" s="129">
        <v>35156847.32</v>
      </c>
      <c r="I23" s="129"/>
    </row>
    <row r="24" spans="1:9" x14ac:dyDescent="0.2">
      <c r="A24" s="123">
        <v>16</v>
      </c>
      <c r="B24" s="125" t="s">
        <v>40</v>
      </c>
      <c r="C24" s="128">
        <v>153095566.75999999</v>
      </c>
      <c r="D24" s="129">
        <v>62790758.529999994</v>
      </c>
      <c r="E24" s="132">
        <f t="shared" si="0"/>
        <v>0.41014093261390006</v>
      </c>
      <c r="F24" s="129">
        <v>33718235.119999997</v>
      </c>
      <c r="G24" s="129">
        <v>2681744.5499999998</v>
      </c>
      <c r="H24" s="129">
        <v>26390778.859999999</v>
      </c>
      <c r="I24" s="129"/>
    </row>
    <row r="25" spans="1:9" x14ac:dyDescent="0.2">
      <c r="A25" s="123">
        <v>17</v>
      </c>
      <c r="B25" s="125" t="s">
        <v>44</v>
      </c>
      <c r="C25" s="128">
        <v>1916216770.95</v>
      </c>
      <c r="D25" s="129">
        <v>57196384.289999999</v>
      </c>
      <c r="E25" s="132">
        <f t="shared" si="0"/>
        <v>2.9848598111185422E-2</v>
      </c>
      <c r="F25" s="129">
        <v>50741730.969999999</v>
      </c>
      <c r="G25" s="129">
        <v>2160257.5</v>
      </c>
      <c r="H25" s="129">
        <v>4294395.82</v>
      </c>
      <c r="I25" s="129"/>
    </row>
    <row r="26" spans="1:9" x14ac:dyDescent="0.2">
      <c r="A26" s="123">
        <v>18</v>
      </c>
      <c r="B26" s="125" t="s">
        <v>42</v>
      </c>
      <c r="C26" s="128">
        <v>474707014.99000001</v>
      </c>
      <c r="D26" s="129">
        <v>54042880.060000002</v>
      </c>
      <c r="E26" s="132">
        <f t="shared" si="0"/>
        <v>0.11384470495161832</v>
      </c>
      <c r="F26" s="129">
        <v>39999838.510000005</v>
      </c>
      <c r="G26" s="129">
        <v>10642094.43</v>
      </c>
      <c r="H26" s="129">
        <v>3400947.12</v>
      </c>
      <c r="I26" s="129"/>
    </row>
    <row r="27" spans="1:9" x14ac:dyDescent="0.2">
      <c r="A27" s="123">
        <v>19</v>
      </c>
      <c r="B27" s="125" t="s">
        <v>53</v>
      </c>
      <c r="C27" s="128">
        <v>737354592.03999996</v>
      </c>
      <c r="D27" s="129">
        <v>40113951.590000004</v>
      </c>
      <c r="E27" s="132">
        <f t="shared" si="0"/>
        <v>5.4402524949385418E-2</v>
      </c>
      <c r="F27" s="129">
        <v>35879420.780000001</v>
      </c>
      <c r="G27" s="110">
        <v>0</v>
      </c>
      <c r="H27" s="129">
        <v>4234530.8100000015</v>
      </c>
      <c r="I27" s="129"/>
    </row>
    <row r="28" spans="1:9" x14ac:dyDescent="0.2">
      <c r="A28" s="123">
        <v>20</v>
      </c>
      <c r="B28" s="125" t="s">
        <v>59</v>
      </c>
      <c r="C28" s="128">
        <v>232743696.25</v>
      </c>
      <c r="D28" s="129">
        <v>32234239.189999998</v>
      </c>
      <c r="E28" s="132">
        <f t="shared" si="0"/>
        <v>0.13849672283014625</v>
      </c>
      <c r="F28" s="129">
        <v>31173245.91</v>
      </c>
      <c r="G28" s="129">
        <v>24316.240000000002</v>
      </c>
      <c r="H28" s="129">
        <v>1036677.04</v>
      </c>
      <c r="I28" s="129"/>
    </row>
    <row r="29" spans="1:9" x14ac:dyDescent="0.2">
      <c r="A29" s="123">
        <v>21</v>
      </c>
      <c r="B29" s="125" t="s">
        <v>61</v>
      </c>
      <c r="C29" s="128">
        <v>492942506.10000002</v>
      </c>
      <c r="D29" s="129">
        <v>28594504.990000002</v>
      </c>
      <c r="E29" s="132">
        <f t="shared" si="0"/>
        <v>5.8007789217104401E-2</v>
      </c>
      <c r="F29" s="129">
        <v>6288595.370000001</v>
      </c>
      <c r="G29" s="129">
        <v>11010603.050000001</v>
      </c>
      <c r="H29" s="129">
        <v>11295306.57</v>
      </c>
      <c r="I29" s="129"/>
    </row>
    <row r="30" spans="1:9" x14ac:dyDescent="0.2">
      <c r="A30" s="123">
        <v>22</v>
      </c>
      <c r="B30" s="125" t="s">
        <v>55</v>
      </c>
      <c r="C30" s="128">
        <v>138909628.16</v>
      </c>
      <c r="D30" s="129">
        <v>25850779.899999999</v>
      </c>
      <c r="E30" s="132">
        <f t="shared" si="0"/>
        <v>0.18609782664038482</v>
      </c>
      <c r="F30" s="129">
        <v>2961540.8900000015</v>
      </c>
      <c r="G30" s="129">
        <v>19287652.34</v>
      </c>
      <c r="H30" s="129">
        <v>3601586.67</v>
      </c>
      <c r="I30" s="129"/>
    </row>
    <row r="31" spans="1:9" x14ac:dyDescent="0.2">
      <c r="A31" s="123">
        <v>23</v>
      </c>
      <c r="B31" s="125" t="s">
        <v>48</v>
      </c>
      <c r="C31" s="128">
        <v>320555060.93000001</v>
      </c>
      <c r="D31" s="129">
        <v>19838315.57</v>
      </c>
      <c r="E31" s="132">
        <f t="shared" si="0"/>
        <v>6.1887388433190631E-2</v>
      </c>
      <c r="F31" s="129">
        <v>19821171.73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276088592.15999997</v>
      </c>
      <c r="D32" s="129">
        <v>18758639.249999996</v>
      </c>
      <c r="E32" s="132">
        <f t="shared" si="0"/>
        <v>6.7944275072143928E-2</v>
      </c>
      <c r="F32" s="129">
        <v>14504657.539999997</v>
      </c>
      <c r="G32" s="129">
        <v>3723333.83</v>
      </c>
      <c r="H32" s="129">
        <v>530647.88</v>
      </c>
      <c r="I32" s="129"/>
    </row>
    <row r="33" spans="1:9" x14ac:dyDescent="0.2">
      <c r="A33" s="123">
        <v>25</v>
      </c>
      <c r="B33" s="125" t="s">
        <v>57</v>
      </c>
      <c r="C33" s="128">
        <v>18286155.149999999</v>
      </c>
      <c r="D33" s="129">
        <v>18286155.149999999</v>
      </c>
      <c r="E33" s="132">
        <f t="shared" si="0"/>
        <v>1</v>
      </c>
      <c r="F33" s="129">
        <v>18286155.149999999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575714433.02999997</v>
      </c>
      <c r="D34" s="129">
        <v>15529396.049999999</v>
      </c>
      <c r="E34" s="132">
        <f t="shared" si="0"/>
        <v>2.6974130157321894E-2</v>
      </c>
      <c r="F34" s="129">
        <v>9212476.8899999987</v>
      </c>
      <c r="G34" s="129">
        <v>699416.84</v>
      </c>
      <c r="H34" s="129">
        <v>5617502.3200000003</v>
      </c>
      <c r="I34" s="129"/>
    </row>
    <row r="35" spans="1:9" x14ac:dyDescent="0.2">
      <c r="A35" s="123">
        <v>27</v>
      </c>
      <c r="B35" s="125" t="s">
        <v>75</v>
      </c>
      <c r="C35" s="128">
        <v>349467607.36000001</v>
      </c>
      <c r="D35" s="129">
        <v>14115988.710000001</v>
      </c>
      <c r="E35" s="132">
        <f t="shared" si="0"/>
        <v>4.0392838743015684E-2</v>
      </c>
      <c r="F35" s="129">
        <v>13525438.51</v>
      </c>
      <c r="G35" s="129">
        <v>75011.73</v>
      </c>
      <c r="H35" s="129">
        <v>515538.47</v>
      </c>
      <c r="I35" s="129"/>
    </row>
    <row r="36" spans="1:9" x14ac:dyDescent="0.2">
      <c r="A36" s="123">
        <v>28</v>
      </c>
      <c r="B36" s="125" t="s">
        <v>67</v>
      </c>
      <c r="C36" s="128">
        <v>39703539.280000001</v>
      </c>
      <c r="D36" s="129">
        <v>3226161.25</v>
      </c>
      <c r="E36" s="132">
        <f t="shared" si="0"/>
        <v>8.1256263509614249E-2</v>
      </c>
      <c r="F36" s="129">
        <v>2676208.06</v>
      </c>
      <c r="G36" s="129">
        <v>151172.53</v>
      </c>
      <c r="H36" s="129">
        <v>398780.66</v>
      </c>
      <c r="I36" s="129"/>
    </row>
    <row r="37" spans="1:9" x14ac:dyDescent="0.2">
      <c r="A37" s="123">
        <v>29</v>
      </c>
      <c r="B37" s="125" t="s">
        <v>71</v>
      </c>
      <c r="C37" s="128">
        <v>73110515.440000013</v>
      </c>
      <c r="D37" s="129">
        <v>2941506.26</v>
      </c>
      <c r="E37" s="132">
        <f t="shared" si="0"/>
        <v>4.0233696100994129E-2</v>
      </c>
      <c r="F37" s="129">
        <v>2347134.71</v>
      </c>
      <c r="G37" s="129">
        <v>15446.44</v>
      </c>
      <c r="H37" s="129">
        <v>578925.11</v>
      </c>
      <c r="I37" s="129"/>
    </row>
    <row r="38" spans="1:9" x14ac:dyDescent="0.2">
      <c r="A38" s="123">
        <v>30</v>
      </c>
      <c r="B38" s="125" t="s">
        <v>73</v>
      </c>
      <c r="C38" s="128">
        <v>257241841.11000001</v>
      </c>
      <c r="D38" s="129">
        <v>1564429.12</v>
      </c>
      <c r="E38" s="132">
        <f t="shared" si="0"/>
        <v>6.081550004655073E-3</v>
      </c>
      <c r="F38" s="129">
        <v>1469004.33</v>
      </c>
      <c r="G38" s="110">
        <v>0</v>
      </c>
      <c r="H38" s="129">
        <v>95424.79</v>
      </c>
      <c r="I38" s="129"/>
    </row>
    <row r="39" spans="1:9" x14ac:dyDescent="0.2">
      <c r="A39" s="123">
        <v>31</v>
      </c>
      <c r="B39" s="125" t="s">
        <v>108</v>
      </c>
      <c r="C39" s="128">
        <v>45149889.710000001</v>
      </c>
      <c r="D39" s="129">
        <v>1320125.29</v>
      </c>
      <c r="E39" s="132">
        <f t="shared" si="0"/>
        <v>2.9238726793780246E-2</v>
      </c>
      <c r="F39" s="129">
        <v>1320125.29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7942646.9799999995</v>
      </c>
      <c r="D40" s="129">
        <v>533792.63</v>
      </c>
      <c r="E40" s="132">
        <f t="shared" si="0"/>
        <v>6.7205886317762545E-2</v>
      </c>
      <c r="F40" s="129">
        <v>533792.63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62565596.399999999</v>
      </c>
      <c r="D41" s="129">
        <v>500002.76</v>
      </c>
      <c r="E41" s="132">
        <f t="shared" si="0"/>
        <v>7.9916565775755965E-3</v>
      </c>
      <c r="F41" s="129">
        <v>428480.08999999997</v>
      </c>
      <c r="G41" s="129">
        <v>20393.96</v>
      </c>
      <c r="H41" s="129">
        <v>51128.71</v>
      </c>
      <c r="I41" s="129"/>
    </row>
    <row r="42" spans="1:9" x14ac:dyDescent="0.2">
      <c r="A42" s="123">
        <v>34</v>
      </c>
      <c r="B42" s="125" t="s">
        <v>82</v>
      </c>
      <c r="C42" s="128">
        <v>110655226.06999999</v>
      </c>
      <c r="D42" s="129">
        <v>122132.13</v>
      </c>
      <c r="E42" s="132">
        <f t="shared" si="0"/>
        <v>1.1037176854416238E-3</v>
      </c>
      <c r="F42" s="129">
        <v>122132.13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7110.47</v>
      </c>
      <c r="D43" s="129">
        <v>6031.02</v>
      </c>
      <c r="E43" s="132">
        <f t="shared" si="0"/>
        <v>0.84818865700860846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108321.1</v>
      </c>
      <c r="D44" s="129">
        <v>3546.56</v>
      </c>
      <c r="E44" s="132">
        <f t="shared" si="0"/>
        <v>3.2741174157204823E-2</v>
      </c>
      <c r="F44" s="117">
        <v>0</v>
      </c>
      <c r="G44" s="110">
        <v>0</v>
      </c>
      <c r="H44" s="129">
        <v>3546.56</v>
      </c>
      <c r="I44" s="129"/>
    </row>
    <row r="45" spans="1:9" x14ac:dyDescent="0.2">
      <c r="A45" s="123">
        <v>37</v>
      </c>
      <c r="B45" s="125" t="s">
        <v>88</v>
      </c>
      <c r="C45" s="128">
        <v>93567207.200000003</v>
      </c>
      <c r="D45" s="129">
        <v>1972.14</v>
      </c>
      <c r="E45" s="132">
        <f t="shared" si="0"/>
        <v>2.1077256220596055E-5</v>
      </c>
      <c r="F45" s="117">
        <v>0</v>
      </c>
      <c r="G45" s="129">
        <v>0</v>
      </c>
      <c r="H45" s="110">
        <v>1972.14</v>
      </c>
      <c r="I45" s="129"/>
    </row>
    <row r="46" spans="1:9" x14ac:dyDescent="0.2">
      <c r="A46" s="123">
        <v>38</v>
      </c>
      <c r="B46" s="125" t="s">
        <v>84</v>
      </c>
      <c r="C46" s="128">
        <v>5394058.2300000004</v>
      </c>
      <c r="D46" s="129">
        <v>1132.23</v>
      </c>
      <c r="E46" s="132">
        <f t="shared" si="0"/>
        <v>2.0990318452680107E-4</v>
      </c>
      <c r="F46" s="117">
        <v>0</v>
      </c>
      <c r="G46" s="110">
        <v>1132.23</v>
      </c>
      <c r="H46" s="117">
        <v>0</v>
      </c>
      <c r="I46" s="129"/>
    </row>
    <row r="47" spans="1:9" x14ac:dyDescent="0.2">
      <c r="A47" s="123">
        <v>39</v>
      </c>
      <c r="B47" s="124" t="s">
        <v>90</v>
      </c>
      <c r="C47" s="138">
        <v>429249596.20000005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8">
        <v>173907764.26000002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8">
        <v>50266291.25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8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223</v>
      </c>
      <c r="C51" s="130">
        <v>55392771718.650002</v>
      </c>
      <c r="D51" s="130">
        <v>12903752145.75</v>
      </c>
      <c r="E51" s="135">
        <f t="shared" si="0"/>
        <v>0.23295010784602932</v>
      </c>
      <c r="F51" s="130">
        <v>8806206481.7799969</v>
      </c>
      <c r="G51" s="130">
        <v>1748274938.0399992</v>
      </c>
      <c r="H51" s="130">
        <v>2349270725.9300003</v>
      </c>
      <c r="I51" s="122">
        <v>0</v>
      </c>
    </row>
    <row r="52" spans="1:9" x14ac:dyDescent="0.2">
      <c r="B52" s="136"/>
      <c r="C52" s="139"/>
      <c r="D52" s="139"/>
      <c r="E52" s="139"/>
      <c r="F52" s="139"/>
      <c r="G52" s="139"/>
      <c r="H52" s="139"/>
    </row>
    <row r="53" spans="1:9" x14ac:dyDescent="0.2">
      <c r="C53" s="137"/>
      <c r="D53" s="137"/>
      <c r="E53" s="137"/>
      <c r="F53" s="137"/>
      <c r="G53" s="137"/>
      <c r="H53" s="137"/>
      <c r="I53" s="137"/>
    </row>
    <row r="54" spans="1:9" x14ac:dyDescent="0.2">
      <c r="C54" s="140"/>
      <c r="D54" s="140"/>
      <c r="E54" s="140"/>
      <c r="F54" s="140"/>
      <c r="G54" s="140"/>
      <c r="H54" s="140"/>
      <c r="I54" s="140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opLeftCell="A34"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65" t="s">
        <v>110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5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5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5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5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5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5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5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5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5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5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5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5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5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5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5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5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5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5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5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5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5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5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5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5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5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5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5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5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5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5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5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5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5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5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0" t="s">
        <v>99</v>
      </c>
      <c r="B56" s="171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2" t="s">
        <v>227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9953188121.8399982</v>
      </c>
      <c r="D9" s="146">
        <v>2155389337.6700001</v>
      </c>
      <c r="E9" s="152">
        <f>D9/C9</f>
        <v>0.21655265742847665</v>
      </c>
      <c r="F9" s="146">
        <v>1456960606.2</v>
      </c>
      <c r="G9" s="146">
        <v>217319278.94999999</v>
      </c>
      <c r="H9" s="146">
        <v>481109452.51999998</v>
      </c>
    </row>
    <row r="10" spans="1:8" ht="12" customHeight="1" x14ac:dyDescent="0.2">
      <c r="A10" s="123">
        <v>2</v>
      </c>
      <c r="B10" s="158" t="s">
        <v>230</v>
      </c>
      <c r="C10" s="145">
        <v>3937637158.2399998</v>
      </c>
      <c r="D10" s="146">
        <v>1873148654.8099999</v>
      </c>
      <c r="E10" s="152">
        <f t="shared" ref="E10:E52" si="0">D10/C10</f>
        <v>0.47570372269831956</v>
      </c>
      <c r="F10" s="146">
        <v>924190439.19000006</v>
      </c>
      <c r="G10" s="146">
        <v>320094064.82999998</v>
      </c>
      <c r="H10" s="146">
        <v>628864150.78999996</v>
      </c>
    </row>
    <row r="11" spans="1:8" ht="12" customHeight="1" x14ac:dyDescent="0.2">
      <c r="A11" s="123">
        <v>3</v>
      </c>
      <c r="B11" s="158" t="s">
        <v>231</v>
      </c>
      <c r="C11" s="145">
        <v>7550447013.79</v>
      </c>
      <c r="D11" s="146">
        <v>1597210431.5899999</v>
      </c>
      <c r="E11" s="152">
        <f t="shared" si="0"/>
        <v>0.21153852595387845</v>
      </c>
      <c r="F11" s="146">
        <v>1090857663.5699999</v>
      </c>
      <c r="G11" s="146">
        <v>175179955</v>
      </c>
      <c r="H11" s="146">
        <v>331172813.01999998</v>
      </c>
    </row>
    <row r="12" spans="1:8" ht="12" customHeight="1" x14ac:dyDescent="0.2">
      <c r="A12" s="123">
        <v>4</v>
      </c>
      <c r="B12" s="114" t="s">
        <v>232</v>
      </c>
      <c r="C12" s="145">
        <v>5136726238.0599995</v>
      </c>
      <c r="D12" s="146">
        <v>1224264220.79</v>
      </c>
      <c r="E12" s="152">
        <f t="shared" si="0"/>
        <v>0.23833550087192712</v>
      </c>
      <c r="F12" s="146">
        <v>1210693430.74</v>
      </c>
      <c r="G12" s="115">
        <v>0</v>
      </c>
      <c r="H12" s="146">
        <v>13570790.050000001</v>
      </c>
    </row>
    <row r="13" spans="1:8" ht="12" customHeight="1" x14ac:dyDescent="0.2">
      <c r="A13" s="123">
        <v>5</v>
      </c>
      <c r="B13" s="158" t="s">
        <v>233</v>
      </c>
      <c r="C13" s="145">
        <v>3562749572.4099998</v>
      </c>
      <c r="D13" s="146">
        <v>1175590335.46</v>
      </c>
      <c r="E13" s="152">
        <f t="shared" si="0"/>
        <v>0.32996715361747397</v>
      </c>
      <c r="F13" s="146">
        <v>1124036700.98</v>
      </c>
      <c r="G13" s="146">
        <v>38167054.729999997</v>
      </c>
      <c r="H13" s="146">
        <v>13386579.75</v>
      </c>
    </row>
    <row r="14" spans="1:8" ht="12" customHeight="1" x14ac:dyDescent="0.2">
      <c r="A14" s="123">
        <v>6</v>
      </c>
      <c r="B14" s="158" t="s">
        <v>234</v>
      </c>
      <c r="C14" s="145">
        <v>5694941389.2600002</v>
      </c>
      <c r="D14" s="146">
        <v>1147615116.1400001</v>
      </c>
      <c r="E14" s="152">
        <f t="shared" si="0"/>
        <v>0.20151482477137855</v>
      </c>
      <c r="F14" s="146">
        <v>771266352.42000008</v>
      </c>
      <c r="G14" s="146">
        <v>244186851.80000001</v>
      </c>
      <c r="H14" s="146">
        <v>132161911.92</v>
      </c>
    </row>
    <row r="15" spans="1:8" ht="12" customHeight="1" x14ac:dyDescent="0.2">
      <c r="A15" s="123">
        <v>7</v>
      </c>
      <c r="B15" s="124" t="s">
        <v>235</v>
      </c>
      <c r="C15" s="149">
        <v>3272100917.25</v>
      </c>
      <c r="D15" s="146">
        <v>809259101.37</v>
      </c>
      <c r="E15" s="152">
        <f t="shared" si="0"/>
        <v>0.24732094817238479</v>
      </c>
      <c r="F15" s="138">
        <v>449800600.02000004</v>
      </c>
      <c r="G15" s="138">
        <v>297884826.07999998</v>
      </c>
      <c r="H15" s="138">
        <v>61573675.270000003</v>
      </c>
    </row>
    <row r="16" spans="1:8" ht="12" customHeight="1" x14ac:dyDescent="0.2">
      <c r="A16" s="123">
        <v>8</v>
      </c>
      <c r="B16" s="158" t="s">
        <v>236</v>
      </c>
      <c r="C16" s="145">
        <v>1224905401.6299999</v>
      </c>
      <c r="D16" s="146">
        <v>600329446.09000003</v>
      </c>
      <c r="E16" s="152">
        <f t="shared" si="0"/>
        <v>0.49010270122993393</v>
      </c>
      <c r="F16" s="146">
        <v>538384070.34000003</v>
      </c>
      <c r="G16" s="146">
        <v>1833896.82</v>
      </c>
      <c r="H16" s="146">
        <v>60111478.93</v>
      </c>
    </row>
    <row r="17" spans="1:8" ht="12" customHeight="1" x14ac:dyDescent="0.2">
      <c r="A17" s="123">
        <v>9</v>
      </c>
      <c r="B17" s="158" t="s">
        <v>237</v>
      </c>
      <c r="C17" s="145">
        <v>2277067115.9899998</v>
      </c>
      <c r="D17" s="146">
        <v>559388687.32000005</v>
      </c>
      <c r="E17" s="152">
        <f t="shared" si="0"/>
        <v>0.24566192335389062</v>
      </c>
      <c r="F17" s="146">
        <v>346178351.82000005</v>
      </c>
      <c r="G17" s="146">
        <v>42429772.340000004</v>
      </c>
      <c r="H17" s="146">
        <v>170780563.16</v>
      </c>
    </row>
    <row r="18" spans="1:8" ht="12" customHeight="1" x14ac:dyDescent="0.2">
      <c r="A18" s="123">
        <v>10</v>
      </c>
      <c r="B18" s="158" t="s">
        <v>238</v>
      </c>
      <c r="C18" s="145">
        <v>2893125991.54</v>
      </c>
      <c r="D18" s="146">
        <v>491538804.19</v>
      </c>
      <c r="E18" s="152">
        <f t="shared" si="0"/>
        <v>0.16989885875255498</v>
      </c>
      <c r="F18" s="146">
        <v>224720030.06</v>
      </c>
      <c r="G18" s="146">
        <v>118673592.45</v>
      </c>
      <c r="H18" s="146">
        <v>148145181.68000001</v>
      </c>
    </row>
    <row r="19" spans="1:8" ht="12" customHeight="1" x14ac:dyDescent="0.2">
      <c r="A19" s="123">
        <v>11</v>
      </c>
      <c r="B19" s="158" t="s">
        <v>239</v>
      </c>
      <c r="C19" s="145">
        <v>349959347.73999995</v>
      </c>
      <c r="D19" s="146">
        <v>290932561.90999997</v>
      </c>
      <c r="E19" s="152">
        <f t="shared" si="0"/>
        <v>0.83133244986542387</v>
      </c>
      <c r="F19" s="146">
        <v>156031219.97</v>
      </c>
      <c r="G19" s="146">
        <v>131917696.42</v>
      </c>
      <c r="H19" s="146">
        <v>2983645.52</v>
      </c>
    </row>
    <row r="20" spans="1:8" ht="12" customHeight="1" x14ac:dyDescent="0.2">
      <c r="A20" s="123">
        <v>12</v>
      </c>
      <c r="B20" s="158" t="s">
        <v>240</v>
      </c>
      <c r="C20" s="145">
        <v>488313161.71999997</v>
      </c>
      <c r="D20" s="146">
        <v>270634420.01999998</v>
      </c>
      <c r="E20" s="152">
        <f t="shared" si="0"/>
        <v>0.55422307083990185</v>
      </c>
      <c r="F20" s="146">
        <v>112485241.88999999</v>
      </c>
      <c r="G20" s="146">
        <v>7127982.6399999997</v>
      </c>
      <c r="H20" s="146">
        <v>151021195.49000001</v>
      </c>
    </row>
    <row r="21" spans="1:8" ht="12" customHeight="1" x14ac:dyDescent="0.2">
      <c r="A21" s="123">
        <v>13</v>
      </c>
      <c r="B21" s="158" t="s">
        <v>241</v>
      </c>
      <c r="C21" s="145">
        <v>455304914.91000003</v>
      </c>
      <c r="D21" s="146">
        <v>117133146.55</v>
      </c>
      <c r="E21" s="152">
        <f t="shared" si="0"/>
        <v>0.25726308395584457</v>
      </c>
      <c r="F21" s="146">
        <v>117133146.55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204328869.59000003</v>
      </c>
      <c r="D22" s="146">
        <v>110327914.43000001</v>
      </c>
      <c r="E22" s="152">
        <f t="shared" si="0"/>
        <v>0.53995264913558505</v>
      </c>
      <c r="F22" s="146">
        <v>7211530.1200000001</v>
      </c>
      <c r="G22" s="146">
        <v>103116384.31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916894056.81000006</v>
      </c>
      <c r="D23" s="146">
        <v>69577898.100000009</v>
      </c>
      <c r="E23" s="152">
        <f t="shared" si="0"/>
        <v>7.588433754502788E-2</v>
      </c>
      <c r="F23" s="146">
        <v>33282990.570000008</v>
      </c>
      <c r="G23" s="146">
        <v>1500453.34</v>
      </c>
      <c r="H23" s="146">
        <v>34794454.189999998</v>
      </c>
    </row>
    <row r="24" spans="1:8" ht="12" customHeight="1" x14ac:dyDescent="0.2">
      <c r="A24" s="123">
        <v>16</v>
      </c>
      <c r="B24" s="158" t="s">
        <v>244</v>
      </c>
      <c r="C24" s="145">
        <v>143946322</v>
      </c>
      <c r="D24" s="146">
        <v>62829430.310000002</v>
      </c>
      <c r="E24" s="152">
        <f t="shared" si="0"/>
        <v>0.43647819157199447</v>
      </c>
      <c r="F24" s="131">
        <v>35453309.290000007</v>
      </c>
      <c r="G24" s="146">
        <v>2575779.89</v>
      </c>
      <c r="H24" s="131">
        <v>24800341.129999999</v>
      </c>
    </row>
    <row r="25" spans="1:8" ht="12" customHeight="1" x14ac:dyDescent="0.2">
      <c r="A25" s="123">
        <v>17</v>
      </c>
      <c r="B25" s="158" t="s">
        <v>245</v>
      </c>
      <c r="C25" s="145">
        <v>1888042318.0300002</v>
      </c>
      <c r="D25" s="146">
        <v>60370438.960000001</v>
      </c>
      <c r="E25" s="152">
        <f t="shared" si="0"/>
        <v>3.1975151395436434E-2</v>
      </c>
      <c r="F25" s="146">
        <v>54060646.689999998</v>
      </c>
      <c r="G25" s="146">
        <v>2063191.1</v>
      </c>
      <c r="H25" s="146">
        <v>4246601.17</v>
      </c>
    </row>
    <row r="26" spans="1:8" ht="12" customHeight="1" x14ac:dyDescent="0.2">
      <c r="A26" s="123">
        <v>18</v>
      </c>
      <c r="B26" s="158" t="s">
        <v>246</v>
      </c>
      <c r="C26" s="145">
        <v>466477265.97999996</v>
      </c>
      <c r="D26" s="146">
        <v>54998816.38000001</v>
      </c>
      <c r="E26" s="152">
        <f t="shared" si="0"/>
        <v>0.11790245825690049</v>
      </c>
      <c r="F26" s="146">
        <v>41460158.560000002</v>
      </c>
      <c r="G26" s="146">
        <v>10283761.98</v>
      </c>
      <c r="H26" s="146">
        <v>3254895.84</v>
      </c>
    </row>
    <row r="27" spans="1:8" ht="12" customHeight="1" x14ac:dyDescent="0.2">
      <c r="A27" s="123">
        <v>19</v>
      </c>
      <c r="B27" s="158" t="s">
        <v>247</v>
      </c>
      <c r="C27" s="145">
        <v>743076775.7299999</v>
      </c>
      <c r="D27" s="146">
        <v>39777235.030000001</v>
      </c>
      <c r="E27" s="152">
        <f t="shared" si="0"/>
        <v>5.3530451131274796E-2</v>
      </c>
      <c r="F27" s="146">
        <v>35506055.620000005</v>
      </c>
      <c r="G27" s="115">
        <v>0</v>
      </c>
      <c r="H27" s="146">
        <v>4271179.41</v>
      </c>
    </row>
    <row r="28" spans="1:8" ht="12" customHeight="1" x14ac:dyDescent="0.2">
      <c r="A28" s="123">
        <v>20</v>
      </c>
      <c r="B28" s="158" t="s">
        <v>248</v>
      </c>
      <c r="C28" s="145">
        <v>234861571.5</v>
      </c>
      <c r="D28" s="146">
        <v>31704769.560000002</v>
      </c>
      <c r="E28" s="152">
        <f t="shared" si="0"/>
        <v>0.13499343190761201</v>
      </c>
      <c r="F28" s="146">
        <v>30688969.140000001</v>
      </c>
      <c r="G28" s="146">
        <v>23567.67</v>
      </c>
      <c r="H28" s="146">
        <v>992232.75</v>
      </c>
    </row>
    <row r="29" spans="1:8" ht="12" customHeight="1" x14ac:dyDescent="0.2">
      <c r="A29" s="123">
        <v>21</v>
      </c>
      <c r="B29" s="158" t="s">
        <v>249</v>
      </c>
      <c r="C29" s="145">
        <v>485901950.45000005</v>
      </c>
      <c r="D29" s="146">
        <v>28462909.73</v>
      </c>
      <c r="E29" s="152">
        <f t="shared" si="0"/>
        <v>5.8577475771892117E-2</v>
      </c>
      <c r="F29" s="146">
        <v>5971873.3999999985</v>
      </c>
      <c r="G29" s="146">
        <v>11166555.850000001</v>
      </c>
      <c r="H29" s="146">
        <v>11324480.48</v>
      </c>
    </row>
    <row r="30" spans="1:8" ht="12" customHeight="1" x14ac:dyDescent="0.2">
      <c r="A30" s="123">
        <v>22</v>
      </c>
      <c r="B30" s="158" t="s">
        <v>250</v>
      </c>
      <c r="C30" s="145">
        <v>160291523.32999998</v>
      </c>
      <c r="D30" s="146">
        <v>25219120.140000001</v>
      </c>
      <c r="E30" s="152">
        <f t="shared" si="0"/>
        <v>0.15733283717118446</v>
      </c>
      <c r="F30" s="146">
        <v>2988908.8999999994</v>
      </c>
      <c r="G30" s="146">
        <v>18825323.75</v>
      </c>
      <c r="H30" s="146">
        <v>3404887.49</v>
      </c>
    </row>
    <row r="31" spans="1:8" ht="12" customHeight="1" x14ac:dyDescent="0.2">
      <c r="A31" s="123">
        <v>23</v>
      </c>
      <c r="B31" s="158" t="s">
        <v>251</v>
      </c>
      <c r="C31" s="145">
        <v>324107929.35000002</v>
      </c>
      <c r="D31" s="146">
        <v>19426554.82</v>
      </c>
      <c r="E31" s="152">
        <f t="shared" si="0"/>
        <v>5.9938536088765391E-2</v>
      </c>
      <c r="F31" s="146">
        <v>19425019.879999999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24" t="s">
        <v>252</v>
      </c>
      <c r="C32" s="149">
        <v>276540341.43000001</v>
      </c>
      <c r="D32" s="146">
        <v>18212190.900000002</v>
      </c>
      <c r="E32" s="152">
        <f t="shared" si="0"/>
        <v>6.5857266270172771E-2</v>
      </c>
      <c r="F32" s="131">
        <v>14256920.98</v>
      </c>
      <c r="G32" s="131">
        <v>3425723.33</v>
      </c>
      <c r="H32" s="131">
        <v>529546.59</v>
      </c>
    </row>
    <row r="33" spans="1:8" ht="12" customHeight="1" x14ac:dyDescent="0.2">
      <c r="A33" s="123">
        <v>25</v>
      </c>
      <c r="B33" s="158" t="s">
        <v>253</v>
      </c>
      <c r="C33" s="145">
        <v>17925517.289999999</v>
      </c>
      <c r="D33" s="146">
        <v>17925517.289999999</v>
      </c>
      <c r="E33" s="152">
        <f t="shared" si="0"/>
        <v>1</v>
      </c>
      <c r="F33" s="146">
        <v>17925517.289999999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592328729.17999995</v>
      </c>
      <c r="D34" s="146">
        <v>16585315.120000001</v>
      </c>
      <c r="E34" s="152">
        <f t="shared" si="0"/>
        <v>2.8000186894463409E-2</v>
      </c>
      <c r="F34" s="146">
        <v>9588558.4000000004</v>
      </c>
      <c r="G34" s="146">
        <v>681060.23</v>
      </c>
      <c r="H34" s="146">
        <v>6315696.4900000002</v>
      </c>
    </row>
    <row r="35" spans="1:8" ht="12" customHeight="1" x14ac:dyDescent="0.2">
      <c r="A35" s="123">
        <v>27</v>
      </c>
      <c r="B35" s="158" t="s">
        <v>255</v>
      </c>
      <c r="C35" s="145">
        <v>344896380.60000002</v>
      </c>
      <c r="D35" s="146">
        <v>14168643.790000001</v>
      </c>
      <c r="E35" s="152">
        <f t="shared" si="0"/>
        <v>4.108087120355243E-2</v>
      </c>
      <c r="F35" s="146">
        <v>13533795.050000001</v>
      </c>
      <c r="G35" s="146">
        <v>73878.460000000006</v>
      </c>
      <c r="H35" s="146">
        <v>560970.28</v>
      </c>
    </row>
    <row r="36" spans="1:8" ht="12" customHeight="1" x14ac:dyDescent="0.2">
      <c r="A36" s="123">
        <v>28</v>
      </c>
      <c r="B36" s="158" t="s">
        <v>256</v>
      </c>
      <c r="C36" s="145">
        <v>39389434.670000002</v>
      </c>
      <c r="D36" s="146">
        <v>3227430.06</v>
      </c>
      <c r="E36" s="152">
        <f t="shared" si="0"/>
        <v>8.1936440241882763E-2</v>
      </c>
      <c r="F36" s="146">
        <v>2685239.36</v>
      </c>
      <c r="G36" s="146">
        <v>143130.18</v>
      </c>
      <c r="H36" s="146">
        <v>399060.52</v>
      </c>
    </row>
    <row r="37" spans="1:8" ht="12" customHeight="1" x14ac:dyDescent="0.2">
      <c r="A37" s="123">
        <v>29</v>
      </c>
      <c r="B37" s="158" t="s">
        <v>257</v>
      </c>
      <c r="C37" s="145">
        <v>72873644.170000002</v>
      </c>
      <c r="D37" s="146">
        <v>2881425.81</v>
      </c>
      <c r="E37" s="152">
        <f t="shared" si="0"/>
        <v>3.9540026340362446E-2</v>
      </c>
      <c r="F37" s="146">
        <v>2348580.02</v>
      </c>
      <c r="G37" s="146">
        <v>14939.96</v>
      </c>
      <c r="H37" s="146">
        <v>517905.83</v>
      </c>
    </row>
    <row r="38" spans="1:8" ht="12" customHeight="1" x14ac:dyDescent="0.2">
      <c r="A38" s="123">
        <v>30</v>
      </c>
      <c r="B38" s="158" t="s">
        <v>258</v>
      </c>
      <c r="C38" s="145">
        <v>274800276.40999997</v>
      </c>
      <c r="D38" s="146">
        <v>1837551.11</v>
      </c>
      <c r="E38" s="152">
        <f t="shared" si="0"/>
        <v>6.6868604864806884E-3</v>
      </c>
      <c r="F38" s="146">
        <v>1669692.62</v>
      </c>
      <c r="G38" s="115">
        <v>0</v>
      </c>
      <c r="H38" s="146">
        <v>167858.49</v>
      </c>
    </row>
    <row r="39" spans="1:8" ht="12" customHeight="1" x14ac:dyDescent="0.2">
      <c r="A39" s="123">
        <v>31</v>
      </c>
      <c r="B39" s="158" t="s">
        <v>259</v>
      </c>
      <c r="C39" s="145">
        <v>44498332.040000007</v>
      </c>
      <c r="D39" s="146">
        <v>1305552.32</v>
      </c>
      <c r="E39" s="152">
        <f t="shared" si="0"/>
        <v>2.9339354086944779E-2</v>
      </c>
      <c r="F39" s="146">
        <v>1305552.32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260</v>
      </c>
      <c r="C40" s="145">
        <v>7801761.7600000007</v>
      </c>
      <c r="D40" s="146">
        <v>525627.04</v>
      </c>
      <c r="E40" s="152">
        <f t="shared" si="0"/>
        <v>6.7372864766893373E-2</v>
      </c>
      <c r="F40" s="131">
        <v>525627.04</v>
      </c>
      <c r="G40" s="115">
        <v>0</v>
      </c>
      <c r="H40" s="115">
        <v>0</v>
      </c>
    </row>
    <row r="41" spans="1:8" ht="12" customHeight="1" x14ac:dyDescent="0.2">
      <c r="A41" s="123">
        <v>33</v>
      </c>
      <c r="B41" s="124" t="s">
        <v>261</v>
      </c>
      <c r="C41" s="149">
        <v>62962202.769999996</v>
      </c>
      <c r="D41" s="146">
        <v>514381.76</v>
      </c>
      <c r="E41" s="152">
        <f t="shared" si="0"/>
        <v>8.169691296840885E-3</v>
      </c>
      <c r="F41" s="131">
        <v>424993.03</v>
      </c>
      <c r="G41" s="131">
        <v>19272.740000000002</v>
      </c>
      <c r="H41" s="131">
        <v>70115.990000000005</v>
      </c>
    </row>
    <row r="42" spans="1:8" ht="12" customHeight="1" x14ac:dyDescent="0.2">
      <c r="A42" s="123">
        <v>34</v>
      </c>
      <c r="B42" s="158" t="s">
        <v>262</v>
      </c>
      <c r="C42" s="145">
        <v>113181070.54000002</v>
      </c>
      <c r="D42" s="146">
        <v>119597.31</v>
      </c>
      <c r="E42" s="152">
        <f t="shared" si="0"/>
        <v>1.0566900403873841E-3</v>
      </c>
      <c r="F42" s="146">
        <v>119597.31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v>4906.26</v>
      </c>
      <c r="E43" s="152">
        <f t="shared" si="0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106664.8</v>
      </c>
      <c r="D44" s="146">
        <v>3659.49</v>
      </c>
      <c r="E44" s="152">
        <f t="shared" si="0"/>
        <v>3.4308319145585048E-2</v>
      </c>
      <c r="F44" s="115">
        <v>0</v>
      </c>
      <c r="G44" s="115">
        <v>0</v>
      </c>
      <c r="H44" s="146">
        <v>3659.49</v>
      </c>
    </row>
    <row r="45" spans="1:8" ht="12" customHeight="1" x14ac:dyDescent="0.2">
      <c r="A45" s="123">
        <v>37</v>
      </c>
      <c r="B45" s="158" t="s">
        <v>265</v>
      </c>
      <c r="C45" s="145">
        <v>88591637.920000002</v>
      </c>
      <c r="D45" s="146">
        <v>2493.21</v>
      </c>
      <c r="E45" s="152">
        <f t="shared" si="0"/>
        <v>2.814272383417742E-5</v>
      </c>
      <c r="F45" s="115">
        <v>0</v>
      </c>
      <c r="G45" s="115">
        <v>0</v>
      </c>
      <c r="H45" s="146">
        <v>2493.21</v>
      </c>
    </row>
    <row r="46" spans="1:8" ht="12" customHeight="1" x14ac:dyDescent="0.2">
      <c r="A46" s="123">
        <v>38</v>
      </c>
      <c r="B46" s="124" t="s">
        <v>266</v>
      </c>
      <c r="C46" s="149">
        <v>5393583.2300000004</v>
      </c>
      <c r="D46" s="146">
        <v>657.23</v>
      </c>
      <c r="E46" s="152">
        <f t="shared" si="0"/>
        <v>1.2185405730727918E-4</v>
      </c>
      <c r="F46" s="117">
        <v>0</v>
      </c>
      <c r="G46" s="159">
        <v>6.5722999999999997E-4</v>
      </c>
      <c r="H46" s="117">
        <v>0</v>
      </c>
    </row>
    <row r="47" spans="1:8" ht="12" customHeight="1" x14ac:dyDescent="0.2">
      <c r="A47" s="123">
        <v>39</v>
      </c>
      <c r="B47" s="158" t="s">
        <v>267</v>
      </c>
      <c r="C47" s="146">
        <v>429687887.25999999</v>
      </c>
      <c r="D47" s="146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58" t="s">
        <v>268</v>
      </c>
      <c r="C48" s="146">
        <v>191616594.43000004</v>
      </c>
      <c r="D48" s="146">
        <v>0</v>
      </c>
      <c r="E48" s="152">
        <f t="shared" si="0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269</v>
      </c>
      <c r="C49" s="146">
        <v>61049231.649999999</v>
      </c>
      <c r="D49" s="146"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46">
        <f>F50+G50+H50</f>
        <v>0</v>
      </c>
      <c r="E50" s="152">
        <f t="shared" si="0"/>
        <v>0</v>
      </c>
      <c r="F50" s="117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8">
        <v>9078602.25</v>
      </c>
      <c r="D51" s="146">
        <f>F51+G51+H51</f>
        <v>0</v>
      </c>
      <c r="E51" s="152">
        <f t="shared" si="0"/>
        <v>0</v>
      </c>
      <c r="F51" s="154">
        <v>0</v>
      </c>
      <c r="G51" s="154">
        <v>0</v>
      </c>
      <c r="H51" s="154">
        <v>0</v>
      </c>
    </row>
    <row r="52" spans="1:8" ht="12" customHeight="1" x14ac:dyDescent="0.2">
      <c r="A52" s="124"/>
      <c r="B52" s="133" t="s">
        <v>221</v>
      </c>
      <c r="C52" s="130">
        <v>55126117727.809998</v>
      </c>
      <c r="D52" s="147">
        <f t="shared" ref="D52" si="1">F52+G52+H52</f>
        <v>12892444300.07</v>
      </c>
      <c r="E52" s="153">
        <f t="shared" si="0"/>
        <v>0.23387179854978296</v>
      </c>
      <c r="F52" s="130">
        <v>8853176295.6000004</v>
      </c>
      <c r="G52" s="130">
        <v>1748730187.0200002</v>
      </c>
      <c r="H52" s="130">
        <v>2290537817.4499993</v>
      </c>
    </row>
    <row r="53" spans="1:8" ht="12" customHeight="1" x14ac:dyDescent="0.2">
      <c r="C53" s="140"/>
      <c r="D53" s="140"/>
      <c r="E53" s="140"/>
      <c r="F53" s="140"/>
      <c r="G53" s="140"/>
      <c r="H53" s="14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2" t="s">
        <v>228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9991330895.0100002</v>
      </c>
      <c r="D9" s="146">
        <f t="shared" ref="D9:D51" si="0">F9+G9+H9</f>
        <v>2153909336.0499997</v>
      </c>
      <c r="E9" s="152">
        <f t="shared" ref="E9:E51" si="1">D9/C9</f>
        <v>0.2155778202807529</v>
      </c>
      <c r="F9" s="146">
        <v>1461619698.9099998</v>
      </c>
      <c r="G9" s="146">
        <v>216034649.69999999</v>
      </c>
      <c r="H9" s="146">
        <v>476254987.44</v>
      </c>
    </row>
    <row r="10" spans="1:8" ht="12" customHeight="1" x14ac:dyDescent="0.2">
      <c r="A10" s="123">
        <v>2</v>
      </c>
      <c r="B10" s="158" t="s">
        <v>230</v>
      </c>
      <c r="C10" s="145">
        <v>3954970549.5799999</v>
      </c>
      <c r="D10" s="146">
        <f t="shared" si="0"/>
        <v>1876002877.6099999</v>
      </c>
      <c r="E10" s="152">
        <f t="shared" si="1"/>
        <v>0.47434054289208877</v>
      </c>
      <c r="F10" s="146">
        <v>927962115.25</v>
      </c>
      <c r="G10" s="146">
        <v>318685376.33999997</v>
      </c>
      <c r="H10" s="146">
        <v>629355386.01999998</v>
      </c>
    </row>
    <row r="11" spans="1:8" ht="12" customHeight="1" x14ac:dyDescent="0.2">
      <c r="A11" s="123">
        <v>3</v>
      </c>
      <c r="B11" s="158" t="s">
        <v>231</v>
      </c>
      <c r="C11" s="145">
        <v>7530733182.1500006</v>
      </c>
      <c r="D11" s="146">
        <f t="shared" si="0"/>
        <v>1599215590</v>
      </c>
      <c r="E11" s="152">
        <f t="shared" si="1"/>
        <v>0.2123585514609122</v>
      </c>
      <c r="F11" s="146">
        <v>1091693889.3499999</v>
      </c>
      <c r="G11" s="146">
        <v>177984787.66</v>
      </c>
      <c r="H11" s="146">
        <v>329536912.99000001</v>
      </c>
    </row>
    <row r="12" spans="1:8" ht="12" customHeight="1" x14ac:dyDescent="0.2">
      <c r="A12" s="123">
        <v>4</v>
      </c>
      <c r="B12" s="158" t="s">
        <v>232</v>
      </c>
      <c r="C12" s="145">
        <v>5186375872.71</v>
      </c>
      <c r="D12" s="146">
        <f t="shared" si="0"/>
        <v>1229039595.9100001</v>
      </c>
      <c r="E12" s="152">
        <f t="shared" si="1"/>
        <v>0.23697464782239139</v>
      </c>
      <c r="F12" s="146">
        <v>1215389992.6800001</v>
      </c>
      <c r="G12" s="115">
        <v>0</v>
      </c>
      <c r="H12" s="146">
        <v>13649603.23</v>
      </c>
    </row>
    <row r="13" spans="1:8" ht="12" customHeight="1" x14ac:dyDescent="0.2">
      <c r="A13" s="123">
        <v>5</v>
      </c>
      <c r="B13" s="158" t="s">
        <v>233</v>
      </c>
      <c r="C13" s="145">
        <v>3583396774.7399998</v>
      </c>
      <c r="D13" s="146">
        <f t="shared" si="0"/>
        <v>1179986334.5800002</v>
      </c>
      <c r="E13" s="152">
        <f t="shared" si="1"/>
        <v>0.32929268198764183</v>
      </c>
      <c r="F13" s="146">
        <v>1128358874.6300001</v>
      </c>
      <c r="G13" s="146">
        <v>38156115.920000002</v>
      </c>
      <c r="H13" s="146">
        <v>13471344.030000001</v>
      </c>
    </row>
    <row r="14" spans="1:8" ht="12" customHeight="1" x14ac:dyDescent="0.2">
      <c r="A14" s="123">
        <v>6</v>
      </c>
      <c r="B14" s="158" t="s">
        <v>234</v>
      </c>
      <c r="C14" s="145">
        <v>5725500687.2299995</v>
      </c>
      <c r="D14" s="146">
        <f t="shared" si="0"/>
        <v>1155636265.53</v>
      </c>
      <c r="E14" s="152">
        <f t="shared" si="1"/>
        <v>0.20184021077973138</v>
      </c>
      <c r="F14" s="131">
        <v>778443844.83999991</v>
      </c>
      <c r="G14" s="146">
        <v>244564343.74000001</v>
      </c>
      <c r="H14" s="131">
        <v>132628076.95</v>
      </c>
    </row>
    <row r="15" spans="1:8" ht="12" customHeight="1" x14ac:dyDescent="0.2">
      <c r="A15" s="123">
        <v>7</v>
      </c>
      <c r="B15" s="124" t="s">
        <v>235</v>
      </c>
      <c r="C15" s="161">
        <v>3274094448.9299998</v>
      </c>
      <c r="D15" s="146">
        <f t="shared" si="0"/>
        <v>810614211.02999997</v>
      </c>
      <c r="E15" s="152">
        <f t="shared" si="1"/>
        <v>0.24758424769783755</v>
      </c>
      <c r="F15" s="131">
        <v>451139372.5</v>
      </c>
      <c r="G15" s="131">
        <v>297786266.72000003</v>
      </c>
      <c r="H15" s="131">
        <v>61688571.810000002</v>
      </c>
    </row>
    <row r="16" spans="1:8" ht="12" customHeight="1" x14ac:dyDescent="0.2">
      <c r="A16" s="123">
        <v>8</v>
      </c>
      <c r="B16" s="158" t="s">
        <v>236</v>
      </c>
      <c r="C16" s="145">
        <v>1220416151.75</v>
      </c>
      <c r="D16" s="146">
        <f t="shared" si="0"/>
        <v>600904288.16999996</v>
      </c>
      <c r="E16" s="152">
        <f t="shared" si="1"/>
        <v>0.49237654492554939</v>
      </c>
      <c r="F16" s="146">
        <v>539386838.28999996</v>
      </c>
      <c r="G16" s="146">
        <v>1787380.3</v>
      </c>
      <c r="H16" s="146">
        <v>59730069.579999998</v>
      </c>
    </row>
    <row r="17" spans="1:8" ht="12" customHeight="1" x14ac:dyDescent="0.2">
      <c r="A17" s="123">
        <v>9</v>
      </c>
      <c r="B17" s="124" t="s">
        <v>237</v>
      </c>
      <c r="C17" s="161">
        <v>2289505132.3000002</v>
      </c>
      <c r="D17" s="146">
        <f t="shared" si="0"/>
        <v>564845481.06999993</v>
      </c>
      <c r="E17" s="152">
        <f t="shared" si="1"/>
        <v>0.24671072936297164</v>
      </c>
      <c r="F17" s="131">
        <v>359412948.96999997</v>
      </c>
      <c r="G17" s="131">
        <v>42559922.240000002</v>
      </c>
      <c r="H17" s="131">
        <v>162872609.86000001</v>
      </c>
    </row>
    <row r="18" spans="1:8" ht="12" customHeight="1" x14ac:dyDescent="0.2">
      <c r="A18" s="123">
        <v>10</v>
      </c>
      <c r="B18" s="158" t="s">
        <v>238</v>
      </c>
      <c r="C18" s="145">
        <v>2909147895.48</v>
      </c>
      <c r="D18" s="146">
        <f t="shared" si="0"/>
        <v>486395021.39999998</v>
      </c>
      <c r="E18" s="152">
        <f t="shared" si="1"/>
        <v>0.16719501341121965</v>
      </c>
      <c r="F18" s="146">
        <v>223419802.84999999</v>
      </c>
      <c r="G18" s="146">
        <v>117476752.90000001</v>
      </c>
      <c r="H18" s="146">
        <v>145498465.65000001</v>
      </c>
    </row>
    <row r="19" spans="1:8" ht="12" customHeight="1" x14ac:dyDescent="0.2">
      <c r="A19" s="123">
        <v>11</v>
      </c>
      <c r="B19" s="158" t="s">
        <v>239</v>
      </c>
      <c r="C19" s="145">
        <v>352454831.68000007</v>
      </c>
      <c r="D19" s="146">
        <f t="shared" si="0"/>
        <v>292568259.49000007</v>
      </c>
      <c r="E19" s="152">
        <f t="shared" si="1"/>
        <v>0.83008724293962277</v>
      </c>
      <c r="F19" s="146">
        <v>157901698.61000001</v>
      </c>
      <c r="G19" s="146">
        <v>131716538.59</v>
      </c>
      <c r="H19" s="146">
        <v>2950022.29</v>
      </c>
    </row>
    <row r="20" spans="1:8" ht="12" customHeight="1" x14ac:dyDescent="0.2">
      <c r="A20" s="123">
        <v>12</v>
      </c>
      <c r="B20" s="158" t="s">
        <v>240</v>
      </c>
      <c r="C20" s="145">
        <v>495137014.50999999</v>
      </c>
      <c r="D20" s="146">
        <f t="shared" si="0"/>
        <v>271312084.02999997</v>
      </c>
      <c r="E20" s="152">
        <f t="shared" si="1"/>
        <v>0.54795354836983301</v>
      </c>
      <c r="F20" s="146">
        <v>116886684.97999999</v>
      </c>
      <c r="G20" s="146">
        <v>6959468.6900000004</v>
      </c>
      <c r="H20" s="146">
        <v>147465930.36000001</v>
      </c>
    </row>
    <row r="21" spans="1:8" ht="12" customHeight="1" x14ac:dyDescent="0.2">
      <c r="A21" s="123">
        <v>13</v>
      </c>
      <c r="B21" s="158" t="s">
        <v>241</v>
      </c>
      <c r="C21" s="145">
        <v>459009666.79000002</v>
      </c>
      <c r="D21" s="146">
        <f t="shared" si="0"/>
        <v>116960927.44</v>
      </c>
      <c r="E21" s="152">
        <f t="shared" si="1"/>
        <v>0.2548114689129421</v>
      </c>
      <c r="F21" s="131">
        <v>116960927.44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205556883.06</v>
      </c>
      <c r="D22" s="146">
        <f t="shared" si="0"/>
        <v>110762694.91</v>
      </c>
      <c r="E22" s="152">
        <f t="shared" si="1"/>
        <v>0.53884206289345937</v>
      </c>
      <c r="F22" s="146">
        <v>6887004.7799999993</v>
      </c>
      <c r="G22" s="146">
        <v>103875690.13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920373740.96000004</v>
      </c>
      <c r="D23" s="146">
        <f t="shared" si="0"/>
        <v>69816692.75</v>
      </c>
      <c r="E23" s="152">
        <f t="shared" si="1"/>
        <v>7.5856893393304967E-2</v>
      </c>
      <c r="F23" s="146">
        <v>33050996.050000004</v>
      </c>
      <c r="G23" s="146">
        <v>1445561.19</v>
      </c>
      <c r="H23" s="146">
        <v>35320135.509999998</v>
      </c>
    </row>
    <row r="24" spans="1:8" ht="12" customHeight="1" x14ac:dyDescent="0.2">
      <c r="A24" s="123">
        <v>16</v>
      </c>
      <c r="B24" s="124" t="s">
        <v>244</v>
      </c>
      <c r="C24" s="161">
        <v>143113175.66999999</v>
      </c>
      <c r="D24" s="146">
        <f t="shared" si="0"/>
        <v>62001397.100000001</v>
      </c>
      <c r="E24" s="152">
        <f t="shared" si="1"/>
        <v>0.43323332607031939</v>
      </c>
      <c r="F24" s="131">
        <v>35807335.710000001</v>
      </c>
      <c r="G24" s="131">
        <v>2465511.64</v>
      </c>
      <c r="H24" s="131">
        <v>23728549.75</v>
      </c>
    </row>
    <row r="25" spans="1:8" ht="12" customHeight="1" x14ac:dyDescent="0.2">
      <c r="A25" s="123">
        <v>17</v>
      </c>
      <c r="B25" s="158" t="s">
        <v>245</v>
      </c>
      <c r="C25" s="145">
        <v>1886127688.9300001</v>
      </c>
      <c r="D25" s="146">
        <f t="shared" si="0"/>
        <v>59083030</v>
      </c>
      <c r="E25" s="152">
        <f t="shared" si="1"/>
        <v>3.1325042491432697E-2</v>
      </c>
      <c r="F25" s="146">
        <v>52948714.059999995</v>
      </c>
      <c r="G25" s="146">
        <v>1986424.24</v>
      </c>
      <c r="H25" s="146">
        <v>4147891.7</v>
      </c>
    </row>
    <row r="26" spans="1:8" ht="12" customHeight="1" x14ac:dyDescent="0.2">
      <c r="A26" s="123">
        <v>18</v>
      </c>
      <c r="B26" s="158" t="s">
        <v>246</v>
      </c>
      <c r="C26" s="145">
        <v>465981864.58999991</v>
      </c>
      <c r="D26" s="146">
        <f t="shared" si="0"/>
        <v>54452239.909999996</v>
      </c>
      <c r="E26" s="152">
        <f t="shared" si="1"/>
        <v>0.11685484789823418</v>
      </c>
      <c r="F26" s="146">
        <v>41189543.200000003</v>
      </c>
      <c r="G26" s="146">
        <v>10021299.050000001</v>
      </c>
      <c r="H26" s="146">
        <v>3241397.66</v>
      </c>
    </row>
    <row r="27" spans="1:8" ht="12" customHeight="1" x14ac:dyDescent="0.2">
      <c r="A27" s="123">
        <v>19</v>
      </c>
      <c r="B27" s="158" t="s">
        <v>247</v>
      </c>
      <c r="C27" s="145">
        <v>740660330.8499999</v>
      </c>
      <c r="D27" s="146">
        <f t="shared" si="0"/>
        <v>40093444.010000005</v>
      </c>
      <c r="E27" s="152">
        <f t="shared" si="1"/>
        <v>5.4132025626359374E-2</v>
      </c>
      <c r="F27" s="146">
        <v>35869808.780000001</v>
      </c>
      <c r="G27" s="115">
        <v>0</v>
      </c>
      <c r="H27" s="146">
        <v>4223635.2300000004</v>
      </c>
    </row>
    <row r="28" spans="1:8" ht="12" customHeight="1" x14ac:dyDescent="0.2">
      <c r="A28" s="123">
        <v>20</v>
      </c>
      <c r="B28" s="158" t="s">
        <v>248</v>
      </c>
      <c r="C28" s="145">
        <v>222448924.79000002</v>
      </c>
      <c r="D28" s="146">
        <f t="shared" si="0"/>
        <v>32264004.110000003</v>
      </c>
      <c r="E28" s="152">
        <f t="shared" si="1"/>
        <v>0.14504005420776211</v>
      </c>
      <c r="F28" s="146">
        <v>31255831.66</v>
      </c>
      <c r="G28" s="146">
        <v>22819.1</v>
      </c>
      <c r="H28" s="146">
        <v>985353.35</v>
      </c>
    </row>
    <row r="29" spans="1:8" ht="12" customHeight="1" x14ac:dyDescent="0.2">
      <c r="A29" s="123">
        <v>21</v>
      </c>
      <c r="B29" s="114" t="s">
        <v>249</v>
      </c>
      <c r="C29" s="145">
        <v>485628285.7899999</v>
      </c>
      <c r="D29" s="146">
        <f t="shared" si="0"/>
        <v>28603906.579999998</v>
      </c>
      <c r="E29" s="152">
        <f t="shared" si="1"/>
        <v>5.8900824801562689E-2</v>
      </c>
      <c r="F29" s="146">
        <v>6042756.5</v>
      </c>
      <c r="G29" s="146">
        <v>11121169.220000001</v>
      </c>
      <c r="H29" s="146">
        <v>11439980.859999999</v>
      </c>
    </row>
    <row r="30" spans="1:8" ht="12" customHeight="1" x14ac:dyDescent="0.2">
      <c r="A30" s="123">
        <v>22</v>
      </c>
      <c r="B30" s="158" t="s">
        <v>250</v>
      </c>
      <c r="C30" s="145">
        <v>165662351.61000001</v>
      </c>
      <c r="D30" s="146">
        <f t="shared" si="0"/>
        <v>24856944.27</v>
      </c>
      <c r="E30" s="152">
        <f t="shared" si="1"/>
        <v>0.15004582530928856</v>
      </c>
      <c r="F30" s="146">
        <v>3029923.9</v>
      </c>
      <c r="G30" s="146">
        <v>18425719.43</v>
      </c>
      <c r="H30" s="146">
        <v>3401300.94</v>
      </c>
    </row>
    <row r="31" spans="1:8" ht="12" customHeight="1" x14ac:dyDescent="0.2">
      <c r="A31" s="123">
        <v>23</v>
      </c>
      <c r="B31" s="124" t="s">
        <v>251</v>
      </c>
      <c r="C31" s="161">
        <v>323739489.92000002</v>
      </c>
      <c r="D31" s="146">
        <f t="shared" si="0"/>
        <v>19331639.98</v>
      </c>
      <c r="E31" s="152">
        <f t="shared" si="1"/>
        <v>5.9713567797296169E-2</v>
      </c>
      <c r="F31" s="131">
        <v>19330105.039999999</v>
      </c>
      <c r="G31" s="131">
        <v>1534.94</v>
      </c>
      <c r="H31" s="117">
        <v>0</v>
      </c>
    </row>
    <row r="32" spans="1:8" ht="12" customHeight="1" x14ac:dyDescent="0.2">
      <c r="A32" s="123">
        <v>24</v>
      </c>
      <c r="B32" s="158" t="s">
        <v>252</v>
      </c>
      <c r="C32" s="145">
        <v>280468534.57999998</v>
      </c>
      <c r="D32" s="146">
        <f t="shared" si="0"/>
        <v>18321100.700000003</v>
      </c>
      <c r="E32" s="152">
        <f t="shared" si="1"/>
        <v>6.5323194729974776E-2</v>
      </c>
      <c r="F32" s="146">
        <v>14406320.710000001</v>
      </c>
      <c r="G32" s="146">
        <v>3371979.46</v>
      </c>
      <c r="H32" s="146">
        <v>542800.53</v>
      </c>
    </row>
    <row r="33" spans="1:8" ht="12" customHeight="1" x14ac:dyDescent="0.2">
      <c r="A33" s="123">
        <v>25</v>
      </c>
      <c r="B33" s="158" t="s">
        <v>253</v>
      </c>
      <c r="C33" s="145">
        <v>17482386.369999997</v>
      </c>
      <c r="D33" s="146">
        <f t="shared" si="0"/>
        <v>17482386.369999997</v>
      </c>
      <c r="E33" s="152">
        <f t="shared" si="1"/>
        <v>1</v>
      </c>
      <c r="F33" s="146">
        <v>17482386.369999997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590699019.97000003</v>
      </c>
      <c r="D34" s="146">
        <f t="shared" si="0"/>
        <v>17038614.52</v>
      </c>
      <c r="E34" s="152">
        <f t="shared" si="1"/>
        <v>2.8844832891148767E-2</v>
      </c>
      <c r="F34" s="146">
        <v>9634063.0099999998</v>
      </c>
      <c r="G34" s="146">
        <v>666557</v>
      </c>
      <c r="H34" s="146">
        <v>6737994.5099999998</v>
      </c>
    </row>
    <row r="35" spans="1:8" ht="12" customHeight="1" x14ac:dyDescent="0.2">
      <c r="A35" s="123">
        <v>27</v>
      </c>
      <c r="B35" s="158" t="s">
        <v>255</v>
      </c>
      <c r="C35" s="145">
        <v>350995573.69000006</v>
      </c>
      <c r="D35" s="146">
        <f t="shared" si="0"/>
        <v>14023456.41</v>
      </c>
      <c r="E35" s="152">
        <f t="shared" si="1"/>
        <v>3.9953371099732279E-2</v>
      </c>
      <c r="F35" s="146">
        <v>13468248.390000001</v>
      </c>
      <c r="G35" s="146">
        <v>72759.179999999993</v>
      </c>
      <c r="H35" s="146">
        <v>482448.84</v>
      </c>
    </row>
    <row r="36" spans="1:8" ht="12" customHeight="1" x14ac:dyDescent="0.2">
      <c r="A36" s="123">
        <v>28</v>
      </c>
      <c r="B36" s="158" t="s">
        <v>256</v>
      </c>
      <c r="C36" s="145">
        <v>39347246.289999999</v>
      </c>
      <c r="D36" s="146">
        <f t="shared" si="0"/>
        <v>3229368.92</v>
      </c>
      <c r="E36" s="152">
        <f t="shared" si="1"/>
        <v>8.2073568660908702E-2</v>
      </c>
      <c r="F36" s="146">
        <v>2686789.01</v>
      </c>
      <c r="G36" s="146">
        <v>143031.98000000001</v>
      </c>
      <c r="H36" s="146">
        <v>399547.93</v>
      </c>
    </row>
    <row r="37" spans="1:8" ht="12" customHeight="1" x14ac:dyDescent="0.2">
      <c r="A37" s="123">
        <v>29</v>
      </c>
      <c r="B37" s="158" t="s">
        <v>257</v>
      </c>
      <c r="C37" s="145">
        <v>79784625.459999993</v>
      </c>
      <c r="D37" s="146">
        <f t="shared" si="0"/>
        <v>2965766.33</v>
      </c>
      <c r="E37" s="152">
        <f t="shared" si="1"/>
        <v>3.717215331777031E-2</v>
      </c>
      <c r="F37" s="146">
        <v>2353449.7199999997</v>
      </c>
      <c r="G37" s="146">
        <v>14433.39</v>
      </c>
      <c r="H37" s="146">
        <v>597883.22</v>
      </c>
    </row>
    <row r="38" spans="1:8" ht="12" customHeight="1" x14ac:dyDescent="0.2">
      <c r="A38" s="123">
        <v>30</v>
      </c>
      <c r="B38" s="158" t="s">
        <v>258</v>
      </c>
      <c r="C38" s="145">
        <v>257931979.56999999</v>
      </c>
      <c r="D38" s="146">
        <f t="shared" si="0"/>
        <v>2020281.39</v>
      </c>
      <c r="E38" s="152">
        <f t="shared" si="1"/>
        <v>7.8326130531313851E-3</v>
      </c>
      <c r="F38" s="146">
        <v>1849174.68</v>
      </c>
      <c r="G38" s="115">
        <v>0</v>
      </c>
      <c r="H38" s="146">
        <v>171106.71</v>
      </c>
    </row>
    <row r="39" spans="1:8" ht="12" customHeight="1" x14ac:dyDescent="0.2">
      <c r="A39" s="123">
        <v>31</v>
      </c>
      <c r="B39" s="158" t="s">
        <v>259</v>
      </c>
      <c r="C39" s="145">
        <v>45199099.82</v>
      </c>
      <c r="D39" s="146">
        <f t="shared" si="0"/>
        <v>1284674.0900000001</v>
      </c>
      <c r="E39" s="152">
        <f t="shared" si="1"/>
        <v>2.8422559190693194E-2</v>
      </c>
      <c r="F39" s="146">
        <v>1284674.0900000001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70844461.959999993</v>
      </c>
      <c r="D40" s="146">
        <f t="shared" si="0"/>
        <v>512948.3</v>
      </c>
      <c r="E40" s="152">
        <f t="shared" si="1"/>
        <v>7.240485505975322E-3</v>
      </c>
      <c r="F40" s="146">
        <v>421552.75</v>
      </c>
      <c r="G40" s="146">
        <v>18306.16</v>
      </c>
      <c r="H40" s="146">
        <v>73089.39</v>
      </c>
    </row>
    <row r="41" spans="1:8" ht="12" customHeight="1" x14ac:dyDescent="0.2">
      <c r="A41" s="123">
        <v>33</v>
      </c>
      <c r="B41" s="158" t="s">
        <v>260</v>
      </c>
      <c r="C41" s="145">
        <v>7753839.8400000008</v>
      </c>
      <c r="D41" s="146">
        <f t="shared" si="0"/>
        <v>508191.46</v>
      </c>
      <c r="E41" s="152">
        <f t="shared" si="1"/>
        <v>6.5540618646567239E-2</v>
      </c>
      <c r="F41" s="146">
        <v>508191.46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114539316.07000001</v>
      </c>
      <c r="D42" s="146">
        <f t="shared" si="0"/>
        <v>117264.24</v>
      </c>
      <c r="E42" s="152">
        <f t="shared" si="1"/>
        <v>1.023790293355119E-3</v>
      </c>
      <c r="F42" s="146">
        <v>117264.24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106184.22</v>
      </c>
      <c r="D44" s="146">
        <f t="shared" si="0"/>
        <v>4040.56</v>
      </c>
      <c r="E44" s="152">
        <f t="shared" si="1"/>
        <v>3.8052358438946957E-2</v>
      </c>
      <c r="F44" s="115">
        <v>0</v>
      </c>
      <c r="G44" s="115">
        <v>0</v>
      </c>
      <c r="H44" s="146">
        <v>4040.56</v>
      </c>
    </row>
    <row r="45" spans="1:8" ht="12" customHeight="1" x14ac:dyDescent="0.2">
      <c r="A45" s="123">
        <v>37</v>
      </c>
      <c r="B45" s="158" t="s">
        <v>265</v>
      </c>
      <c r="C45" s="145">
        <v>88821181.38000001</v>
      </c>
      <c r="D45" s="162">
        <f t="shared" si="0"/>
        <v>1.4432400000000001</v>
      </c>
      <c r="E45" s="152">
        <f t="shared" si="1"/>
        <v>1.624882688539624E-8</v>
      </c>
      <c r="F45" s="115">
        <v>0</v>
      </c>
      <c r="G45" s="115">
        <v>0</v>
      </c>
      <c r="H45" s="162">
        <f>1443.24/1000</f>
        <v>1.4432400000000001</v>
      </c>
    </row>
    <row r="46" spans="1:8" ht="12" customHeight="1" x14ac:dyDescent="0.2">
      <c r="A46" s="123">
        <v>38</v>
      </c>
      <c r="B46" s="158" t="s">
        <v>266</v>
      </c>
      <c r="C46" s="145">
        <v>5343108.2300000004</v>
      </c>
      <c r="D46" s="162">
        <f t="shared" si="0"/>
        <v>0.18223</v>
      </c>
      <c r="E46" s="152">
        <f t="shared" si="1"/>
        <v>3.4105616460627076E-8</v>
      </c>
      <c r="F46" s="115">
        <v>0</v>
      </c>
      <c r="G46" s="162">
        <f>182.23/1000</f>
        <v>0.18223</v>
      </c>
      <c r="H46" s="115">
        <v>0</v>
      </c>
    </row>
    <row r="47" spans="1:8" ht="12" customHeight="1" x14ac:dyDescent="0.2">
      <c r="A47" s="123">
        <v>39</v>
      </c>
      <c r="B47" s="158" t="s">
        <v>267</v>
      </c>
      <c r="C47" s="146">
        <v>449915206.73000002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24" t="s">
        <v>268</v>
      </c>
      <c r="C48" s="131">
        <v>183583255.77999997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23">
        <v>41</v>
      </c>
      <c r="B49" s="158" t="s">
        <v>269</v>
      </c>
      <c r="C49" s="146">
        <v>60898261.220000006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1">
        <v>9078602.25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ht="12" customHeight="1" x14ac:dyDescent="0.2">
      <c r="A52" s="124"/>
      <c r="B52" s="133" t="s">
        <v>221</v>
      </c>
      <c r="C52" s="134">
        <v>55313158630.720009</v>
      </c>
      <c r="D52" s="147">
        <f t="shared" ref="D52" si="2">F52+G52+H52</f>
        <v>12916170890.950001</v>
      </c>
      <c r="E52" s="153">
        <f t="shared" ref="E52" si="3">D52/C52</f>
        <v>0.23350991356650846</v>
      </c>
      <c r="F52" s="134">
        <v>8898205729.6699982</v>
      </c>
      <c r="G52" s="134">
        <v>1747364581.1400006</v>
      </c>
      <c r="H52" s="134">
        <v>2270600580.1400003</v>
      </c>
    </row>
    <row r="54" spans="1:8" x14ac:dyDescent="0.2">
      <c r="C54" s="160"/>
      <c r="D54" s="160"/>
      <c r="E54" s="160"/>
      <c r="F54" s="160"/>
      <c r="G54" s="160"/>
      <c r="H54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2" t="s">
        <v>273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10003256374.09</v>
      </c>
      <c r="D9" s="146">
        <f t="shared" ref="D9:D51" si="0">F9+G9+H9</f>
        <v>2155849669.8900003</v>
      </c>
      <c r="E9" s="152">
        <f>D9/C9</f>
        <v>0.21551478731205856</v>
      </c>
      <c r="F9" s="146">
        <v>1465325588.6400001</v>
      </c>
      <c r="G9" s="146">
        <v>214871848.75</v>
      </c>
      <c r="H9" s="146">
        <v>475652232.5</v>
      </c>
    </row>
    <row r="10" spans="1:8" ht="12" customHeight="1" x14ac:dyDescent="0.2">
      <c r="A10" s="123">
        <v>2</v>
      </c>
      <c r="B10" s="158" t="s">
        <v>230</v>
      </c>
      <c r="C10" s="145">
        <v>3940671390.9700003</v>
      </c>
      <c r="D10" s="146">
        <f t="shared" si="0"/>
        <v>1886666565.22</v>
      </c>
      <c r="E10" s="152">
        <f t="shared" ref="E10:E52" si="1">D10/C10</f>
        <v>0.4787677981836479</v>
      </c>
      <c r="F10" s="146">
        <v>935626672</v>
      </c>
      <c r="G10" s="146">
        <v>319325163.97000003</v>
      </c>
      <c r="H10" s="146">
        <v>631714729.25</v>
      </c>
    </row>
    <row r="11" spans="1:8" ht="12" customHeight="1" x14ac:dyDescent="0.2">
      <c r="A11" s="123">
        <v>3</v>
      </c>
      <c r="B11" s="158" t="s">
        <v>231</v>
      </c>
      <c r="C11" s="145">
        <v>7539386809.1300001</v>
      </c>
      <c r="D11" s="146">
        <f t="shared" si="0"/>
        <v>1604494678.76</v>
      </c>
      <c r="E11" s="152">
        <f t="shared" si="1"/>
        <v>0.21281500994444255</v>
      </c>
      <c r="F11" s="146">
        <v>1094525469.4400001</v>
      </c>
      <c r="G11" s="146">
        <v>180109805.37</v>
      </c>
      <c r="H11" s="146">
        <v>329859403.94999999</v>
      </c>
    </row>
    <row r="12" spans="1:8" ht="12" customHeight="1" x14ac:dyDescent="0.2">
      <c r="A12" s="123">
        <v>4</v>
      </c>
      <c r="B12" s="158" t="s">
        <v>232</v>
      </c>
      <c r="C12" s="145">
        <v>5214444075.8199997</v>
      </c>
      <c r="D12" s="146">
        <f t="shared" si="0"/>
        <v>1228855439.74</v>
      </c>
      <c r="E12" s="152">
        <f t="shared" si="1"/>
        <v>0.23566374897725906</v>
      </c>
      <c r="F12" s="146">
        <v>1215244024.52</v>
      </c>
      <c r="G12" s="115">
        <v>0</v>
      </c>
      <c r="H12" s="146">
        <v>13611415.219999999</v>
      </c>
    </row>
    <row r="13" spans="1:8" ht="12" customHeight="1" x14ac:dyDescent="0.2">
      <c r="A13" s="123">
        <v>5</v>
      </c>
      <c r="B13" s="158" t="s">
        <v>233</v>
      </c>
      <c r="C13" s="145">
        <v>3604630139.8699999</v>
      </c>
      <c r="D13" s="146">
        <f t="shared" si="0"/>
        <v>1182024185.6499999</v>
      </c>
      <c r="E13" s="152">
        <f t="shared" si="1"/>
        <v>0.32791829946043488</v>
      </c>
      <c r="F13" s="146">
        <v>1130587456.25</v>
      </c>
      <c r="G13" s="146">
        <v>38013837.090000004</v>
      </c>
      <c r="H13" s="146">
        <v>13422892.309999999</v>
      </c>
    </row>
    <row r="14" spans="1:8" ht="12" customHeight="1" x14ac:dyDescent="0.2">
      <c r="A14" s="123">
        <v>6</v>
      </c>
      <c r="B14" s="124" t="s">
        <v>234</v>
      </c>
      <c r="C14" s="161">
        <v>5776972603.1799994</v>
      </c>
      <c r="D14" s="146">
        <f t="shared" si="0"/>
        <v>1161659258.27</v>
      </c>
      <c r="E14" s="152">
        <f t="shared" si="1"/>
        <v>0.20108443263700984</v>
      </c>
      <c r="F14" s="131">
        <v>784062314.85000002</v>
      </c>
      <c r="G14" s="131">
        <v>244790175.43000001</v>
      </c>
      <c r="H14" s="131">
        <v>132806767.98999999</v>
      </c>
    </row>
    <row r="15" spans="1:8" ht="12" customHeight="1" x14ac:dyDescent="0.2">
      <c r="A15" s="123">
        <v>7</v>
      </c>
      <c r="B15" s="124" t="s">
        <v>235</v>
      </c>
      <c r="C15" s="161">
        <v>3292958189.4100003</v>
      </c>
      <c r="D15" s="146">
        <f t="shared" si="0"/>
        <v>809172895.45000005</v>
      </c>
      <c r="E15" s="152">
        <f t="shared" si="1"/>
        <v>0.2457282628283172</v>
      </c>
      <c r="F15" s="131">
        <v>449230513.13</v>
      </c>
      <c r="G15" s="131">
        <v>297812215.80000001</v>
      </c>
      <c r="H15" s="131">
        <v>62130166.520000003</v>
      </c>
    </row>
    <row r="16" spans="1:8" ht="12" customHeight="1" x14ac:dyDescent="0.2">
      <c r="A16" s="123">
        <v>8</v>
      </c>
      <c r="B16" s="158" t="s">
        <v>236</v>
      </c>
      <c r="C16" s="145">
        <v>1223498746.8299999</v>
      </c>
      <c r="D16" s="146">
        <f t="shared" si="0"/>
        <v>601565153.75999999</v>
      </c>
      <c r="E16" s="152">
        <f t="shared" si="1"/>
        <v>0.49167615031777795</v>
      </c>
      <c r="F16" s="146">
        <v>540303064.91999996</v>
      </c>
      <c r="G16" s="146">
        <v>1779565.38</v>
      </c>
      <c r="H16" s="146">
        <v>59482523.460000001</v>
      </c>
    </row>
    <row r="17" spans="1:8" ht="12" customHeight="1" x14ac:dyDescent="0.2">
      <c r="A17" s="123">
        <v>9</v>
      </c>
      <c r="B17" s="158" t="s">
        <v>237</v>
      </c>
      <c r="C17" s="145">
        <v>2307145780.98</v>
      </c>
      <c r="D17" s="146">
        <f t="shared" si="0"/>
        <v>566383077.89999998</v>
      </c>
      <c r="E17" s="152">
        <f t="shared" si="1"/>
        <v>0.24549080624607042</v>
      </c>
      <c r="F17" s="146">
        <v>367158809.88</v>
      </c>
      <c r="G17" s="146">
        <v>42869504.450000003</v>
      </c>
      <c r="H17" s="146">
        <v>156354763.56999999</v>
      </c>
    </row>
    <row r="18" spans="1:8" ht="12" customHeight="1" x14ac:dyDescent="0.2">
      <c r="A18" s="123">
        <v>10</v>
      </c>
      <c r="B18" s="124" t="s">
        <v>238</v>
      </c>
      <c r="C18" s="161">
        <v>2925555960.7399998</v>
      </c>
      <c r="D18" s="146">
        <f t="shared" si="0"/>
        <v>480885333.97000003</v>
      </c>
      <c r="E18" s="152">
        <f t="shared" si="1"/>
        <v>0.16437399948020934</v>
      </c>
      <c r="F18" s="131">
        <v>220487693.55999997</v>
      </c>
      <c r="G18" s="131">
        <v>116915715.64</v>
      </c>
      <c r="H18" s="131">
        <v>143481924.77000001</v>
      </c>
    </row>
    <row r="19" spans="1:8" ht="12" customHeight="1" x14ac:dyDescent="0.2">
      <c r="A19" s="123">
        <v>11</v>
      </c>
      <c r="B19" s="158" t="s">
        <v>239</v>
      </c>
      <c r="C19" s="145">
        <v>354615529.69999999</v>
      </c>
      <c r="D19" s="146">
        <f t="shared" si="0"/>
        <v>295147709.86000001</v>
      </c>
      <c r="E19" s="152">
        <f t="shared" si="1"/>
        <v>0.83230339661010067</v>
      </c>
      <c r="F19" s="146">
        <v>160151446.09</v>
      </c>
      <c r="G19" s="146">
        <v>132071256.15000001</v>
      </c>
      <c r="H19" s="146">
        <v>2925007.62</v>
      </c>
    </row>
    <row r="20" spans="1:8" ht="12" customHeight="1" x14ac:dyDescent="0.2">
      <c r="A20" s="123">
        <v>12</v>
      </c>
      <c r="B20" s="158" t="s">
        <v>240</v>
      </c>
      <c r="C20" s="145">
        <v>492067297.37</v>
      </c>
      <c r="D20" s="146">
        <f t="shared" si="0"/>
        <v>269236913.07999998</v>
      </c>
      <c r="E20" s="152">
        <f t="shared" si="1"/>
        <v>0.54715465652567596</v>
      </c>
      <c r="F20" s="146">
        <v>119031810.09</v>
      </c>
      <c r="G20" s="146">
        <v>6936982.1099999994</v>
      </c>
      <c r="H20" s="146">
        <v>143268120.88</v>
      </c>
    </row>
    <row r="21" spans="1:8" ht="12" customHeight="1" x14ac:dyDescent="0.2">
      <c r="A21" s="123">
        <v>13</v>
      </c>
      <c r="B21" s="158" t="s">
        <v>241</v>
      </c>
      <c r="C21" s="145">
        <v>462936810.09000003</v>
      </c>
      <c r="D21" s="146">
        <f t="shared" si="0"/>
        <v>116853457.86</v>
      </c>
      <c r="E21" s="152">
        <f t="shared" si="1"/>
        <v>0.25241772810695784</v>
      </c>
      <c r="F21" s="146">
        <v>116853457.86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24" t="s">
        <v>242</v>
      </c>
      <c r="C22" s="161">
        <v>205450912.21999997</v>
      </c>
      <c r="D22" s="146">
        <f t="shared" si="0"/>
        <v>110843076.98999999</v>
      </c>
      <c r="E22" s="152">
        <f t="shared" si="1"/>
        <v>0.53951124281846718</v>
      </c>
      <c r="F22" s="131">
        <v>6817673.3499999996</v>
      </c>
      <c r="G22" s="131">
        <v>104025403.64</v>
      </c>
      <c r="H22" s="117">
        <v>0</v>
      </c>
    </row>
    <row r="23" spans="1:8" ht="12" customHeight="1" x14ac:dyDescent="0.2">
      <c r="A23" s="123">
        <v>15</v>
      </c>
      <c r="B23" s="158" t="s">
        <v>243</v>
      </c>
      <c r="C23" s="145">
        <v>922187091.97000003</v>
      </c>
      <c r="D23" s="146">
        <f t="shared" si="0"/>
        <v>70201903.400000006</v>
      </c>
      <c r="E23" s="152">
        <f t="shared" si="1"/>
        <v>7.6125445705418487E-2</v>
      </c>
      <c r="F23" s="146">
        <v>33188822.710000001</v>
      </c>
      <c r="G23" s="146">
        <v>1392591.93</v>
      </c>
      <c r="H23" s="146">
        <v>35620488.759999998</v>
      </c>
    </row>
    <row r="24" spans="1:8" ht="12" customHeight="1" x14ac:dyDescent="0.2">
      <c r="A24" s="123">
        <v>16</v>
      </c>
      <c r="B24" s="158" t="s">
        <v>244</v>
      </c>
      <c r="C24" s="145">
        <v>143628555.63999999</v>
      </c>
      <c r="D24" s="146">
        <f t="shared" si="0"/>
        <v>61708470.549999997</v>
      </c>
      <c r="E24" s="152">
        <f t="shared" si="1"/>
        <v>0.42963928917220434</v>
      </c>
      <c r="F24" s="146">
        <v>36039530.299999997</v>
      </c>
      <c r="G24" s="146">
        <v>2365945.2599999998</v>
      </c>
      <c r="H24" s="146">
        <v>23302994.989999998</v>
      </c>
    </row>
    <row r="25" spans="1:8" ht="12" customHeight="1" x14ac:dyDescent="0.2">
      <c r="A25" s="123">
        <v>17</v>
      </c>
      <c r="B25" s="158" t="s">
        <v>245</v>
      </c>
      <c r="C25" s="145">
        <v>1868843516.45</v>
      </c>
      <c r="D25" s="146">
        <f t="shared" si="0"/>
        <v>59630700.330000006</v>
      </c>
      <c r="E25" s="152">
        <f t="shared" si="1"/>
        <v>3.1907808120432E-2</v>
      </c>
      <c r="F25" s="146">
        <v>53570052.960000001</v>
      </c>
      <c r="G25" s="146">
        <v>1898170.02</v>
      </c>
      <c r="H25" s="146">
        <v>4162477.35</v>
      </c>
    </row>
    <row r="26" spans="1:8" ht="12" customHeight="1" x14ac:dyDescent="0.2">
      <c r="A26" s="123">
        <v>18</v>
      </c>
      <c r="B26" s="158" t="s">
        <v>246</v>
      </c>
      <c r="C26" s="145">
        <v>463889478.40999997</v>
      </c>
      <c r="D26" s="146">
        <f t="shared" si="0"/>
        <v>54088987.739999995</v>
      </c>
      <c r="E26" s="152">
        <f t="shared" si="1"/>
        <v>0.11659886731079178</v>
      </c>
      <c r="F26" s="146">
        <v>41165928.089999996</v>
      </c>
      <c r="G26" s="146">
        <v>9798272.2300000004</v>
      </c>
      <c r="H26" s="146">
        <v>3124787.42</v>
      </c>
    </row>
    <row r="27" spans="1:8" ht="12" customHeight="1" x14ac:dyDescent="0.2">
      <c r="A27" s="123">
        <v>19</v>
      </c>
      <c r="B27" s="158" t="s">
        <v>247</v>
      </c>
      <c r="C27" s="145">
        <v>747264897.4799999</v>
      </c>
      <c r="D27" s="146">
        <f t="shared" si="0"/>
        <v>40508246.549999997</v>
      </c>
      <c r="E27" s="152">
        <f t="shared" si="1"/>
        <v>5.4208683810260436E-2</v>
      </c>
      <c r="F27" s="146">
        <v>36245109.899999999</v>
      </c>
      <c r="G27" s="115">
        <v>0</v>
      </c>
      <c r="H27" s="146">
        <v>4263136.6500000004</v>
      </c>
    </row>
    <row r="28" spans="1:8" ht="12" customHeight="1" x14ac:dyDescent="0.2">
      <c r="A28" s="123">
        <v>20</v>
      </c>
      <c r="B28" s="158" t="s">
        <v>248</v>
      </c>
      <c r="C28" s="145">
        <v>218771657.90000001</v>
      </c>
      <c r="D28" s="146">
        <f t="shared" si="0"/>
        <v>31938166.43</v>
      </c>
      <c r="E28" s="152">
        <f t="shared" si="1"/>
        <v>0.1459885925653078</v>
      </c>
      <c r="F28" s="146">
        <v>30893525.419999998</v>
      </c>
      <c r="G28" s="146">
        <v>79055.19</v>
      </c>
      <c r="H28" s="146">
        <v>965585.82</v>
      </c>
    </row>
    <row r="29" spans="1:8" ht="12" customHeight="1" x14ac:dyDescent="0.2">
      <c r="A29" s="123">
        <v>21</v>
      </c>
      <c r="B29" s="158" t="s">
        <v>249</v>
      </c>
      <c r="C29" s="145">
        <v>482945025.5999999</v>
      </c>
      <c r="D29" s="146">
        <f t="shared" si="0"/>
        <v>29304572.019999996</v>
      </c>
      <c r="E29" s="152">
        <f t="shared" si="1"/>
        <v>6.0678898149106437E-2</v>
      </c>
      <c r="F29" s="146">
        <v>6548946.2400000002</v>
      </c>
      <c r="G29" s="146">
        <v>11160427.879999999</v>
      </c>
      <c r="H29" s="146">
        <v>11595197.9</v>
      </c>
    </row>
    <row r="30" spans="1:8" ht="12" customHeight="1" x14ac:dyDescent="0.2">
      <c r="A30" s="123">
        <v>22</v>
      </c>
      <c r="B30" s="158" t="s">
        <v>250</v>
      </c>
      <c r="C30" s="145">
        <v>158218036.72999999</v>
      </c>
      <c r="D30" s="146">
        <f t="shared" si="0"/>
        <v>25510131.609999999</v>
      </c>
      <c r="E30" s="152">
        <f t="shared" si="1"/>
        <v>0.16123402955336369</v>
      </c>
      <c r="F30" s="146">
        <v>4017260.1899999995</v>
      </c>
      <c r="G30" s="146">
        <v>18014561.25</v>
      </c>
      <c r="H30" s="146">
        <v>3478310.17</v>
      </c>
    </row>
    <row r="31" spans="1:8" ht="12" customHeight="1" x14ac:dyDescent="0.2">
      <c r="A31" s="123">
        <v>23</v>
      </c>
      <c r="B31" s="158" t="s">
        <v>251</v>
      </c>
      <c r="C31" s="145">
        <v>322886058.08999997</v>
      </c>
      <c r="D31" s="146">
        <f t="shared" si="0"/>
        <v>19526583.199999999</v>
      </c>
      <c r="E31" s="152">
        <f t="shared" si="1"/>
        <v>6.0475151251520552E-2</v>
      </c>
      <c r="F31" s="146">
        <v>19525048.259999998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595124286.81000006</v>
      </c>
      <c r="D32" s="146">
        <f t="shared" si="0"/>
        <v>17796991.359999999</v>
      </c>
      <c r="E32" s="152">
        <f t="shared" si="1"/>
        <v>2.990466320135559E-2</v>
      </c>
      <c r="F32" s="146">
        <v>9995248.8999999985</v>
      </c>
      <c r="G32" s="146">
        <v>702969.84</v>
      </c>
      <c r="H32" s="146">
        <v>7098772.6200000001</v>
      </c>
    </row>
    <row r="33" spans="1:8" ht="12" customHeight="1" x14ac:dyDescent="0.2">
      <c r="A33" s="123">
        <v>25</v>
      </c>
      <c r="B33" s="124" t="s">
        <v>252</v>
      </c>
      <c r="C33" s="161">
        <v>286309763.47000003</v>
      </c>
      <c r="D33" s="146">
        <f t="shared" si="0"/>
        <v>17524861.999999996</v>
      </c>
      <c r="E33" s="152">
        <f t="shared" si="1"/>
        <v>6.1209445977682415E-2</v>
      </c>
      <c r="F33" s="131">
        <v>13665221.749999998</v>
      </c>
      <c r="G33" s="131">
        <v>3315852.19</v>
      </c>
      <c r="H33" s="131">
        <v>543788.06000000006</v>
      </c>
    </row>
    <row r="34" spans="1:8" ht="12" customHeight="1" x14ac:dyDescent="0.2">
      <c r="A34" s="123">
        <v>26</v>
      </c>
      <c r="B34" s="114" t="s">
        <v>253</v>
      </c>
      <c r="C34" s="145">
        <v>17032804.710000001</v>
      </c>
      <c r="D34" s="146">
        <f t="shared" si="0"/>
        <v>17032804.710000001</v>
      </c>
      <c r="E34" s="152">
        <f t="shared" si="1"/>
        <v>1</v>
      </c>
      <c r="F34" s="146">
        <v>17032804.710000001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349941989.65999997</v>
      </c>
      <c r="D35" s="146">
        <f t="shared" si="0"/>
        <v>14210434.310000001</v>
      </c>
      <c r="E35" s="152">
        <f t="shared" si="1"/>
        <v>4.0607971406365705E-2</v>
      </c>
      <c r="F35" s="146">
        <v>13692964.99</v>
      </c>
      <c r="G35" s="146">
        <v>71627.33</v>
      </c>
      <c r="H35" s="146">
        <v>445841.99</v>
      </c>
    </row>
    <row r="36" spans="1:8" ht="12" customHeight="1" x14ac:dyDescent="0.2">
      <c r="A36" s="123">
        <v>28</v>
      </c>
      <c r="B36" s="158" t="s">
        <v>256</v>
      </c>
      <c r="C36" s="145">
        <v>38809962.239999995</v>
      </c>
      <c r="D36" s="146">
        <f t="shared" si="0"/>
        <v>3130988.5500000003</v>
      </c>
      <c r="E36" s="152">
        <f t="shared" si="1"/>
        <v>8.0674867206467049E-2</v>
      </c>
      <c r="F36" s="146">
        <v>2613341.44</v>
      </c>
      <c r="G36" s="146">
        <v>140882.76</v>
      </c>
      <c r="H36" s="146">
        <v>376764.35</v>
      </c>
    </row>
    <row r="37" spans="1:8" ht="12" customHeight="1" x14ac:dyDescent="0.2">
      <c r="A37" s="123">
        <v>29</v>
      </c>
      <c r="B37" s="158" t="s">
        <v>257</v>
      </c>
      <c r="C37" s="145">
        <v>80751718.700000003</v>
      </c>
      <c r="D37" s="146">
        <f t="shared" si="0"/>
        <v>3008249.33</v>
      </c>
      <c r="E37" s="152">
        <f t="shared" si="1"/>
        <v>3.7253068769668177E-2</v>
      </c>
      <c r="F37" s="146">
        <v>2500719.02</v>
      </c>
      <c r="G37" s="146">
        <v>13923.65</v>
      </c>
      <c r="H37" s="146">
        <v>493606.66</v>
      </c>
    </row>
    <row r="38" spans="1:8" ht="12" customHeight="1" x14ac:dyDescent="0.2">
      <c r="A38" s="123">
        <v>30</v>
      </c>
      <c r="B38" s="158" t="s">
        <v>258</v>
      </c>
      <c r="C38" s="145">
        <v>239483041.03</v>
      </c>
      <c r="D38" s="146">
        <f t="shared" si="0"/>
        <v>1899818.53</v>
      </c>
      <c r="E38" s="152">
        <f t="shared" si="1"/>
        <v>7.9329981857129087E-3</v>
      </c>
      <c r="F38" s="146">
        <v>1780134.34</v>
      </c>
      <c r="G38" s="115">
        <v>0</v>
      </c>
      <c r="H38" s="146">
        <v>119684.19</v>
      </c>
    </row>
    <row r="39" spans="1:8" ht="12" customHeight="1" x14ac:dyDescent="0.2">
      <c r="A39" s="123">
        <v>31</v>
      </c>
      <c r="B39" s="158" t="s">
        <v>259</v>
      </c>
      <c r="C39" s="145">
        <v>45110350.07</v>
      </c>
      <c r="D39" s="146">
        <f t="shared" si="0"/>
        <v>1282260.3600000001</v>
      </c>
      <c r="E39" s="152">
        <f t="shared" si="1"/>
        <v>2.8424970278666695E-2</v>
      </c>
      <c r="F39" s="146">
        <v>1282260.3600000001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60508842.039999999</v>
      </c>
      <c r="D40" s="146">
        <f t="shared" si="0"/>
        <v>526276.24</v>
      </c>
      <c r="E40" s="152">
        <f t="shared" si="1"/>
        <v>8.697509690436641E-3</v>
      </c>
      <c r="F40" s="146">
        <v>418561.21</v>
      </c>
      <c r="G40" s="146">
        <v>17626.23</v>
      </c>
      <c r="H40" s="146">
        <v>90088.8</v>
      </c>
    </row>
    <row r="41" spans="1:8" ht="12" customHeight="1" x14ac:dyDescent="0.2">
      <c r="A41" s="123">
        <v>33</v>
      </c>
      <c r="B41" s="158" t="s">
        <v>260</v>
      </c>
      <c r="C41" s="145">
        <v>7731900.1799999997</v>
      </c>
      <c r="D41" s="146">
        <f t="shared" si="0"/>
        <v>501957.17</v>
      </c>
      <c r="E41" s="152">
        <f t="shared" si="1"/>
        <v>6.4920285869495026E-2</v>
      </c>
      <c r="F41" s="146">
        <v>501957.17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114321901.00000001</v>
      </c>
      <c r="D42" s="146">
        <f t="shared" si="0"/>
        <v>115043.68</v>
      </c>
      <c r="E42" s="152">
        <f t="shared" si="1"/>
        <v>1.0063135671615536E-3</v>
      </c>
      <c r="F42" s="146">
        <v>115043.68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110774.3</v>
      </c>
      <c r="D44" s="146">
        <f t="shared" si="0"/>
        <v>4484.37</v>
      </c>
      <c r="E44" s="152">
        <f t="shared" si="1"/>
        <v>4.0482043217605526E-2</v>
      </c>
      <c r="F44" s="115">
        <v>0</v>
      </c>
      <c r="G44" s="115">
        <v>0</v>
      </c>
      <c r="H44" s="146">
        <v>4484.37</v>
      </c>
    </row>
    <row r="45" spans="1:8" ht="12" customHeight="1" x14ac:dyDescent="0.2">
      <c r="A45" s="123">
        <v>37</v>
      </c>
      <c r="B45" s="158" t="s">
        <v>265</v>
      </c>
      <c r="C45" s="145">
        <v>89164071.549999997</v>
      </c>
      <c r="D45" s="146">
        <f t="shared" si="0"/>
        <v>2839.64</v>
      </c>
      <c r="E45" s="152">
        <f t="shared" si="1"/>
        <v>3.1847356795585903E-5</v>
      </c>
      <c r="F45" s="115">
        <v>0</v>
      </c>
      <c r="G45" s="115">
        <v>0</v>
      </c>
      <c r="H45" s="146">
        <v>2839.64</v>
      </c>
    </row>
    <row r="46" spans="1:8" ht="12" customHeight="1" x14ac:dyDescent="0.2">
      <c r="A46" s="123">
        <v>38</v>
      </c>
      <c r="B46" s="158" t="s">
        <v>267</v>
      </c>
      <c r="C46" s="145">
        <v>448537610.70000005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165593533.80000004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60717529.279999994</v>
      </c>
      <c r="D48" s="115">
        <f t="shared" si="0"/>
        <v>0</v>
      </c>
      <c r="E48" s="152">
        <f t="shared" si="1"/>
        <v>0</v>
      </c>
      <c r="F48" s="117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128996000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266</v>
      </c>
      <c r="C50" s="146">
        <v>3393750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4">
        <v>9078602.25</v>
      </c>
      <c r="D51" s="115">
        <f t="shared" si="0"/>
        <v>0</v>
      </c>
      <c r="E51" s="152">
        <f t="shared" si="1"/>
        <v>0</v>
      </c>
      <c r="F51" s="154">
        <v>0</v>
      </c>
      <c r="G51" s="154">
        <v>0</v>
      </c>
      <c r="H51" s="154">
        <v>0</v>
      </c>
    </row>
    <row r="52" spans="1:8" x14ac:dyDescent="0.2">
      <c r="B52" s="133" t="s">
        <v>272</v>
      </c>
      <c r="C52" s="130">
        <v>55412948278.720001</v>
      </c>
      <c r="D52" s="147">
        <f t="shared" ref="D52" si="2">F52+G52+H52</f>
        <v>12939097094.739998</v>
      </c>
      <c r="E52" s="153">
        <f t="shared" si="1"/>
        <v>0.23350313413496795</v>
      </c>
      <c r="F52" s="130">
        <v>8930203382.4799995</v>
      </c>
      <c r="G52" s="130">
        <v>1748494914.4800003</v>
      </c>
      <c r="H52" s="130">
        <v>2260398797.7799997</v>
      </c>
    </row>
    <row r="53" spans="1:8" x14ac:dyDescent="0.2">
      <c r="C53" s="160"/>
      <c r="D53" s="160"/>
      <c r="E53" s="160"/>
      <c r="F53" s="160"/>
      <c r="G53" s="160"/>
      <c r="H53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8.33203125" style="122" bestFit="1" customWidth="1"/>
    <col min="5" max="5" width="14.44140625" style="122" customWidth="1"/>
    <col min="6" max="6" width="10.5546875" style="122" bestFit="1" customWidth="1"/>
    <col min="7" max="7" width="9.109375" style="122" bestFit="1" customWidth="1"/>
    <col min="8" max="8" width="7.109375" style="122" bestFit="1" customWidth="1"/>
    <col min="9" max="16384" width="11.44140625" style="122"/>
  </cols>
  <sheetData>
    <row r="1" spans="1:8" ht="12" customHeight="1" x14ac:dyDescent="0.2">
      <c r="A1" s="172" t="s">
        <v>274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9984307079.0100002</v>
      </c>
      <c r="D9" s="146">
        <f t="shared" ref="D9:D51" si="0">F9+G9+H9</f>
        <v>2155778552.21</v>
      </c>
      <c r="E9" s="152">
        <f>D9/C9</f>
        <v>0.21591669157913737</v>
      </c>
      <c r="F9" s="146">
        <v>1464879882.0799999</v>
      </c>
      <c r="G9" s="146">
        <v>214588941.94999999</v>
      </c>
      <c r="H9" s="146">
        <v>476309728.18000001</v>
      </c>
    </row>
    <row r="10" spans="1:8" ht="12" customHeight="1" x14ac:dyDescent="0.2">
      <c r="A10" s="123">
        <v>2</v>
      </c>
      <c r="B10" s="158" t="s">
        <v>230</v>
      </c>
      <c r="C10" s="145">
        <v>3970474983.2599998</v>
      </c>
      <c r="D10" s="146">
        <f t="shared" si="0"/>
        <v>1880681186.6399999</v>
      </c>
      <c r="E10" s="152">
        <f t="shared" ref="E10:E52" si="1">D10/C10</f>
        <v>0.47366654986347428</v>
      </c>
      <c r="F10" s="146">
        <v>938223909.93999994</v>
      </c>
      <c r="G10" s="146">
        <v>318619678.08999997</v>
      </c>
      <c r="H10" s="146">
        <v>623837598.61000001</v>
      </c>
    </row>
    <row r="11" spans="1:8" ht="12" customHeight="1" x14ac:dyDescent="0.2">
      <c r="A11" s="123">
        <v>3</v>
      </c>
      <c r="B11" s="158" t="s">
        <v>231</v>
      </c>
      <c r="C11" s="145">
        <v>7526098657.2400007</v>
      </c>
      <c r="D11" s="146">
        <f t="shared" si="0"/>
        <v>1603200295.0200002</v>
      </c>
      <c r="E11" s="152">
        <f t="shared" si="1"/>
        <v>0.21301877214667445</v>
      </c>
      <c r="F11" s="146">
        <v>1091898989.4300001</v>
      </c>
      <c r="G11" s="146">
        <v>182996590.87</v>
      </c>
      <c r="H11" s="146">
        <v>328304714.72000003</v>
      </c>
    </row>
    <row r="12" spans="1:8" ht="12" customHeight="1" x14ac:dyDescent="0.2">
      <c r="A12" s="123">
        <v>4</v>
      </c>
      <c r="B12" s="158" t="s">
        <v>232</v>
      </c>
      <c r="C12" s="145">
        <v>5277892259.5799999</v>
      </c>
      <c r="D12" s="146">
        <f t="shared" si="0"/>
        <v>1235104578.5899999</v>
      </c>
      <c r="E12" s="152">
        <f t="shared" si="1"/>
        <v>0.23401473880944401</v>
      </c>
      <c r="F12" s="146">
        <v>1221361454.6299999</v>
      </c>
      <c r="G12" s="115">
        <v>0</v>
      </c>
      <c r="H12" s="146">
        <v>13743123.959999999</v>
      </c>
    </row>
    <row r="13" spans="1:8" ht="12" customHeight="1" x14ac:dyDescent="0.2">
      <c r="A13" s="123">
        <v>5</v>
      </c>
      <c r="B13" s="158" t="s">
        <v>233</v>
      </c>
      <c r="C13" s="145">
        <v>3648999971.3400002</v>
      </c>
      <c r="D13" s="146">
        <f t="shared" si="0"/>
        <v>1186007890.1499999</v>
      </c>
      <c r="E13" s="152">
        <f t="shared" si="1"/>
        <v>0.32502271840645408</v>
      </c>
      <c r="F13" s="146">
        <v>1134326655.5799999</v>
      </c>
      <c r="G13" s="146">
        <v>37861127.350000001</v>
      </c>
      <c r="H13" s="146">
        <v>13820107.219999999</v>
      </c>
    </row>
    <row r="14" spans="1:8" ht="12" customHeight="1" x14ac:dyDescent="0.2">
      <c r="A14" s="123">
        <v>6</v>
      </c>
      <c r="B14" s="158" t="s">
        <v>234</v>
      </c>
      <c r="C14" s="145">
        <v>5808849571.6200008</v>
      </c>
      <c r="D14" s="146">
        <f t="shared" si="0"/>
        <v>1165206964.0899999</v>
      </c>
      <c r="E14" s="152">
        <f t="shared" si="1"/>
        <v>0.20059169199057797</v>
      </c>
      <c r="F14" s="146">
        <v>789648283.28999996</v>
      </c>
      <c r="G14" s="146">
        <v>245665156.55000001</v>
      </c>
      <c r="H14" s="146">
        <v>129893524.25</v>
      </c>
    </row>
    <row r="15" spans="1:8" ht="12" customHeight="1" x14ac:dyDescent="0.2">
      <c r="A15" s="123">
        <v>7</v>
      </c>
      <c r="B15" s="124" t="s">
        <v>235</v>
      </c>
      <c r="C15" s="161">
        <v>3329920446.0599999</v>
      </c>
      <c r="D15" s="146">
        <f t="shared" si="0"/>
        <v>809021096.28999996</v>
      </c>
      <c r="E15" s="152">
        <f t="shared" si="1"/>
        <v>0.24295508237959348</v>
      </c>
      <c r="F15" s="131">
        <v>449417650.81</v>
      </c>
      <c r="G15" s="131">
        <v>297525316.27999997</v>
      </c>
      <c r="H15" s="131">
        <v>62078129.200000003</v>
      </c>
    </row>
    <row r="16" spans="1:8" ht="12" customHeight="1" x14ac:dyDescent="0.2">
      <c r="A16" s="123">
        <v>8</v>
      </c>
      <c r="B16" s="158" t="s">
        <v>236</v>
      </c>
      <c r="C16" s="145">
        <v>1205115405.6099999</v>
      </c>
      <c r="D16" s="146">
        <f t="shared" si="0"/>
        <v>587039652.74999988</v>
      </c>
      <c r="E16" s="152">
        <f t="shared" si="1"/>
        <v>0.48712318340404487</v>
      </c>
      <c r="F16" s="146">
        <v>536372099.12999994</v>
      </c>
      <c r="G16" s="146">
        <v>1757488.69</v>
      </c>
      <c r="H16" s="146">
        <v>48910064.93</v>
      </c>
    </row>
    <row r="17" spans="1:8" ht="12" customHeight="1" x14ac:dyDescent="0.2">
      <c r="A17" s="123">
        <v>9</v>
      </c>
      <c r="B17" s="158" t="s">
        <v>237</v>
      </c>
      <c r="C17" s="145">
        <v>2309187076.1700001</v>
      </c>
      <c r="D17" s="146">
        <f t="shared" si="0"/>
        <v>569472497.06999993</v>
      </c>
      <c r="E17" s="152">
        <f t="shared" si="1"/>
        <v>0.24661167687397706</v>
      </c>
      <c r="F17" s="146">
        <v>375266420.50999999</v>
      </c>
      <c r="G17" s="146">
        <v>43427953.310000002</v>
      </c>
      <c r="H17" s="146">
        <v>150778123.25</v>
      </c>
    </row>
    <row r="18" spans="1:8" ht="12" customHeight="1" x14ac:dyDescent="0.2">
      <c r="A18" s="123">
        <v>10</v>
      </c>
      <c r="B18" s="158" t="s">
        <v>238</v>
      </c>
      <c r="C18" s="145">
        <v>2978333308.5</v>
      </c>
      <c r="D18" s="146">
        <f t="shared" si="0"/>
        <v>479092435.73000002</v>
      </c>
      <c r="E18" s="152">
        <f t="shared" si="1"/>
        <v>0.1608592410939019</v>
      </c>
      <c r="F18" s="146">
        <v>219376018.66</v>
      </c>
      <c r="G18" s="146">
        <v>116912922.84999999</v>
      </c>
      <c r="H18" s="146">
        <v>142803494.22</v>
      </c>
    </row>
    <row r="19" spans="1:8" ht="12" customHeight="1" x14ac:dyDescent="0.2">
      <c r="A19" s="123">
        <v>11</v>
      </c>
      <c r="B19" s="124" t="s">
        <v>239</v>
      </c>
      <c r="C19" s="161">
        <v>356970606.08999997</v>
      </c>
      <c r="D19" s="146">
        <f t="shared" si="0"/>
        <v>297775207.56999999</v>
      </c>
      <c r="E19" s="152">
        <f t="shared" si="1"/>
        <v>0.83417290524734256</v>
      </c>
      <c r="F19" s="131">
        <v>162399194.28</v>
      </c>
      <c r="G19" s="131">
        <v>132408732.58</v>
      </c>
      <c r="H19" s="131">
        <v>2967280.71</v>
      </c>
    </row>
    <row r="20" spans="1:8" ht="12" customHeight="1" x14ac:dyDescent="0.2">
      <c r="A20" s="123">
        <v>12</v>
      </c>
      <c r="B20" s="158" t="s">
        <v>240</v>
      </c>
      <c r="C20" s="145">
        <v>481541269.02999997</v>
      </c>
      <c r="D20" s="146">
        <f t="shared" si="0"/>
        <v>268287781.22</v>
      </c>
      <c r="E20" s="152">
        <f t="shared" si="1"/>
        <v>0.55714390120794755</v>
      </c>
      <c r="F20" s="146">
        <v>121565910.26999998</v>
      </c>
      <c r="G20" s="146">
        <v>6911956.6200000001</v>
      </c>
      <c r="H20" s="146">
        <v>139809914.33000001</v>
      </c>
    </row>
    <row r="21" spans="1:8" ht="12" customHeight="1" x14ac:dyDescent="0.2">
      <c r="A21" s="123">
        <v>13</v>
      </c>
      <c r="B21" s="158" t="s">
        <v>241</v>
      </c>
      <c r="C21" s="145">
        <v>467241250.94999999</v>
      </c>
      <c r="D21" s="146">
        <f t="shared" si="0"/>
        <v>116463604.19</v>
      </c>
      <c r="E21" s="152">
        <f t="shared" si="1"/>
        <v>0.24925796674245893</v>
      </c>
      <c r="F21" s="146">
        <v>116463604.19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204815850.03999999</v>
      </c>
      <c r="D22" s="146">
        <f t="shared" si="0"/>
        <v>109800097.27999999</v>
      </c>
      <c r="E22" s="152">
        <f t="shared" si="1"/>
        <v>0.53609179786894579</v>
      </c>
      <c r="F22" s="146">
        <v>6805557.709999999</v>
      </c>
      <c r="G22" s="146">
        <v>102994539.56999999</v>
      </c>
      <c r="H22" s="115">
        <v>0</v>
      </c>
    </row>
    <row r="23" spans="1:8" ht="12" customHeight="1" x14ac:dyDescent="0.2">
      <c r="A23" s="123">
        <v>15</v>
      </c>
      <c r="B23" s="114" t="s">
        <v>243</v>
      </c>
      <c r="C23" s="145">
        <v>935594350.57000005</v>
      </c>
      <c r="D23" s="146">
        <f t="shared" si="0"/>
        <v>70814265.710000008</v>
      </c>
      <c r="E23" s="152">
        <f t="shared" si="1"/>
        <v>7.5689069378045343E-2</v>
      </c>
      <c r="F23" s="146">
        <v>33977269.370000005</v>
      </c>
      <c r="G23" s="146">
        <v>1352348.03</v>
      </c>
      <c r="H23" s="146">
        <v>35484648.310000002</v>
      </c>
    </row>
    <row r="24" spans="1:8" ht="12" customHeight="1" x14ac:dyDescent="0.2">
      <c r="A24" s="123">
        <v>16</v>
      </c>
      <c r="B24" s="158" t="s">
        <v>244</v>
      </c>
      <c r="C24" s="145">
        <v>142885156.77000001</v>
      </c>
      <c r="D24" s="146">
        <f t="shared" si="0"/>
        <v>61485714.649999999</v>
      </c>
      <c r="E24" s="152">
        <f t="shared" si="1"/>
        <v>0.43031561878028091</v>
      </c>
      <c r="F24" s="131">
        <v>37864149.460000001</v>
      </c>
      <c r="G24" s="146">
        <v>2210499.69</v>
      </c>
      <c r="H24" s="131">
        <v>21411065.5</v>
      </c>
    </row>
    <row r="25" spans="1:8" ht="12" customHeight="1" x14ac:dyDescent="0.2">
      <c r="A25" s="123">
        <v>17</v>
      </c>
      <c r="B25" s="124" t="s">
        <v>245</v>
      </c>
      <c r="C25" s="161">
        <v>1880150151.04</v>
      </c>
      <c r="D25" s="146">
        <f t="shared" si="0"/>
        <v>60847778.159999996</v>
      </c>
      <c r="E25" s="152">
        <f t="shared" si="1"/>
        <v>3.236325467215595E-2</v>
      </c>
      <c r="F25" s="131">
        <v>54918147.079999998</v>
      </c>
      <c r="G25" s="131">
        <v>1790062.33</v>
      </c>
      <c r="H25" s="131">
        <v>4139568.75</v>
      </c>
    </row>
    <row r="26" spans="1:8" ht="12" customHeight="1" x14ac:dyDescent="0.2">
      <c r="A26" s="123">
        <v>18</v>
      </c>
      <c r="B26" s="158" t="s">
        <v>246</v>
      </c>
      <c r="C26" s="145">
        <v>456257315.39999998</v>
      </c>
      <c r="D26" s="146">
        <f t="shared" si="0"/>
        <v>53593566.789999999</v>
      </c>
      <c r="E26" s="152">
        <f t="shared" si="1"/>
        <v>0.11746346848820301</v>
      </c>
      <c r="F26" s="146">
        <v>40896358.390000001</v>
      </c>
      <c r="G26" s="146">
        <v>9516605.9700000007</v>
      </c>
      <c r="H26" s="146">
        <v>3180602.43</v>
      </c>
    </row>
    <row r="27" spans="1:8" ht="12" customHeight="1" x14ac:dyDescent="0.2">
      <c r="A27" s="123">
        <v>19</v>
      </c>
      <c r="B27" s="124" t="s">
        <v>247</v>
      </c>
      <c r="C27" s="161">
        <v>717574066.9000001</v>
      </c>
      <c r="D27" s="146">
        <f t="shared" si="0"/>
        <v>40133191.450000003</v>
      </c>
      <c r="E27" s="152">
        <f t="shared" si="1"/>
        <v>5.5928988102064307E-2</v>
      </c>
      <c r="F27" s="131">
        <v>36003140.230000004</v>
      </c>
      <c r="G27" s="117">
        <v>0</v>
      </c>
      <c r="H27" s="131">
        <v>4130051.22</v>
      </c>
    </row>
    <row r="28" spans="1:8" ht="12" customHeight="1" x14ac:dyDescent="0.2">
      <c r="A28" s="123">
        <v>20</v>
      </c>
      <c r="B28" s="158" t="s">
        <v>248</v>
      </c>
      <c r="C28" s="145">
        <v>230861711.11000001</v>
      </c>
      <c r="D28" s="146">
        <f t="shared" si="0"/>
        <v>32099810.390000001</v>
      </c>
      <c r="E28" s="152">
        <f t="shared" si="1"/>
        <v>0.13904345694945153</v>
      </c>
      <c r="F28" s="146">
        <v>31025716.439999998</v>
      </c>
      <c r="G28" s="146">
        <v>77393.17</v>
      </c>
      <c r="H28" s="146">
        <v>996700.78</v>
      </c>
    </row>
    <row r="29" spans="1:8" ht="12" customHeight="1" x14ac:dyDescent="0.2">
      <c r="A29" s="123">
        <v>21</v>
      </c>
      <c r="B29" s="158" t="s">
        <v>249</v>
      </c>
      <c r="C29" s="145">
        <v>493514430.47999996</v>
      </c>
      <c r="D29" s="146">
        <f t="shared" si="0"/>
        <v>29507687.25</v>
      </c>
      <c r="E29" s="152">
        <f t="shared" si="1"/>
        <v>5.9790930979060443E-2</v>
      </c>
      <c r="F29" s="146">
        <v>6795455.4299999997</v>
      </c>
      <c r="G29" s="146">
        <v>11359341.640000001</v>
      </c>
      <c r="H29" s="146">
        <v>11352890.18</v>
      </c>
    </row>
    <row r="30" spans="1:8" ht="12" customHeight="1" x14ac:dyDescent="0.2">
      <c r="A30" s="123">
        <v>22</v>
      </c>
      <c r="B30" s="158" t="s">
        <v>250</v>
      </c>
      <c r="C30" s="145">
        <v>148858711.34999999</v>
      </c>
      <c r="D30" s="146">
        <f t="shared" si="0"/>
        <v>24734655.57</v>
      </c>
      <c r="E30" s="152">
        <f t="shared" si="1"/>
        <v>0.16616196221021498</v>
      </c>
      <c r="F30" s="146">
        <v>4241404.57</v>
      </c>
      <c r="G30" s="146">
        <v>17454684.25</v>
      </c>
      <c r="H30" s="146">
        <v>3038566.75</v>
      </c>
    </row>
    <row r="31" spans="1:8" ht="12" customHeight="1" x14ac:dyDescent="0.2">
      <c r="A31" s="123">
        <v>23</v>
      </c>
      <c r="B31" s="158" t="s">
        <v>251</v>
      </c>
      <c r="C31" s="145">
        <v>320973941.44000006</v>
      </c>
      <c r="D31" s="146">
        <f t="shared" si="0"/>
        <v>18823731.970000003</v>
      </c>
      <c r="E31" s="152">
        <f t="shared" si="1"/>
        <v>5.8645670379191016E-2</v>
      </c>
      <c r="F31" s="146">
        <v>18822197.030000001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615161996.48999989</v>
      </c>
      <c r="D32" s="146">
        <f t="shared" si="0"/>
        <v>18035263.77</v>
      </c>
      <c r="E32" s="152">
        <f t="shared" si="1"/>
        <v>2.9317909547250748E-2</v>
      </c>
      <c r="F32" s="146">
        <v>10115336.08</v>
      </c>
      <c r="G32" s="146">
        <v>736177.91</v>
      </c>
      <c r="H32" s="146">
        <v>7183749.7799999993</v>
      </c>
    </row>
    <row r="33" spans="1:8" ht="12" customHeight="1" x14ac:dyDescent="0.2">
      <c r="A33" s="123">
        <v>25</v>
      </c>
      <c r="B33" s="158" t="s">
        <v>252</v>
      </c>
      <c r="C33" s="145">
        <v>292077512.54000008</v>
      </c>
      <c r="D33" s="146">
        <f t="shared" si="0"/>
        <v>17470883.48</v>
      </c>
      <c r="E33" s="152">
        <f t="shared" si="1"/>
        <v>5.9815914371728153E-2</v>
      </c>
      <c r="F33" s="131">
        <v>13615790.76</v>
      </c>
      <c r="G33" s="146">
        <v>3299258.28</v>
      </c>
      <c r="H33" s="146">
        <v>555834.43999999994</v>
      </c>
    </row>
    <row r="34" spans="1:8" ht="12" customHeight="1" x14ac:dyDescent="0.2">
      <c r="A34" s="123">
        <v>26</v>
      </c>
      <c r="B34" s="158" t="s">
        <v>253</v>
      </c>
      <c r="C34" s="145">
        <v>16537510.290000001</v>
      </c>
      <c r="D34" s="146">
        <f t="shared" si="0"/>
        <v>16537510.290000001</v>
      </c>
      <c r="E34" s="152">
        <f t="shared" si="1"/>
        <v>1</v>
      </c>
      <c r="F34" s="146">
        <v>16537510.290000001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342522382.13</v>
      </c>
      <c r="D35" s="146">
        <f t="shared" si="0"/>
        <v>13998600.939999999</v>
      </c>
      <c r="E35" s="152">
        <f t="shared" si="1"/>
        <v>4.0869156791882313E-2</v>
      </c>
      <c r="F35" s="146">
        <v>13466324.85</v>
      </c>
      <c r="G35" s="146">
        <v>70450.44</v>
      </c>
      <c r="H35" s="146">
        <v>461825.65</v>
      </c>
    </row>
    <row r="36" spans="1:8" ht="12" customHeight="1" x14ac:dyDescent="0.2">
      <c r="A36" s="123">
        <v>28</v>
      </c>
      <c r="B36" s="158" t="s">
        <v>256</v>
      </c>
      <c r="C36" s="145">
        <v>38523312.939999998</v>
      </c>
      <c r="D36" s="146">
        <f t="shared" si="0"/>
        <v>3107537.5</v>
      </c>
      <c r="E36" s="152">
        <f t="shared" si="1"/>
        <v>8.0666413733418652E-2</v>
      </c>
      <c r="F36" s="146">
        <v>2593393.79</v>
      </c>
      <c r="G36" s="146">
        <v>137154.04</v>
      </c>
      <c r="H36" s="146">
        <v>376989.67</v>
      </c>
    </row>
    <row r="37" spans="1:8" ht="12" customHeight="1" x14ac:dyDescent="0.2">
      <c r="A37" s="123">
        <v>29</v>
      </c>
      <c r="B37" s="158" t="s">
        <v>257</v>
      </c>
      <c r="C37" s="145">
        <v>91482373.510000005</v>
      </c>
      <c r="D37" s="146">
        <f t="shared" si="0"/>
        <v>3014400.78</v>
      </c>
      <c r="E37" s="152">
        <f t="shared" si="1"/>
        <v>3.2950618401592885E-2</v>
      </c>
      <c r="F37" s="146">
        <v>2476440.17</v>
      </c>
      <c r="G37" s="146">
        <v>13402.38</v>
      </c>
      <c r="H37" s="146">
        <v>524558.23</v>
      </c>
    </row>
    <row r="38" spans="1:8" ht="12" customHeight="1" x14ac:dyDescent="0.2">
      <c r="A38" s="123">
        <v>30</v>
      </c>
      <c r="B38" s="158" t="s">
        <v>258</v>
      </c>
      <c r="C38" s="145">
        <v>226753643.10000002</v>
      </c>
      <c r="D38" s="146">
        <f t="shared" si="0"/>
        <v>1914350.88</v>
      </c>
      <c r="E38" s="152">
        <f t="shared" si="1"/>
        <v>8.4424261230314924E-3</v>
      </c>
      <c r="F38" s="146">
        <v>1755282.93</v>
      </c>
      <c r="G38" s="115">
        <v>0</v>
      </c>
      <c r="H38" s="146">
        <v>159067.95000000001</v>
      </c>
    </row>
    <row r="39" spans="1:8" ht="12" customHeight="1" x14ac:dyDescent="0.2">
      <c r="A39" s="123">
        <v>31</v>
      </c>
      <c r="B39" s="158" t="s">
        <v>259</v>
      </c>
      <c r="C39" s="145">
        <v>55244308.25</v>
      </c>
      <c r="D39" s="146">
        <f t="shared" si="0"/>
        <v>1264070.29</v>
      </c>
      <c r="E39" s="152">
        <f t="shared" si="1"/>
        <v>2.2881457475757244E-2</v>
      </c>
      <c r="F39" s="146">
        <v>1264070.29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65813039.530000001</v>
      </c>
      <c r="D40" s="146">
        <f t="shared" si="0"/>
        <v>1143634.3400000001</v>
      </c>
      <c r="E40" s="152">
        <f t="shared" si="1"/>
        <v>1.7377017505454818E-2</v>
      </c>
      <c r="F40" s="146">
        <v>1039945.92</v>
      </c>
      <c r="G40" s="146">
        <v>16241.07</v>
      </c>
      <c r="H40" s="146">
        <v>87447.35</v>
      </c>
    </row>
    <row r="41" spans="1:8" ht="12" customHeight="1" x14ac:dyDescent="0.2">
      <c r="A41" s="123">
        <v>33</v>
      </c>
      <c r="B41" s="158" t="s">
        <v>260</v>
      </c>
      <c r="C41" s="145">
        <v>7302977.3399999989</v>
      </c>
      <c r="D41" s="146">
        <f t="shared" si="0"/>
        <v>491511.54</v>
      </c>
      <c r="E41" s="152">
        <f t="shared" si="1"/>
        <v>6.7302898135515793E-2</v>
      </c>
      <c r="F41" s="146">
        <v>491511.54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158401072.60000002</v>
      </c>
      <c r="D42" s="146">
        <f t="shared" si="0"/>
        <v>112647.22</v>
      </c>
      <c r="E42" s="152">
        <f t="shared" si="1"/>
        <v>7.1115187637940268E-4</v>
      </c>
      <c r="F42" s="146">
        <v>112647.22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379064.24</v>
      </c>
      <c r="D43" s="146">
        <f t="shared" si="0"/>
        <v>5081.8500000000004</v>
      </c>
      <c r="E43" s="152">
        <f t="shared" si="1"/>
        <v>1.3406302847242991E-2</v>
      </c>
      <c r="F43" s="115">
        <v>0</v>
      </c>
      <c r="G43" s="115">
        <v>0</v>
      </c>
      <c r="H43" s="146">
        <v>5081.8500000000004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89270141.890000001</v>
      </c>
      <c r="D45" s="146">
        <f t="shared" si="0"/>
        <v>1177.78</v>
      </c>
      <c r="E45" s="152">
        <f t="shared" si="1"/>
        <v>1.3193437078337772E-5</v>
      </c>
      <c r="F45" s="115">
        <v>0</v>
      </c>
      <c r="G45" s="115">
        <v>0</v>
      </c>
      <c r="H45" s="146">
        <v>1177.78</v>
      </c>
    </row>
    <row r="46" spans="1:8" ht="12" customHeight="1" x14ac:dyDescent="0.2">
      <c r="A46" s="123">
        <v>38</v>
      </c>
      <c r="B46" s="124" t="s">
        <v>267</v>
      </c>
      <c r="C46" s="161">
        <v>450782895.54999995</v>
      </c>
      <c r="D46" s="115">
        <f t="shared" si="0"/>
        <v>0</v>
      </c>
      <c r="E46" s="152">
        <f t="shared" si="1"/>
        <v>0</v>
      </c>
      <c r="F46" s="117">
        <v>0</v>
      </c>
      <c r="G46" s="117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164822915.34999999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73821306.200000003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24" t="s">
        <v>266</v>
      </c>
      <c r="C50" s="131">
        <v>3300000</v>
      </c>
      <c r="D50" s="115">
        <f t="shared" si="0"/>
        <v>0</v>
      </c>
      <c r="E50" s="152">
        <f t="shared" si="1"/>
        <v>0</v>
      </c>
      <c r="F50" s="117">
        <v>0</v>
      </c>
      <c r="G50" s="117">
        <v>0</v>
      </c>
      <c r="H50" s="117">
        <v>0</v>
      </c>
    </row>
    <row r="51" spans="1:8" x14ac:dyDescent="0.2">
      <c r="A51" s="150">
        <v>43</v>
      </c>
      <c r="B51" s="124" t="s">
        <v>271</v>
      </c>
      <c r="C51" s="138">
        <v>22705121.699999999</v>
      </c>
      <c r="D51" s="115">
        <f t="shared" si="0"/>
        <v>0</v>
      </c>
      <c r="E51" s="152">
        <f t="shared" si="1"/>
        <v>0</v>
      </c>
      <c r="F51" s="117">
        <v>0</v>
      </c>
      <c r="G51" s="154">
        <v>0</v>
      </c>
      <c r="H51" s="154">
        <v>0</v>
      </c>
    </row>
    <row r="52" spans="1:8" x14ac:dyDescent="0.2">
      <c r="A52" s="124"/>
      <c r="B52" s="133" t="s">
        <v>221</v>
      </c>
      <c r="C52" s="130">
        <v>55770320051.469978</v>
      </c>
      <c r="D52" s="147">
        <f t="shared" ref="D52" si="2">F52+G52+H52</f>
        <v>12932073817.659996</v>
      </c>
      <c r="E52" s="153">
        <f t="shared" si="1"/>
        <v>0.23188093246954813</v>
      </c>
      <c r="F52" s="130">
        <v>8956022628.6099968</v>
      </c>
      <c r="G52" s="130">
        <v>1749705558.8499997</v>
      </c>
      <c r="H52" s="130">
        <v>2226345630.1999998</v>
      </c>
    </row>
    <row r="53" spans="1:8" x14ac:dyDescent="0.2">
      <c r="C53" s="137"/>
      <c r="D53" s="137"/>
      <c r="E53" s="137"/>
      <c r="F53" s="137"/>
      <c r="G53" s="137"/>
      <c r="H53" s="137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 customWidth="1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2" t="s">
        <v>275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24" t="s">
        <v>229</v>
      </c>
      <c r="C9" s="161">
        <v>10022933065.43</v>
      </c>
      <c r="D9" s="146">
        <f t="shared" ref="D9:D51" si="0">F9+G9+H9</f>
        <v>2154881240.1100001</v>
      </c>
      <c r="E9" s="152">
        <f>D9/C9</f>
        <v>0.21499507440016533</v>
      </c>
      <c r="F9" s="131">
        <v>1465250819.21</v>
      </c>
      <c r="G9" s="131">
        <v>213860297.97999999</v>
      </c>
      <c r="H9" s="131">
        <v>475770122.92000002</v>
      </c>
    </row>
    <row r="10" spans="1:8" ht="12" customHeight="1" x14ac:dyDescent="0.2">
      <c r="A10" s="123">
        <v>2</v>
      </c>
      <c r="B10" s="124" t="s">
        <v>230</v>
      </c>
      <c r="C10" s="161">
        <v>4013387122.1800003</v>
      </c>
      <c r="D10" s="146">
        <f t="shared" si="0"/>
        <v>1880046452.1500001</v>
      </c>
      <c r="E10" s="152">
        <f t="shared" ref="E10:E52" si="1">D10/C10</f>
        <v>0.46844383432635134</v>
      </c>
      <c r="F10" s="131">
        <v>943436158.23000002</v>
      </c>
      <c r="G10" s="131">
        <v>319364969.92000002</v>
      </c>
      <c r="H10" s="131">
        <v>617245324</v>
      </c>
    </row>
    <row r="11" spans="1:8" ht="12" customHeight="1" x14ac:dyDescent="0.2">
      <c r="A11" s="123">
        <v>3</v>
      </c>
      <c r="B11" s="158" t="s">
        <v>231</v>
      </c>
      <c r="C11" s="145">
        <v>7507609864.6000013</v>
      </c>
      <c r="D11" s="146">
        <f t="shared" si="0"/>
        <v>1599627354.2</v>
      </c>
      <c r="E11" s="152">
        <f t="shared" si="1"/>
        <v>0.21306745862522608</v>
      </c>
      <c r="F11" s="146">
        <v>1090680426.45</v>
      </c>
      <c r="G11" s="146">
        <v>185169490.49000001</v>
      </c>
      <c r="H11" s="146">
        <v>323777437.25999999</v>
      </c>
    </row>
    <row r="12" spans="1:8" ht="12" customHeight="1" x14ac:dyDescent="0.2">
      <c r="A12" s="123">
        <v>4</v>
      </c>
      <c r="B12" s="158" t="s">
        <v>232</v>
      </c>
      <c r="C12" s="145">
        <v>5374352536.9300003</v>
      </c>
      <c r="D12" s="146">
        <f t="shared" si="0"/>
        <v>1244444046.02</v>
      </c>
      <c r="E12" s="152">
        <f t="shared" si="1"/>
        <v>0.23155236606991653</v>
      </c>
      <c r="F12" s="146">
        <v>1230588928.05</v>
      </c>
      <c r="G12" s="115">
        <v>0</v>
      </c>
      <c r="H12" s="146">
        <v>13855117.969999999</v>
      </c>
    </row>
    <row r="13" spans="1:8" ht="12" customHeight="1" x14ac:dyDescent="0.2">
      <c r="A13" s="123">
        <v>5</v>
      </c>
      <c r="B13" s="124" t="s">
        <v>233</v>
      </c>
      <c r="C13" s="161">
        <v>3690253651.4800005</v>
      </c>
      <c r="D13" s="146">
        <f t="shared" si="0"/>
        <v>1194161944.6400001</v>
      </c>
      <c r="E13" s="152">
        <f t="shared" si="1"/>
        <v>0.3235988789445608</v>
      </c>
      <c r="F13" s="131">
        <v>1143102884.3300002</v>
      </c>
      <c r="G13" s="131">
        <v>37125001.700000003</v>
      </c>
      <c r="H13" s="131">
        <v>13934058.609999999</v>
      </c>
    </row>
    <row r="14" spans="1:8" ht="12" customHeight="1" x14ac:dyDescent="0.2">
      <c r="A14" s="123">
        <v>6</v>
      </c>
      <c r="B14" s="158" t="s">
        <v>234</v>
      </c>
      <c r="C14" s="145">
        <v>5838334808.9499998</v>
      </c>
      <c r="D14" s="146">
        <f t="shared" si="0"/>
        <v>1171295940.78</v>
      </c>
      <c r="E14" s="152">
        <f t="shared" si="1"/>
        <v>0.20062157774583891</v>
      </c>
      <c r="F14" s="146">
        <v>795734115.55999994</v>
      </c>
      <c r="G14" s="146">
        <v>245814973.03999999</v>
      </c>
      <c r="H14" s="146">
        <v>129746852.18000001</v>
      </c>
    </row>
    <row r="15" spans="1:8" ht="12" customHeight="1" x14ac:dyDescent="0.2">
      <c r="A15" s="123">
        <v>7</v>
      </c>
      <c r="B15" s="124" t="s">
        <v>235</v>
      </c>
      <c r="C15" s="149">
        <v>3333051046.9299998</v>
      </c>
      <c r="D15" s="146">
        <f t="shared" si="0"/>
        <v>809226362.33000004</v>
      </c>
      <c r="E15" s="152">
        <f t="shared" si="1"/>
        <v>0.24278846946414478</v>
      </c>
      <c r="F15" s="131">
        <v>449832682.33000004</v>
      </c>
      <c r="G15" s="131">
        <v>298176251.52999997</v>
      </c>
      <c r="H15" s="131">
        <v>61217428.469999999</v>
      </c>
    </row>
    <row r="16" spans="1:8" ht="12" customHeight="1" x14ac:dyDescent="0.2">
      <c r="A16" s="123">
        <v>8</v>
      </c>
      <c r="B16" s="158" t="s">
        <v>236</v>
      </c>
      <c r="C16" s="145">
        <v>1206626015.6099999</v>
      </c>
      <c r="D16" s="146">
        <f t="shared" si="0"/>
        <v>586583270.57999992</v>
      </c>
      <c r="E16" s="152">
        <f t="shared" si="1"/>
        <v>0.48613510979494134</v>
      </c>
      <c r="F16" s="146">
        <v>536096503.72999996</v>
      </c>
      <c r="G16" s="146">
        <v>1699407.17</v>
      </c>
      <c r="H16" s="146">
        <v>48787359.68</v>
      </c>
    </row>
    <row r="17" spans="1:8" ht="12" customHeight="1" x14ac:dyDescent="0.2">
      <c r="A17" s="123">
        <v>9</v>
      </c>
      <c r="B17" s="158" t="s">
        <v>237</v>
      </c>
      <c r="C17" s="145">
        <v>2330204055.4900002</v>
      </c>
      <c r="D17" s="146">
        <f t="shared" si="0"/>
        <v>574486512.46000004</v>
      </c>
      <c r="E17" s="152">
        <f t="shared" si="1"/>
        <v>0.24653914368851093</v>
      </c>
      <c r="F17" s="146">
        <v>382387248.37</v>
      </c>
      <c r="G17" s="146">
        <v>43495252.229999997</v>
      </c>
      <c r="H17" s="146">
        <v>148604011.86000001</v>
      </c>
    </row>
    <row r="18" spans="1:8" ht="12" customHeight="1" x14ac:dyDescent="0.2">
      <c r="A18" s="123">
        <v>10</v>
      </c>
      <c r="B18" s="158" t="s">
        <v>238</v>
      </c>
      <c r="C18" s="145">
        <v>2992421428.1300001</v>
      </c>
      <c r="D18" s="146">
        <f t="shared" si="0"/>
        <v>477068501.81000006</v>
      </c>
      <c r="E18" s="152">
        <f t="shared" si="1"/>
        <v>0.15942557332512014</v>
      </c>
      <c r="F18" s="146">
        <v>218331027.06000003</v>
      </c>
      <c r="G18" s="146">
        <v>116642350.70999999</v>
      </c>
      <c r="H18" s="146">
        <v>142095124.03999999</v>
      </c>
    </row>
    <row r="19" spans="1:8" ht="12" customHeight="1" x14ac:dyDescent="0.2">
      <c r="A19" s="123">
        <v>11</v>
      </c>
      <c r="B19" s="158" t="s">
        <v>239</v>
      </c>
      <c r="C19" s="145">
        <v>360137195.21999997</v>
      </c>
      <c r="D19" s="146">
        <f t="shared" si="0"/>
        <v>300031398.63999999</v>
      </c>
      <c r="E19" s="152">
        <f t="shared" si="1"/>
        <v>0.83310305800742779</v>
      </c>
      <c r="F19" s="146">
        <v>163778230.32999998</v>
      </c>
      <c r="G19" s="146">
        <v>133242964.73</v>
      </c>
      <c r="H19" s="146">
        <v>3010203.58</v>
      </c>
    </row>
    <row r="20" spans="1:8" ht="12" customHeight="1" x14ac:dyDescent="0.2">
      <c r="A20" s="123">
        <v>12</v>
      </c>
      <c r="B20" s="158" t="s">
        <v>240</v>
      </c>
      <c r="C20" s="145">
        <v>487554272.49000001</v>
      </c>
      <c r="D20" s="146">
        <f t="shared" si="0"/>
        <v>265644778.73000002</v>
      </c>
      <c r="E20" s="152">
        <f t="shared" si="1"/>
        <v>0.54485170927396298</v>
      </c>
      <c r="F20" s="146">
        <v>121655460.73000002</v>
      </c>
      <c r="G20" s="146">
        <v>6826548.0200000014</v>
      </c>
      <c r="H20" s="146">
        <v>137162769.97999999</v>
      </c>
    </row>
    <row r="21" spans="1:8" ht="12" customHeight="1" x14ac:dyDescent="0.2">
      <c r="A21" s="123">
        <v>13</v>
      </c>
      <c r="B21" s="158" t="s">
        <v>241</v>
      </c>
      <c r="C21" s="145">
        <v>495785569.19</v>
      </c>
      <c r="D21" s="146">
        <f t="shared" si="0"/>
        <v>119515358.42</v>
      </c>
      <c r="E21" s="152">
        <f t="shared" si="1"/>
        <v>0.24106260013832331</v>
      </c>
      <c r="F21" s="146">
        <v>119515358.42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202459537.25</v>
      </c>
      <c r="D22" s="146">
        <f t="shared" si="0"/>
        <v>109586389.33</v>
      </c>
      <c r="E22" s="152">
        <f t="shared" si="1"/>
        <v>0.54127551025013521</v>
      </c>
      <c r="F22" s="146">
        <v>6801409.3300000001</v>
      </c>
      <c r="G22" s="146">
        <v>102784980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940720948.12000012</v>
      </c>
      <c r="D23" s="146">
        <f t="shared" si="0"/>
        <v>71692077.069999993</v>
      </c>
      <c r="E23" s="152">
        <f t="shared" si="1"/>
        <v>7.6209716827582347E-2</v>
      </c>
      <c r="F23" s="146">
        <v>34700095.919999994</v>
      </c>
      <c r="G23" s="146">
        <v>1298906.75</v>
      </c>
      <c r="H23" s="146">
        <v>35693074.399999999</v>
      </c>
    </row>
    <row r="24" spans="1:8" ht="12" customHeight="1" x14ac:dyDescent="0.2">
      <c r="A24" s="123">
        <v>16</v>
      </c>
      <c r="B24" s="158" t="s">
        <v>245</v>
      </c>
      <c r="C24" s="145">
        <v>1870031070.96</v>
      </c>
      <c r="D24" s="146">
        <f t="shared" si="0"/>
        <v>63775219.939999998</v>
      </c>
      <c r="E24" s="152">
        <f t="shared" si="1"/>
        <v>3.4103829038124124E-2</v>
      </c>
      <c r="F24" s="146">
        <v>58007316.060000002</v>
      </c>
      <c r="G24" s="146">
        <v>1712489.12</v>
      </c>
      <c r="H24" s="146">
        <v>4055414.76</v>
      </c>
    </row>
    <row r="25" spans="1:8" ht="12" customHeight="1" x14ac:dyDescent="0.2">
      <c r="A25" s="123">
        <v>17</v>
      </c>
      <c r="B25" s="124" t="s">
        <v>244</v>
      </c>
      <c r="C25" s="161">
        <v>137237072.85000002</v>
      </c>
      <c r="D25" s="146">
        <f t="shared" si="0"/>
        <v>61454933.330000013</v>
      </c>
      <c r="E25" s="152">
        <f t="shared" si="1"/>
        <v>0.44780125409094224</v>
      </c>
      <c r="F25" s="131">
        <v>37713515.260000005</v>
      </c>
      <c r="G25" s="131">
        <v>2100107.13</v>
      </c>
      <c r="H25" s="131">
        <v>21641310.940000001</v>
      </c>
    </row>
    <row r="26" spans="1:8" ht="12" customHeight="1" x14ac:dyDescent="0.2">
      <c r="A26" s="123">
        <v>18</v>
      </c>
      <c r="B26" s="158" t="s">
        <v>246</v>
      </c>
      <c r="C26" s="145">
        <v>456970768.97000003</v>
      </c>
      <c r="D26" s="146">
        <f t="shared" si="0"/>
        <v>54256816.380000003</v>
      </c>
      <c r="E26" s="152">
        <f t="shared" si="1"/>
        <v>0.11873148145185178</v>
      </c>
      <c r="F26" s="146">
        <v>41931922.230000004</v>
      </c>
      <c r="G26" s="146">
        <v>9185877.540000001</v>
      </c>
      <c r="H26" s="146">
        <v>3139016.61</v>
      </c>
    </row>
    <row r="27" spans="1:8" ht="12" customHeight="1" x14ac:dyDescent="0.2">
      <c r="A27" s="123">
        <v>19</v>
      </c>
      <c r="B27" s="158" t="s">
        <v>247</v>
      </c>
      <c r="C27" s="145">
        <v>724191883.8599999</v>
      </c>
      <c r="D27" s="146">
        <f t="shared" si="0"/>
        <v>40731605.25</v>
      </c>
      <c r="E27" s="152">
        <f t="shared" si="1"/>
        <v>5.6244216702481295E-2</v>
      </c>
      <c r="F27" s="146">
        <v>36597382.490000002</v>
      </c>
      <c r="G27" s="115">
        <v>0</v>
      </c>
      <c r="H27" s="146">
        <v>4134222.76</v>
      </c>
    </row>
    <row r="28" spans="1:8" ht="12" customHeight="1" x14ac:dyDescent="0.2">
      <c r="A28" s="123">
        <v>20</v>
      </c>
      <c r="B28" s="158" t="s">
        <v>248</v>
      </c>
      <c r="C28" s="145">
        <v>224810893.67000002</v>
      </c>
      <c r="D28" s="146">
        <f t="shared" si="0"/>
        <v>31923643</v>
      </c>
      <c r="E28" s="152">
        <f t="shared" si="1"/>
        <v>0.14200220673852543</v>
      </c>
      <c r="F28" s="146">
        <v>30876019.880000003</v>
      </c>
      <c r="G28" s="146">
        <v>75835.490000000005</v>
      </c>
      <c r="H28" s="146">
        <v>971787.63</v>
      </c>
    </row>
    <row r="29" spans="1:8" ht="12" customHeight="1" x14ac:dyDescent="0.2">
      <c r="A29" s="123">
        <v>21</v>
      </c>
      <c r="B29" s="158" t="s">
        <v>249</v>
      </c>
      <c r="C29" s="145">
        <v>475745894.05999994</v>
      </c>
      <c r="D29" s="146">
        <f t="shared" si="0"/>
        <v>29570268.199999999</v>
      </c>
      <c r="E29" s="152">
        <f t="shared" si="1"/>
        <v>6.2155593078582969E-2</v>
      </c>
      <c r="F29" s="146">
        <v>6918396.5899999999</v>
      </c>
      <c r="G29" s="146">
        <v>11603036.129999999</v>
      </c>
      <c r="H29" s="146">
        <v>11048835.48</v>
      </c>
    </row>
    <row r="30" spans="1:8" ht="12" customHeight="1" x14ac:dyDescent="0.2">
      <c r="A30" s="123">
        <v>22</v>
      </c>
      <c r="B30" s="158" t="s">
        <v>250</v>
      </c>
      <c r="C30" s="145">
        <v>129638749.48</v>
      </c>
      <c r="D30" s="146">
        <f t="shared" si="0"/>
        <v>24331157.609999999</v>
      </c>
      <c r="E30" s="152">
        <f t="shared" si="1"/>
        <v>0.18768429738481615</v>
      </c>
      <c r="F30" s="146">
        <v>4226307.99</v>
      </c>
      <c r="G30" s="146">
        <v>17031424.52</v>
      </c>
      <c r="H30" s="146">
        <v>3073425.1</v>
      </c>
    </row>
    <row r="31" spans="1:8" ht="12" customHeight="1" x14ac:dyDescent="0.2">
      <c r="A31" s="123">
        <v>23</v>
      </c>
      <c r="B31" s="158" t="s">
        <v>251</v>
      </c>
      <c r="C31" s="145">
        <v>318796670.11000001</v>
      </c>
      <c r="D31" s="146">
        <f t="shared" si="0"/>
        <v>18522780.48</v>
      </c>
      <c r="E31" s="152">
        <f t="shared" si="1"/>
        <v>5.8102176768686953E-2</v>
      </c>
      <c r="F31" s="146">
        <v>18521245.539999999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619501450.49000001</v>
      </c>
      <c r="D32" s="146">
        <f t="shared" si="0"/>
        <v>18311623.18</v>
      </c>
      <c r="E32" s="152">
        <f t="shared" si="1"/>
        <v>2.9558644560906618E-2</v>
      </c>
      <c r="F32" s="146">
        <v>10121116.620000001</v>
      </c>
      <c r="G32" s="146">
        <v>741266.43</v>
      </c>
      <c r="H32" s="146">
        <v>7449240.1299999999</v>
      </c>
    </row>
    <row r="33" spans="1:8" ht="12" customHeight="1" x14ac:dyDescent="0.2">
      <c r="A33" s="123">
        <v>25</v>
      </c>
      <c r="B33" s="158" t="s">
        <v>252</v>
      </c>
      <c r="C33" s="145">
        <v>287123855.56999999</v>
      </c>
      <c r="D33" s="146">
        <f t="shared" si="0"/>
        <v>16556396.68</v>
      </c>
      <c r="E33" s="152">
        <f t="shared" si="1"/>
        <v>5.7662908737179441E-2</v>
      </c>
      <c r="F33" s="146">
        <v>12769056.620000001</v>
      </c>
      <c r="G33" s="146">
        <v>3232154.19</v>
      </c>
      <c r="H33" s="146">
        <v>555185.87</v>
      </c>
    </row>
    <row r="34" spans="1:8" ht="12" customHeight="1" x14ac:dyDescent="0.2">
      <c r="A34" s="123">
        <v>26</v>
      </c>
      <c r="B34" s="158" t="s">
        <v>253</v>
      </c>
      <c r="C34" s="145">
        <v>16488191.790000001</v>
      </c>
      <c r="D34" s="146">
        <f t="shared" si="0"/>
        <v>16488191.790000001</v>
      </c>
      <c r="E34" s="152">
        <f t="shared" si="1"/>
        <v>1</v>
      </c>
      <c r="F34" s="146">
        <v>16488191.790000001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349580595.14999998</v>
      </c>
      <c r="D35" s="146">
        <f t="shared" si="0"/>
        <v>14104562.300000001</v>
      </c>
      <c r="E35" s="152">
        <f t="shared" si="1"/>
        <v>4.0347097338019972E-2</v>
      </c>
      <c r="F35" s="146">
        <v>13545255.439999999</v>
      </c>
      <c r="G35" s="146">
        <v>69323.149999999994</v>
      </c>
      <c r="H35" s="146">
        <v>489983.71</v>
      </c>
    </row>
    <row r="36" spans="1:8" ht="12" customHeight="1" x14ac:dyDescent="0.2">
      <c r="A36" s="123">
        <v>28</v>
      </c>
      <c r="B36" s="124" t="s">
        <v>256</v>
      </c>
      <c r="C36" s="161">
        <v>38053648.679999992</v>
      </c>
      <c r="D36" s="146">
        <f t="shared" si="0"/>
        <v>3090936.84</v>
      </c>
      <c r="E36" s="152">
        <f t="shared" si="1"/>
        <v>8.1225768020098316E-2</v>
      </c>
      <c r="F36" s="131">
        <v>2582611.7199999997</v>
      </c>
      <c r="G36" s="131">
        <v>134937.25</v>
      </c>
      <c r="H36" s="131">
        <v>373387.87</v>
      </c>
    </row>
    <row r="37" spans="1:8" ht="12" customHeight="1" x14ac:dyDescent="0.2">
      <c r="A37" s="123">
        <v>29</v>
      </c>
      <c r="B37" s="158" t="s">
        <v>257</v>
      </c>
      <c r="C37" s="145">
        <v>91823380.569999993</v>
      </c>
      <c r="D37" s="146">
        <f t="shared" si="0"/>
        <v>2966447.2199999997</v>
      </c>
      <c r="E37" s="152">
        <f t="shared" si="1"/>
        <v>3.2306011841271506E-2</v>
      </c>
      <c r="F37" s="146">
        <v>2419260.3699999996</v>
      </c>
      <c r="G37" s="146">
        <v>12886.17</v>
      </c>
      <c r="H37" s="146">
        <v>534300.68000000005</v>
      </c>
    </row>
    <row r="38" spans="1:8" ht="12" customHeight="1" x14ac:dyDescent="0.2">
      <c r="A38" s="123">
        <v>30</v>
      </c>
      <c r="B38" s="158" t="s">
        <v>258</v>
      </c>
      <c r="C38" s="145">
        <v>222943530.34</v>
      </c>
      <c r="D38" s="146">
        <f t="shared" si="0"/>
        <v>2123608.15</v>
      </c>
      <c r="E38" s="152">
        <f t="shared" si="1"/>
        <v>9.5253185717539841E-3</v>
      </c>
      <c r="F38" s="146">
        <v>1937105.93</v>
      </c>
      <c r="G38" s="115">
        <v>0</v>
      </c>
      <c r="H38" s="146">
        <v>186502.22</v>
      </c>
    </row>
    <row r="39" spans="1:8" ht="12" customHeight="1" x14ac:dyDescent="0.2">
      <c r="A39" s="123">
        <v>31</v>
      </c>
      <c r="B39" s="114" t="s">
        <v>259</v>
      </c>
      <c r="C39" s="145">
        <v>55045680.759999998</v>
      </c>
      <c r="D39" s="146">
        <f t="shared" si="0"/>
        <v>1253099.97</v>
      </c>
      <c r="E39" s="152">
        <f t="shared" si="1"/>
        <v>2.2764728361949683E-2</v>
      </c>
      <c r="F39" s="146">
        <v>1253099.97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24" t="s">
        <v>261</v>
      </c>
      <c r="C40" s="161">
        <v>66916975.869999997</v>
      </c>
      <c r="D40" s="146">
        <f t="shared" si="0"/>
        <v>703199.60999999987</v>
      </c>
      <c r="E40" s="152">
        <f t="shared" si="1"/>
        <v>1.050853839190387E-2</v>
      </c>
      <c r="F40" s="131">
        <v>519502.67</v>
      </c>
      <c r="G40" s="131">
        <v>51251.63</v>
      </c>
      <c r="H40" s="131">
        <v>132445.31</v>
      </c>
    </row>
    <row r="41" spans="1:8" ht="12" customHeight="1" x14ac:dyDescent="0.2">
      <c r="A41" s="123">
        <v>33</v>
      </c>
      <c r="B41" s="158" t="s">
        <v>260</v>
      </c>
      <c r="C41" s="145">
        <v>7124060.3999999994</v>
      </c>
      <c r="D41" s="146">
        <f t="shared" si="0"/>
        <v>484111.94</v>
      </c>
      <c r="E41" s="152">
        <f t="shared" si="1"/>
        <v>6.7954496848454574E-2</v>
      </c>
      <c r="F41" s="146">
        <v>484111.94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157146841.33999997</v>
      </c>
      <c r="D42" s="146">
        <f t="shared" si="0"/>
        <v>110216.42</v>
      </c>
      <c r="E42" s="152">
        <f t="shared" si="1"/>
        <v>7.0135943592743177E-4</v>
      </c>
      <c r="F42" s="131">
        <v>110216.42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395488.27999999997</v>
      </c>
      <c r="D43" s="146">
        <f t="shared" si="0"/>
        <v>5199.3900000000003</v>
      </c>
      <c r="E43" s="152">
        <f t="shared" si="1"/>
        <v>1.3146761264328745E-2</v>
      </c>
      <c r="F43" s="115">
        <v>0</v>
      </c>
      <c r="G43" s="115">
        <v>0</v>
      </c>
      <c r="H43" s="146">
        <v>5199.3900000000003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86585313.50999999</v>
      </c>
      <c r="D45" s="146">
        <f t="shared" si="0"/>
        <v>1039.8900000000001</v>
      </c>
      <c r="E45" s="152">
        <f t="shared" si="1"/>
        <v>1.2010004443535336E-5</v>
      </c>
      <c r="F45" s="115">
        <v>0</v>
      </c>
      <c r="G45" s="115">
        <v>0</v>
      </c>
      <c r="H45" s="146">
        <v>1039.8900000000001</v>
      </c>
    </row>
    <row r="46" spans="1:8" ht="12" customHeight="1" x14ac:dyDescent="0.2">
      <c r="A46" s="123">
        <v>38</v>
      </c>
      <c r="B46" s="158" t="s">
        <v>267</v>
      </c>
      <c r="C46" s="145">
        <v>415274046.91999996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8">
        <v>183745197.07000002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75165052.019999996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s="136" customFormat="1" x14ac:dyDescent="0.2">
      <c r="A52" s="133"/>
      <c r="B52" s="133" t="s">
        <v>277</v>
      </c>
      <c r="C52" s="130">
        <v>56012482088.030014</v>
      </c>
      <c r="D52" s="147">
        <f t="shared" ref="D52" si="2">F52+G52+H52</f>
        <v>12959061591.099998</v>
      </c>
      <c r="E52" s="153">
        <f t="shared" si="1"/>
        <v>0.2313602452170099</v>
      </c>
      <c r="F52" s="130">
        <v>8998917889.8399982</v>
      </c>
      <c r="G52" s="130">
        <v>1751453517.9600003</v>
      </c>
      <c r="H52" s="130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2" t="s">
        <v>276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10002060760.119999</v>
      </c>
      <c r="D9" s="146">
        <f t="shared" ref="D9:D51" si="0">F9+G9+H9</f>
        <v>2163975959.4000001</v>
      </c>
      <c r="E9" s="152">
        <f>D9/C9</f>
        <v>0.21635301077435545</v>
      </c>
      <c r="F9" s="146">
        <v>1471492775.8</v>
      </c>
      <c r="G9" s="146">
        <v>214815586.37</v>
      </c>
      <c r="H9" s="146">
        <v>477667597.23000002</v>
      </c>
    </row>
    <row r="10" spans="1:8" ht="12" customHeight="1" x14ac:dyDescent="0.2">
      <c r="A10" s="123">
        <v>2</v>
      </c>
      <c r="B10" s="124" t="s">
        <v>230</v>
      </c>
      <c r="C10" s="161">
        <v>4015640853.3899999</v>
      </c>
      <c r="D10" s="146">
        <f t="shared" si="0"/>
        <v>1877267122.9200001</v>
      </c>
      <c r="E10" s="152">
        <f t="shared" ref="E10:E52" si="1">D10/C10</f>
        <v>0.46748879978527291</v>
      </c>
      <c r="F10" s="131">
        <v>945911809.95000005</v>
      </c>
      <c r="G10" s="131">
        <v>318698566.97000003</v>
      </c>
      <c r="H10" s="131">
        <v>612656746</v>
      </c>
    </row>
    <row r="11" spans="1:8" ht="12" customHeight="1" x14ac:dyDescent="0.2">
      <c r="A11" s="123">
        <v>3</v>
      </c>
      <c r="B11" s="158" t="s">
        <v>231</v>
      </c>
      <c r="C11" s="145">
        <v>7507938021.8899994</v>
      </c>
      <c r="D11" s="146">
        <f t="shared" si="0"/>
        <v>1595800525.8199999</v>
      </c>
      <c r="E11" s="152">
        <f t="shared" si="1"/>
        <v>0.21254844155177022</v>
      </c>
      <c r="F11" s="146">
        <v>1087001846.78</v>
      </c>
      <c r="G11" s="146">
        <v>186404078.24000001</v>
      </c>
      <c r="H11" s="146">
        <v>322394600.80000001</v>
      </c>
    </row>
    <row r="12" spans="1:8" ht="12" customHeight="1" x14ac:dyDescent="0.2">
      <c r="A12" s="123">
        <v>4</v>
      </c>
      <c r="B12" s="124" t="s">
        <v>232</v>
      </c>
      <c r="C12" s="161">
        <v>5437967284.8400002</v>
      </c>
      <c r="D12" s="146">
        <f t="shared" si="0"/>
        <v>1251511367.8599999</v>
      </c>
      <c r="E12" s="152">
        <f t="shared" si="1"/>
        <v>0.23014323226051236</v>
      </c>
      <c r="F12" s="131">
        <v>1237588149.4299998</v>
      </c>
      <c r="G12" s="117">
        <v>0</v>
      </c>
      <c r="H12" s="131">
        <v>13923218.430000002</v>
      </c>
    </row>
    <row r="13" spans="1:8" ht="12" customHeight="1" x14ac:dyDescent="0.2">
      <c r="A13" s="123">
        <v>5</v>
      </c>
      <c r="B13" s="124" t="s">
        <v>233</v>
      </c>
      <c r="C13" s="161">
        <v>3715394661.8099999</v>
      </c>
      <c r="D13" s="146">
        <f t="shared" si="0"/>
        <v>1197809998.5999999</v>
      </c>
      <c r="E13" s="152">
        <f t="shared" si="1"/>
        <v>0.32239105334141599</v>
      </c>
      <c r="F13" s="131">
        <v>1147437924.3399999</v>
      </c>
      <c r="G13" s="131">
        <v>36270760.619999997</v>
      </c>
      <c r="H13" s="131">
        <v>14101313.640000001</v>
      </c>
    </row>
    <row r="14" spans="1:8" ht="12" customHeight="1" x14ac:dyDescent="0.2">
      <c r="A14" s="123">
        <v>6</v>
      </c>
      <c r="B14" s="158" t="s">
        <v>234</v>
      </c>
      <c r="C14" s="145">
        <v>5877176099.9899988</v>
      </c>
      <c r="D14" s="146">
        <f t="shared" si="0"/>
        <v>1176132584.52</v>
      </c>
      <c r="E14" s="152">
        <f t="shared" si="1"/>
        <v>0.20011865639384216</v>
      </c>
      <c r="F14" s="146">
        <v>800580564.26999998</v>
      </c>
      <c r="G14" s="146">
        <v>246035966.03</v>
      </c>
      <c r="H14" s="146">
        <v>129516054.22</v>
      </c>
    </row>
    <row r="15" spans="1:8" ht="12" customHeight="1" x14ac:dyDescent="0.2">
      <c r="A15" s="123">
        <v>7</v>
      </c>
      <c r="B15" s="124" t="s">
        <v>235</v>
      </c>
      <c r="C15" s="149">
        <v>3359516705.2800002</v>
      </c>
      <c r="D15" s="146">
        <f t="shared" si="0"/>
        <v>805061002.97000003</v>
      </c>
      <c r="E15" s="152">
        <f t="shared" si="1"/>
        <v>0.23963595766757823</v>
      </c>
      <c r="F15" s="138">
        <v>450686586.51000005</v>
      </c>
      <c r="G15" s="138">
        <v>297681690</v>
      </c>
      <c r="H15" s="138">
        <v>56692726.460000001</v>
      </c>
    </row>
    <row r="16" spans="1:8" ht="12" customHeight="1" x14ac:dyDescent="0.2">
      <c r="A16" s="123">
        <v>8</v>
      </c>
      <c r="B16" s="158" t="s">
        <v>236</v>
      </c>
      <c r="C16" s="145">
        <v>1204368217.3099999</v>
      </c>
      <c r="D16" s="146">
        <f t="shared" si="0"/>
        <v>584710256.1400001</v>
      </c>
      <c r="E16" s="152">
        <f t="shared" si="1"/>
        <v>0.48549127063978131</v>
      </c>
      <c r="F16" s="146">
        <v>534935440.94000006</v>
      </c>
      <c r="G16" s="146">
        <v>1674183.93</v>
      </c>
      <c r="H16" s="146">
        <v>48100631.270000003</v>
      </c>
    </row>
    <row r="17" spans="1:8" ht="12" customHeight="1" x14ac:dyDescent="0.2">
      <c r="A17" s="123">
        <v>9</v>
      </c>
      <c r="B17" s="158" t="s">
        <v>237</v>
      </c>
      <c r="C17" s="145">
        <v>2338166218.0300002</v>
      </c>
      <c r="D17" s="146">
        <f t="shared" si="0"/>
        <v>577343584.75</v>
      </c>
      <c r="E17" s="152">
        <f t="shared" si="1"/>
        <v>0.24692153205277056</v>
      </c>
      <c r="F17" s="146">
        <v>387368687.31</v>
      </c>
      <c r="G17" s="146">
        <v>44088935.240000002</v>
      </c>
      <c r="H17" s="146">
        <v>145885962.19999999</v>
      </c>
    </row>
    <row r="18" spans="1:8" ht="12" customHeight="1" x14ac:dyDescent="0.2">
      <c r="A18" s="123">
        <v>10</v>
      </c>
      <c r="B18" s="158" t="s">
        <v>238</v>
      </c>
      <c r="C18" s="145">
        <v>3003127435.8699994</v>
      </c>
      <c r="D18" s="146">
        <f t="shared" si="0"/>
        <v>474010713.90999997</v>
      </c>
      <c r="E18" s="152">
        <f t="shared" si="1"/>
        <v>0.15783902749124601</v>
      </c>
      <c r="F18" s="146">
        <v>215911206.5</v>
      </c>
      <c r="G18" s="146">
        <v>117012144.15000001</v>
      </c>
      <c r="H18" s="146">
        <v>141087363.25999999</v>
      </c>
    </row>
    <row r="19" spans="1:8" ht="12" customHeight="1" x14ac:dyDescent="0.2">
      <c r="A19" s="123">
        <v>11</v>
      </c>
      <c r="B19" s="158" t="s">
        <v>239</v>
      </c>
      <c r="C19" s="145">
        <v>361921684.60999995</v>
      </c>
      <c r="D19" s="146">
        <f t="shared" si="0"/>
        <v>301590724.21999997</v>
      </c>
      <c r="E19" s="152">
        <f t="shared" si="1"/>
        <v>0.83330382523221425</v>
      </c>
      <c r="F19" s="146">
        <v>165418081.37</v>
      </c>
      <c r="G19" s="146">
        <v>133054341.78</v>
      </c>
      <c r="H19" s="146">
        <v>3118301.07</v>
      </c>
    </row>
    <row r="20" spans="1:8" ht="12" customHeight="1" x14ac:dyDescent="0.2">
      <c r="A20" s="123">
        <v>12</v>
      </c>
      <c r="B20" s="158" t="s">
        <v>240</v>
      </c>
      <c r="C20" s="145">
        <v>483586556.16999996</v>
      </c>
      <c r="D20" s="146">
        <f t="shared" si="0"/>
        <v>262404187.64999998</v>
      </c>
      <c r="E20" s="152">
        <f t="shared" si="1"/>
        <v>0.54262093166575631</v>
      </c>
      <c r="F20" s="146">
        <v>121805209.14999999</v>
      </c>
      <c r="G20" s="146">
        <v>6712675.0200000014</v>
      </c>
      <c r="H20" s="146">
        <v>133886303.48</v>
      </c>
    </row>
    <row r="21" spans="1:8" ht="12" customHeight="1" x14ac:dyDescent="0.2">
      <c r="A21" s="123">
        <v>13</v>
      </c>
      <c r="B21" s="158" t="s">
        <v>241</v>
      </c>
      <c r="C21" s="145">
        <v>499251381.02999997</v>
      </c>
      <c r="D21" s="146">
        <f t="shared" si="0"/>
        <v>119256657.59999999</v>
      </c>
      <c r="E21" s="152">
        <f t="shared" si="1"/>
        <v>0.23887096186687137</v>
      </c>
      <c r="F21" s="146">
        <v>119256657.59999999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203815025.63</v>
      </c>
      <c r="D22" s="146">
        <f t="shared" si="0"/>
        <v>109203676.5</v>
      </c>
      <c r="E22" s="152">
        <f t="shared" si="1"/>
        <v>0.53579796760541709</v>
      </c>
      <c r="F22" s="146">
        <v>6760065.1099999994</v>
      </c>
      <c r="G22" s="146">
        <v>102443611.39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944114582.2299999</v>
      </c>
      <c r="D23" s="146">
        <f t="shared" si="0"/>
        <v>70850439.679999992</v>
      </c>
      <c r="E23" s="152">
        <f t="shared" si="1"/>
        <v>7.5044323023431281E-2</v>
      </c>
      <c r="F23" s="146">
        <v>33732613.709999993</v>
      </c>
      <c r="G23" s="146">
        <v>1240542.72</v>
      </c>
      <c r="H23" s="146">
        <v>35877283.25</v>
      </c>
    </row>
    <row r="24" spans="1:8" ht="12" customHeight="1" x14ac:dyDescent="0.2">
      <c r="A24" s="123">
        <v>16</v>
      </c>
      <c r="B24" s="158" t="s">
        <v>245</v>
      </c>
      <c r="C24" s="145">
        <v>1848646022.0699999</v>
      </c>
      <c r="D24" s="146">
        <f t="shared" si="0"/>
        <v>63517768.689999998</v>
      </c>
      <c r="E24" s="152">
        <f t="shared" si="1"/>
        <v>3.4359075740674636E-2</v>
      </c>
      <c r="F24" s="146">
        <v>57706435.019999996</v>
      </c>
      <c r="G24" s="146">
        <v>1635556.72</v>
      </c>
      <c r="H24" s="146">
        <v>4175776.95</v>
      </c>
    </row>
    <row r="25" spans="1:8" ht="12" customHeight="1" x14ac:dyDescent="0.2">
      <c r="A25" s="123">
        <v>17</v>
      </c>
      <c r="B25" s="124" t="s">
        <v>244</v>
      </c>
      <c r="C25" s="149">
        <v>135141051.72</v>
      </c>
      <c r="D25" s="146">
        <f t="shared" si="0"/>
        <v>61554848.890000001</v>
      </c>
      <c r="E25" s="152">
        <f t="shared" si="1"/>
        <v>0.45548593936900877</v>
      </c>
      <c r="F25" s="131">
        <v>37572259.100000009</v>
      </c>
      <c r="G25" s="131">
        <v>1995996.3</v>
      </c>
      <c r="H25" s="131">
        <v>21986593.489999998</v>
      </c>
    </row>
    <row r="26" spans="1:8" ht="12" customHeight="1" x14ac:dyDescent="0.2">
      <c r="A26" s="123">
        <v>18</v>
      </c>
      <c r="B26" s="158" t="s">
        <v>246</v>
      </c>
      <c r="C26" s="145">
        <v>455194701.32999998</v>
      </c>
      <c r="D26" s="146">
        <f t="shared" si="0"/>
        <v>54389748.68</v>
      </c>
      <c r="E26" s="152">
        <f t="shared" si="1"/>
        <v>0.11948677900046417</v>
      </c>
      <c r="F26" s="146">
        <v>42351273</v>
      </c>
      <c r="G26" s="146">
        <v>8847760.6699999999</v>
      </c>
      <c r="H26" s="146">
        <v>3190715.01</v>
      </c>
    </row>
    <row r="27" spans="1:8" ht="12" customHeight="1" x14ac:dyDescent="0.2">
      <c r="A27" s="123">
        <v>19</v>
      </c>
      <c r="B27" s="158" t="s">
        <v>247</v>
      </c>
      <c r="C27" s="145">
        <v>710906923.18000007</v>
      </c>
      <c r="D27" s="146">
        <f t="shared" si="0"/>
        <v>41349820.469999999</v>
      </c>
      <c r="E27" s="152">
        <f t="shared" si="1"/>
        <v>5.816488645944768E-2</v>
      </c>
      <c r="F27" s="146">
        <v>36876042.210000001</v>
      </c>
      <c r="G27" s="146">
        <v>72762.36</v>
      </c>
      <c r="H27" s="146">
        <v>4401015.9000000004</v>
      </c>
    </row>
    <row r="28" spans="1:8" ht="12" customHeight="1" x14ac:dyDescent="0.2">
      <c r="A28" s="123">
        <v>20</v>
      </c>
      <c r="B28" s="114" t="s">
        <v>248</v>
      </c>
      <c r="C28" s="145">
        <v>218952087.92000002</v>
      </c>
      <c r="D28" s="146">
        <f t="shared" si="0"/>
        <v>33256069.279999997</v>
      </c>
      <c r="E28" s="152">
        <f t="shared" si="1"/>
        <v>0.15188742704363245</v>
      </c>
      <c r="F28" s="146">
        <v>32144823.199999999</v>
      </c>
      <c r="G28" s="146">
        <v>74252.039999999994</v>
      </c>
      <c r="H28" s="146">
        <v>1036994.04</v>
      </c>
    </row>
    <row r="29" spans="1:8" ht="12" customHeight="1" x14ac:dyDescent="0.2">
      <c r="A29" s="123">
        <v>21</v>
      </c>
      <c r="B29" s="158" t="s">
        <v>249</v>
      </c>
      <c r="C29" s="145">
        <v>467804113.86999989</v>
      </c>
      <c r="D29" s="146">
        <f t="shared" si="0"/>
        <v>30816397.110000003</v>
      </c>
      <c r="E29" s="152">
        <f t="shared" si="1"/>
        <v>6.5874574840878178E-2</v>
      </c>
      <c r="F29" s="146">
        <v>7340889.8800000027</v>
      </c>
      <c r="G29" s="146">
        <v>12327736.029999999</v>
      </c>
      <c r="H29" s="146">
        <v>11147771.199999999</v>
      </c>
    </row>
    <row r="30" spans="1:8" ht="12" customHeight="1" x14ac:dyDescent="0.2">
      <c r="A30" s="123">
        <v>22</v>
      </c>
      <c r="B30" s="124" t="s">
        <v>250</v>
      </c>
      <c r="C30" s="161">
        <v>135522611.95000002</v>
      </c>
      <c r="D30" s="146">
        <f t="shared" si="0"/>
        <v>23929516.020000003</v>
      </c>
      <c r="E30" s="152">
        <f t="shared" si="1"/>
        <v>0.17657212826468108</v>
      </c>
      <c r="F30" s="131">
        <v>4187004.669999999</v>
      </c>
      <c r="G30" s="131">
        <v>16626240.610000001</v>
      </c>
      <c r="H30" s="131">
        <v>3116270.74</v>
      </c>
    </row>
    <row r="31" spans="1:8" ht="12" customHeight="1" x14ac:dyDescent="0.2">
      <c r="A31" s="123">
        <v>23</v>
      </c>
      <c r="B31" s="158" t="s">
        <v>251</v>
      </c>
      <c r="C31" s="145">
        <v>320481733.10000002</v>
      </c>
      <c r="D31" s="146">
        <f t="shared" si="0"/>
        <v>18785263.290000003</v>
      </c>
      <c r="E31" s="152">
        <f t="shared" si="1"/>
        <v>5.861570676210251E-2</v>
      </c>
      <c r="F31" s="131">
        <v>18783728.350000001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638275739.62000012</v>
      </c>
      <c r="D32" s="146">
        <f t="shared" si="0"/>
        <v>18742554</v>
      </c>
      <c r="E32" s="152">
        <f t="shared" si="1"/>
        <v>2.9364352797050457E-2</v>
      </c>
      <c r="F32" s="146">
        <v>10078633.449999999</v>
      </c>
      <c r="G32" s="146">
        <v>723832.14</v>
      </c>
      <c r="H32" s="146">
        <v>7940088.4099999992</v>
      </c>
    </row>
    <row r="33" spans="1:8" ht="12" customHeight="1" x14ac:dyDescent="0.2">
      <c r="A33" s="123">
        <v>25</v>
      </c>
      <c r="B33" s="158" t="s">
        <v>253</v>
      </c>
      <c r="C33" s="145">
        <v>16545832.419999998</v>
      </c>
      <c r="D33" s="146">
        <f t="shared" si="0"/>
        <v>16545832.419999998</v>
      </c>
      <c r="E33" s="152">
        <f t="shared" si="1"/>
        <v>1</v>
      </c>
      <c r="F33" s="146">
        <v>16545832.419999998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252</v>
      </c>
      <c r="C34" s="145">
        <v>293500693.10000002</v>
      </c>
      <c r="D34" s="146">
        <f t="shared" si="0"/>
        <v>16429478.239999998</v>
      </c>
      <c r="E34" s="152">
        <f t="shared" si="1"/>
        <v>5.5977647161474443E-2</v>
      </c>
      <c r="F34" s="146">
        <v>12723223.429999998</v>
      </c>
      <c r="G34" s="146">
        <v>3158202.6799999997</v>
      </c>
      <c r="H34" s="146">
        <v>548052.13</v>
      </c>
    </row>
    <row r="35" spans="1:8" ht="12" customHeight="1" x14ac:dyDescent="0.2">
      <c r="A35" s="123">
        <v>27</v>
      </c>
      <c r="B35" s="158" t="s">
        <v>255</v>
      </c>
      <c r="C35" s="145">
        <v>333655254.65999997</v>
      </c>
      <c r="D35" s="146">
        <f t="shared" si="0"/>
        <v>14004021.150000002</v>
      </c>
      <c r="E35" s="152">
        <f t="shared" si="1"/>
        <v>4.1971528859242227E-2</v>
      </c>
      <c r="F35" s="146">
        <v>13418863.380000003</v>
      </c>
      <c r="G35" s="146">
        <v>68135.570000000007</v>
      </c>
      <c r="H35" s="146">
        <v>517022.2</v>
      </c>
    </row>
    <row r="36" spans="1:8" ht="12" customHeight="1" x14ac:dyDescent="0.2">
      <c r="A36" s="123">
        <v>28</v>
      </c>
      <c r="B36" s="158" t="s">
        <v>256</v>
      </c>
      <c r="C36" s="145">
        <v>37668912.510000005</v>
      </c>
      <c r="D36" s="146">
        <f t="shared" si="0"/>
        <v>3144454.09</v>
      </c>
      <c r="E36" s="152">
        <f t="shared" si="1"/>
        <v>8.3476104842825985E-2</v>
      </c>
      <c r="F36" s="146">
        <v>3010742.77</v>
      </c>
      <c r="G36" s="146">
        <v>133711.32</v>
      </c>
      <c r="H36" s="115">
        <v>0</v>
      </c>
    </row>
    <row r="37" spans="1:8" ht="12" customHeight="1" x14ac:dyDescent="0.2">
      <c r="A37" s="123">
        <v>29</v>
      </c>
      <c r="B37" s="158" t="s">
        <v>257</v>
      </c>
      <c r="C37" s="145">
        <v>92282730.769999996</v>
      </c>
      <c r="D37" s="146">
        <f t="shared" si="0"/>
        <v>3033360.3000000007</v>
      </c>
      <c r="E37" s="152">
        <f t="shared" si="1"/>
        <v>3.2870291924500673E-2</v>
      </c>
      <c r="F37" s="146">
        <v>2447654.8600000003</v>
      </c>
      <c r="G37" s="146">
        <v>12364.16</v>
      </c>
      <c r="H37" s="146">
        <v>573341.28</v>
      </c>
    </row>
    <row r="38" spans="1:8" ht="12" customHeight="1" x14ac:dyDescent="0.2">
      <c r="A38" s="123">
        <v>30</v>
      </c>
      <c r="B38" s="124" t="s">
        <v>258</v>
      </c>
      <c r="C38" s="161">
        <v>208996001.86000001</v>
      </c>
      <c r="D38" s="146">
        <f t="shared" si="0"/>
        <v>2193773.52</v>
      </c>
      <c r="E38" s="152">
        <f t="shared" si="1"/>
        <v>1.0496724819977855E-2</v>
      </c>
      <c r="F38" s="131">
        <v>2000380.7</v>
      </c>
      <c r="G38" s="117">
        <v>0</v>
      </c>
      <c r="H38" s="131">
        <v>193392.82</v>
      </c>
    </row>
    <row r="39" spans="1:8" ht="12" customHeight="1" x14ac:dyDescent="0.2">
      <c r="A39" s="123">
        <v>31</v>
      </c>
      <c r="B39" s="158" t="s">
        <v>259</v>
      </c>
      <c r="C39" s="145">
        <v>55363121.029999994</v>
      </c>
      <c r="D39" s="146">
        <f t="shared" si="0"/>
        <v>1219111.22</v>
      </c>
      <c r="E39" s="152">
        <f t="shared" si="1"/>
        <v>2.2020276265483512E-2</v>
      </c>
      <c r="F39" s="146">
        <v>1219111.22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78176030.680000007</v>
      </c>
      <c r="D40" s="146">
        <f t="shared" si="0"/>
        <v>746934.16</v>
      </c>
      <c r="E40" s="152">
        <f t="shared" si="1"/>
        <v>9.5545163076575894E-3</v>
      </c>
      <c r="F40" s="146">
        <v>528707.35</v>
      </c>
      <c r="G40" s="146">
        <v>46875.39</v>
      </c>
      <c r="H40" s="146">
        <v>171351.42</v>
      </c>
    </row>
    <row r="41" spans="1:8" ht="12" customHeight="1" x14ac:dyDescent="0.2">
      <c r="A41" s="123">
        <v>33</v>
      </c>
      <c r="B41" s="158" t="s">
        <v>260</v>
      </c>
      <c r="C41" s="145">
        <v>6973222.6099999994</v>
      </c>
      <c r="D41" s="146">
        <f t="shared" si="0"/>
        <v>442611.09</v>
      </c>
      <c r="E41" s="152">
        <f t="shared" si="1"/>
        <v>6.347296146336566E-2</v>
      </c>
      <c r="F41" s="131">
        <v>442611.09</v>
      </c>
      <c r="G41" s="115">
        <v>0</v>
      </c>
      <c r="H41" s="117">
        <v>0</v>
      </c>
    </row>
    <row r="42" spans="1:8" ht="12" customHeight="1" x14ac:dyDescent="0.2">
      <c r="A42" s="123">
        <v>34</v>
      </c>
      <c r="B42" s="158" t="s">
        <v>262</v>
      </c>
      <c r="C42" s="145">
        <v>156487250.18000001</v>
      </c>
      <c r="D42" s="146">
        <f t="shared" si="0"/>
        <v>107813.32</v>
      </c>
      <c r="E42" s="152">
        <f t="shared" si="1"/>
        <v>6.8895913166080536E-4</v>
      </c>
      <c r="F42" s="146">
        <v>107813.32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337874.4</v>
      </c>
      <c r="D43" s="146">
        <f t="shared" si="0"/>
        <v>5331.46</v>
      </c>
      <c r="E43" s="152">
        <f t="shared" si="1"/>
        <v>1.5779413888711308E-2</v>
      </c>
      <c r="F43" s="115">
        <v>0</v>
      </c>
      <c r="G43" s="115">
        <v>0</v>
      </c>
      <c r="H43" s="146">
        <v>5331.46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87330216.520000011</v>
      </c>
      <c r="D45" s="146">
        <f t="shared" si="0"/>
        <v>0.82164999999999999</v>
      </c>
      <c r="E45" s="152">
        <f t="shared" si="1"/>
        <v>9.4085418855205637E-9</v>
      </c>
      <c r="F45" s="115">
        <v>0</v>
      </c>
      <c r="G45" s="115">
        <v>0</v>
      </c>
      <c r="H45" s="115">
        <v>0.82164999999999999</v>
      </c>
    </row>
    <row r="46" spans="1:8" ht="12" customHeight="1" x14ac:dyDescent="0.2">
      <c r="A46" s="123">
        <v>38</v>
      </c>
      <c r="B46" s="158" t="s">
        <v>267</v>
      </c>
      <c r="C46" s="145">
        <v>397911238.75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170668061.40000001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74904579.379999995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56102086150.539993</v>
      </c>
      <c r="D52" s="147">
        <f t="shared" ref="D52" si="2">F52+G52+H52</f>
        <v>12971149237.85</v>
      </c>
      <c r="E52" s="153">
        <f t="shared" si="1"/>
        <v>0.23120618372450932</v>
      </c>
      <c r="F52" s="130">
        <v>9025378554.4500008</v>
      </c>
      <c r="G52" s="130">
        <v>1751858043.3900001</v>
      </c>
      <c r="H52" s="130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2" t="s">
        <v>281</v>
      </c>
      <c r="B1" s="173"/>
      <c r="C1" s="173"/>
      <c r="D1" s="173"/>
      <c r="E1" s="173"/>
      <c r="F1" s="173"/>
      <c r="G1" s="173"/>
      <c r="H1" s="173"/>
    </row>
    <row r="2" spans="1:8" ht="12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8" ht="12" customHeight="1" x14ac:dyDescent="0.2">
      <c r="A3" s="173"/>
      <c r="B3" s="173"/>
      <c r="C3" s="173"/>
      <c r="D3" s="173"/>
      <c r="E3" s="173"/>
      <c r="F3" s="173"/>
      <c r="G3" s="173"/>
      <c r="H3" s="173"/>
    </row>
    <row r="4" spans="1:8" ht="12" customHeight="1" x14ac:dyDescent="0.2">
      <c r="A4" s="173"/>
      <c r="B4" s="173"/>
      <c r="C4" s="173"/>
      <c r="D4" s="173"/>
      <c r="E4" s="173"/>
      <c r="F4" s="173"/>
      <c r="G4" s="173"/>
      <c r="H4" s="173"/>
    </row>
    <row r="5" spans="1:8" ht="12" customHeight="1" x14ac:dyDescent="0.2">
      <c r="A5" s="173"/>
      <c r="B5" s="173"/>
      <c r="C5" s="173"/>
      <c r="D5" s="173"/>
      <c r="E5" s="173"/>
      <c r="F5" s="173"/>
      <c r="G5" s="173"/>
      <c r="H5" s="173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10072951434.379999</v>
      </c>
      <c r="D9" s="146">
        <f t="shared" ref="D9:D52" si="0">F9+G9+H9</f>
        <v>2168373964.8899999</v>
      </c>
      <c r="E9" s="152">
        <f t="shared" ref="E9:E52" si="1">D9/C9</f>
        <v>0.2152669928983397</v>
      </c>
      <c r="F9" s="146">
        <v>1473277812.28</v>
      </c>
      <c r="G9" s="146">
        <v>214999156.34999999</v>
      </c>
      <c r="H9" s="146">
        <v>480096996.25999999</v>
      </c>
    </row>
    <row r="10" spans="1:8" ht="12" customHeight="1" x14ac:dyDescent="0.2">
      <c r="A10" s="123">
        <v>2</v>
      </c>
      <c r="B10" s="158" t="s">
        <v>230</v>
      </c>
      <c r="C10" s="145">
        <v>4066436382.1900001</v>
      </c>
      <c r="D10" s="146">
        <f t="shared" si="0"/>
        <v>1882756541.21</v>
      </c>
      <c r="E10" s="152">
        <f t="shared" si="1"/>
        <v>0.46299913837482243</v>
      </c>
      <c r="F10" s="146">
        <v>951120361.69999993</v>
      </c>
      <c r="G10" s="146">
        <v>318531888.66000003</v>
      </c>
      <c r="H10" s="146">
        <v>613104290.85000002</v>
      </c>
    </row>
    <row r="11" spans="1:8" ht="12" customHeight="1" x14ac:dyDescent="0.2">
      <c r="A11" s="123">
        <v>3</v>
      </c>
      <c r="B11" s="114" t="s">
        <v>231</v>
      </c>
      <c r="C11" s="145">
        <v>7636294213.6899996</v>
      </c>
      <c r="D11" s="146">
        <f t="shared" si="0"/>
        <v>1596733121.95</v>
      </c>
      <c r="E11" s="152">
        <f t="shared" si="1"/>
        <v>0.20909790498740211</v>
      </c>
      <c r="F11" s="146">
        <v>1088118396.8500001</v>
      </c>
      <c r="G11" s="146">
        <v>187224184.06</v>
      </c>
      <c r="H11" s="146">
        <v>321390541.04000002</v>
      </c>
    </row>
    <row r="12" spans="1:8" ht="12" customHeight="1" x14ac:dyDescent="0.2">
      <c r="A12" s="123">
        <v>4</v>
      </c>
      <c r="B12" s="158" t="s">
        <v>232</v>
      </c>
      <c r="C12" s="145">
        <v>5557438628.8999996</v>
      </c>
      <c r="D12" s="146">
        <f t="shared" si="0"/>
        <v>1255206673.5</v>
      </c>
      <c r="E12" s="152">
        <f t="shared" si="1"/>
        <v>0.22586064504115752</v>
      </c>
      <c r="F12" s="146">
        <v>1241075967.4000001</v>
      </c>
      <c r="G12" s="115">
        <v>0</v>
      </c>
      <c r="H12" s="146">
        <v>14130706.1</v>
      </c>
    </row>
    <row r="13" spans="1:8" ht="12" customHeight="1" x14ac:dyDescent="0.2">
      <c r="A13" s="123">
        <v>5</v>
      </c>
      <c r="B13" s="124" t="s">
        <v>233</v>
      </c>
      <c r="C13" s="161">
        <v>3749647387.6700001</v>
      </c>
      <c r="D13" s="146">
        <f t="shared" si="0"/>
        <v>1204023096.6399999</v>
      </c>
      <c r="E13" s="152">
        <f t="shared" si="1"/>
        <v>0.32110301907299338</v>
      </c>
      <c r="F13" s="131">
        <v>1151408580.3199999</v>
      </c>
      <c r="G13" s="131">
        <v>38280463.789999999</v>
      </c>
      <c r="H13" s="131">
        <v>14334052.530000001</v>
      </c>
    </row>
    <row r="14" spans="1:8" ht="12" customHeight="1" x14ac:dyDescent="0.2">
      <c r="A14" s="123">
        <v>6</v>
      </c>
      <c r="B14" s="158" t="s">
        <v>234</v>
      </c>
      <c r="C14" s="145">
        <v>5868768725.5100002</v>
      </c>
      <c r="D14" s="146">
        <f t="shared" si="0"/>
        <v>1178700011.1400001</v>
      </c>
      <c r="E14" s="152">
        <f t="shared" si="1"/>
        <v>0.20084281154520536</v>
      </c>
      <c r="F14" s="146">
        <v>805444001.00999999</v>
      </c>
      <c r="G14" s="146">
        <v>245523905.44</v>
      </c>
      <c r="H14" s="146">
        <v>127732104.69</v>
      </c>
    </row>
    <row r="15" spans="1:8" ht="12" customHeight="1" x14ac:dyDescent="0.2">
      <c r="A15" s="123">
        <v>7</v>
      </c>
      <c r="B15" s="124" t="s">
        <v>235</v>
      </c>
      <c r="C15" s="149">
        <v>3401670136.8600001</v>
      </c>
      <c r="D15" s="146">
        <f t="shared" si="0"/>
        <v>812009376.90999997</v>
      </c>
      <c r="E15" s="152">
        <f t="shared" si="1"/>
        <v>0.23870902945914277</v>
      </c>
      <c r="F15" s="138">
        <v>456252400.68000001</v>
      </c>
      <c r="G15" s="138">
        <v>298625285.95999998</v>
      </c>
      <c r="H15" s="138">
        <v>57131690.270000003</v>
      </c>
    </row>
    <row r="16" spans="1:8" ht="12" customHeight="1" x14ac:dyDescent="0.2">
      <c r="A16" s="123">
        <v>8</v>
      </c>
      <c r="B16" s="158" t="s">
        <v>237</v>
      </c>
      <c r="C16" s="145">
        <v>2369796090.4899998</v>
      </c>
      <c r="D16" s="146">
        <f t="shared" si="0"/>
        <v>582366457.24000001</v>
      </c>
      <c r="E16" s="152">
        <f t="shared" si="1"/>
        <v>0.24574538694575399</v>
      </c>
      <c r="F16" s="131">
        <v>389080466.20000005</v>
      </c>
      <c r="G16" s="146">
        <v>44642455.270000003</v>
      </c>
      <c r="H16" s="146">
        <v>148643535.77000001</v>
      </c>
    </row>
    <row r="17" spans="1:8" ht="12" customHeight="1" x14ac:dyDescent="0.2">
      <c r="A17" s="123">
        <v>9</v>
      </c>
      <c r="B17" s="158" t="s">
        <v>236</v>
      </c>
      <c r="C17" s="145">
        <v>1203083495.23</v>
      </c>
      <c r="D17" s="146">
        <f t="shared" si="0"/>
        <v>582097513.59000003</v>
      </c>
      <c r="E17" s="152">
        <f t="shared" si="1"/>
        <v>0.48383800118437936</v>
      </c>
      <c r="F17" s="146">
        <v>534362860.90999997</v>
      </c>
      <c r="G17" s="146">
        <v>1609634.17</v>
      </c>
      <c r="H17" s="146">
        <v>46125018.509999998</v>
      </c>
    </row>
    <row r="18" spans="1:8" ht="12" customHeight="1" x14ac:dyDescent="0.2">
      <c r="A18" s="123">
        <v>10</v>
      </c>
      <c r="B18" s="158" t="s">
        <v>238</v>
      </c>
      <c r="C18" s="145">
        <v>3010456077.1700001</v>
      </c>
      <c r="D18" s="146">
        <f t="shared" si="0"/>
        <v>472202567.13999999</v>
      </c>
      <c r="E18" s="152">
        <f t="shared" si="1"/>
        <v>0.15685416263701055</v>
      </c>
      <c r="F18" s="146">
        <v>213807945.75</v>
      </c>
      <c r="G18" s="146">
        <v>117043488.40000001</v>
      </c>
      <c r="H18" s="146">
        <v>141351132.99000001</v>
      </c>
    </row>
    <row r="19" spans="1:8" ht="12" customHeight="1" x14ac:dyDescent="0.2">
      <c r="A19" s="123">
        <v>11</v>
      </c>
      <c r="B19" s="158" t="s">
        <v>239</v>
      </c>
      <c r="C19" s="145">
        <v>365907487.99000007</v>
      </c>
      <c r="D19" s="146">
        <f t="shared" si="0"/>
        <v>304080652.50000006</v>
      </c>
      <c r="E19" s="152">
        <f t="shared" si="1"/>
        <v>0.83103151064323211</v>
      </c>
      <c r="F19" s="146">
        <v>167159718.59</v>
      </c>
      <c r="G19" s="146">
        <v>133673043.25</v>
      </c>
      <c r="H19" s="146">
        <v>3247890.66</v>
      </c>
    </row>
    <row r="20" spans="1:8" ht="12" customHeight="1" x14ac:dyDescent="0.2">
      <c r="A20" s="123">
        <v>12</v>
      </c>
      <c r="B20" s="158" t="s">
        <v>240</v>
      </c>
      <c r="C20" s="145">
        <v>480678933.99000001</v>
      </c>
      <c r="D20" s="146">
        <f t="shared" si="0"/>
        <v>262796694.54999998</v>
      </c>
      <c r="E20" s="152">
        <f t="shared" si="1"/>
        <v>0.54671980810265164</v>
      </c>
      <c r="F20" s="146">
        <v>122801882.29999998</v>
      </c>
      <c r="G20" s="146">
        <v>6749352.3799999999</v>
      </c>
      <c r="H20" s="146">
        <v>133245459.87</v>
      </c>
    </row>
    <row r="21" spans="1:8" ht="12" customHeight="1" x14ac:dyDescent="0.2">
      <c r="A21" s="123">
        <v>13</v>
      </c>
      <c r="B21" s="158" t="s">
        <v>241</v>
      </c>
      <c r="C21" s="145">
        <v>502321900.74000001</v>
      </c>
      <c r="D21" s="146">
        <f t="shared" si="0"/>
        <v>119047016.23</v>
      </c>
      <c r="E21" s="152">
        <f t="shared" si="1"/>
        <v>0.23699348177856636</v>
      </c>
      <c r="F21" s="131">
        <v>119047016.23</v>
      </c>
      <c r="G21" s="115">
        <v>0</v>
      </c>
      <c r="H21" s="117">
        <v>0</v>
      </c>
    </row>
    <row r="22" spans="1:8" ht="12" customHeight="1" x14ac:dyDescent="0.2">
      <c r="A22" s="123">
        <v>14</v>
      </c>
      <c r="B22" s="158" t="s">
        <v>242</v>
      </c>
      <c r="C22" s="145">
        <v>203663929</v>
      </c>
      <c r="D22" s="146">
        <f t="shared" si="0"/>
        <v>107911327.89</v>
      </c>
      <c r="E22" s="152">
        <f t="shared" si="1"/>
        <v>0.52984997598666572</v>
      </c>
      <c r="F22" s="146">
        <v>6566618.6100000003</v>
      </c>
      <c r="G22" s="146">
        <v>101344709.28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945894304.1099999</v>
      </c>
      <c r="D23" s="146">
        <f t="shared" si="0"/>
        <v>67668913.569999993</v>
      </c>
      <c r="E23" s="152">
        <f t="shared" si="1"/>
        <v>7.1539614178848715E-2</v>
      </c>
      <c r="F23" s="146">
        <v>30457456.029999994</v>
      </c>
      <c r="G23" s="146">
        <v>1186995.45</v>
      </c>
      <c r="H23" s="146">
        <v>36024462.090000004</v>
      </c>
    </row>
    <row r="24" spans="1:8" ht="12" customHeight="1" x14ac:dyDescent="0.2">
      <c r="A24" s="123">
        <v>16</v>
      </c>
      <c r="B24" s="158" t="s">
        <v>245</v>
      </c>
      <c r="C24" s="145">
        <v>1849024872.2199998</v>
      </c>
      <c r="D24" s="146">
        <f t="shared" si="0"/>
        <v>64907282.209999993</v>
      </c>
      <c r="E24" s="152">
        <f t="shared" si="1"/>
        <v>3.5103520339383097E-2</v>
      </c>
      <c r="F24" s="146">
        <v>59247381.349999994</v>
      </c>
      <c r="G24" s="146">
        <v>1579323.27</v>
      </c>
      <c r="H24" s="146">
        <v>4080577.59</v>
      </c>
    </row>
    <row r="25" spans="1:8" ht="12" customHeight="1" x14ac:dyDescent="0.2">
      <c r="A25" s="123">
        <v>17</v>
      </c>
      <c r="B25" s="158" t="s">
        <v>246</v>
      </c>
      <c r="C25" s="145">
        <v>455075089.13</v>
      </c>
      <c r="D25" s="146">
        <f t="shared" si="0"/>
        <v>54181444.579999998</v>
      </c>
      <c r="E25" s="152">
        <f t="shared" si="1"/>
        <v>0.11906044930647069</v>
      </c>
      <c r="F25" s="146">
        <v>42417258.539999999</v>
      </c>
      <c r="G25" s="146">
        <v>8593182.1400000006</v>
      </c>
      <c r="H25" s="146">
        <v>3171003.9</v>
      </c>
    </row>
    <row r="26" spans="1:8" ht="12" customHeight="1" x14ac:dyDescent="0.2">
      <c r="A26" s="123">
        <v>18</v>
      </c>
      <c r="B26" s="158" t="s">
        <v>247</v>
      </c>
      <c r="C26" s="145">
        <v>712444857.88</v>
      </c>
      <c r="D26" s="146">
        <f t="shared" si="0"/>
        <v>44345440.589999996</v>
      </c>
      <c r="E26" s="152">
        <f t="shared" si="1"/>
        <v>6.2244032081243933E-2</v>
      </c>
      <c r="F26" s="146">
        <v>40050863.329999998</v>
      </c>
      <c r="G26" s="146">
        <v>97496.9</v>
      </c>
      <c r="H26" s="146">
        <v>4197080.3600000003</v>
      </c>
    </row>
    <row r="27" spans="1:8" ht="12" customHeight="1" x14ac:dyDescent="0.2">
      <c r="A27" s="123">
        <v>19</v>
      </c>
      <c r="B27" s="158" t="s">
        <v>248</v>
      </c>
      <c r="C27" s="145">
        <v>203871659.64000002</v>
      </c>
      <c r="D27" s="146">
        <f t="shared" si="0"/>
        <v>32558107.689999998</v>
      </c>
      <c r="E27" s="152">
        <f t="shared" si="1"/>
        <v>0.15969903687197939</v>
      </c>
      <c r="F27" s="146">
        <v>31477947.119999997</v>
      </c>
      <c r="G27" s="146">
        <v>85662.88</v>
      </c>
      <c r="H27" s="146">
        <v>994497.69</v>
      </c>
    </row>
    <row r="28" spans="1:8" ht="12" customHeight="1" x14ac:dyDescent="0.2">
      <c r="A28" s="123">
        <v>20</v>
      </c>
      <c r="B28" s="124" t="s">
        <v>249</v>
      </c>
      <c r="C28" s="161">
        <v>475746555.02000004</v>
      </c>
      <c r="D28" s="146">
        <f t="shared" si="0"/>
        <v>32124322.48</v>
      </c>
      <c r="E28" s="152">
        <f t="shared" si="1"/>
        <v>6.7524025431249871E-2</v>
      </c>
      <c r="F28" s="131">
        <v>7873788.4100000001</v>
      </c>
      <c r="G28" s="131">
        <v>12914698.25</v>
      </c>
      <c r="H28" s="131">
        <v>11335835.82</v>
      </c>
    </row>
    <row r="29" spans="1:8" ht="12" customHeight="1" x14ac:dyDescent="0.2">
      <c r="A29" s="123">
        <v>21</v>
      </c>
      <c r="B29" s="124" t="s">
        <v>244</v>
      </c>
      <c r="C29" s="149">
        <v>108202745.33000001</v>
      </c>
      <c r="D29" s="146">
        <f t="shared" si="0"/>
        <v>30411735.990000002</v>
      </c>
      <c r="E29" s="152">
        <f t="shared" si="1"/>
        <v>0.28106251738113824</v>
      </c>
      <c r="F29" s="131">
        <v>12067333.630000001</v>
      </c>
      <c r="G29" s="131">
        <v>1888192.23</v>
      </c>
      <c r="H29" s="131">
        <v>16456210.130000001</v>
      </c>
    </row>
    <row r="30" spans="1:8" ht="12" customHeight="1" x14ac:dyDescent="0.2">
      <c r="A30" s="123">
        <v>22</v>
      </c>
      <c r="B30" s="158" t="s">
        <v>250</v>
      </c>
      <c r="C30" s="145">
        <v>127528209.31</v>
      </c>
      <c r="D30" s="146">
        <f t="shared" si="0"/>
        <v>23654231.150000002</v>
      </c>
      <c r="E30" s="152">
        <f t="shared" si="1"/>
        <v>0.18548234369464464</v>
      </c>
      <c r="F30" s="146">
        <v>4149173.0199999996</v>
      </c>
      <c r="G30" s="146">
        <v>16343076.290000001</v>
      </c>
      <c r="H30" s="146">
        <v>3161981.84</v>
      </c>
    </row>
    <row r="31" spans="1:8" ht="12" customHeight="1" x14ac:dyDescent="0.2">
      <c r="A31" s="123">
        <v>23</v>
      </c>
      <c r="B31" s="158" t="s">
        <v>254</v>
      </c>
      <c r="C31" s="145">
        <v>640717425.38999999</v>
      </c>
      <c r="D31" s="146">
        <f t="shared" si="0"/>
        <v>19005459.300000001</v>
      </c>
      <c r="E31" s="152">
        <f t="shared" si="1"/>
        <v>2.9662778858295477E-2</v>
      </c>
      <c r="F31" s="146">
        <v>10005371.84</v>
      </c>
      <c r="G31" s="146">
        <v>779503.02</v>
      </c>
      <c r="H31" s="146">
        <v>8220584.4400000004</v>
      </c>
    </row>
    <row r="32" spans="1:8" ht="12" customHeight="1" x14ac:dyDescent="0.2">
      <c r="A32" s="123">
        <v>24</v>
      </c>
      <c r="B32" s="158" t="s">
        <v>251</v>
      </c>
      <c r="C32" s="145">
        <v>318726649.49000001</v>
      </c>
      <c r="D32" s="146">
        <f t="shared" si="0"/>
        <v>18680800.75</v>
      </c>
      <c r="E32" s="152">
        <f t="shared" si="1"/>
        <v>5.8610727342352675E-2</v>
      </c>
      <c r="F32" s="146">
        <v>18679265.809999999</v>
      </c>
      <c r="G32" s="146">
        <v>1534.94</v>
      </c>
      <c r="H32" s="115">
        <v>0</v>
      </c>
    </row>
    <row r="33" spans="1:8" ht="12" customHeight="1" x14ac:dyDescent="0.2">
      <c r="A33" s="123">
        <v>25</v>
      </c>
      <c r="B33" s="158" t="s">
        <v>252</v>
      </c>
      <c r="C33" s="145">
        <v>304655772.69999999</v>
      </c>
      <c r="D33" s="146">
        <f t="shared" si="0"/>
        <v>17590595.949999999</v>
      </c>
      <c r="E33" s="152">
        <f t="shared" si="1"/>
        <v>5.7739250414013246E-2</v>
      </c>
      <c r="F33" s="146">
        <v>13851482.249999998</v>
      </c>
      <c r="G33" s="146">
        <v>3127230.88</v>
      </c>
      <c r="H33" s="146">
        <v>611882.81999999995</v>
      </c>
    </row>
    <row r="34" spans="1:8" ht="12" customHeight="1" x14ac:dyDescent="0.2">
      <c r="A34" s="123">
        <v>26</v>
      </c>
      <c r="B34" s="124" t="s">
        <v>253</v>
      </c>
      <c r="C34" s="149">
        <v>16815808.66</v>
      </c>
      <c r="D34" s="146">
        <f t="shared" si="0"/>
        <v>16815808.66</v>
      </c>
      <c r="E34" s="152">
        <f t="shared" si="1"/>
        <v>1</v>
      </c>
      <c r="F34" s="131">
        <v>16815808.66</v>
      </c>
      <c r="G34" s="117">
        <v>0</v>
      </c>
      <c r="H34" s="117">
        <v>0</v>
      </c>
    </row>
    <row r="35" spans="1:8" ht="12" customHeight="1" x14ac:dyDescent="0.2">
      <c r="A35" s="123">
        <v>27</v>
      </c>
      <c r="B35" s="158" t="s">
        <v>255</v>
      </c>
      <c r="C35" s="145">
        <v>334960754.99000007</v>
      </c>
      <c r="D35" s="146">
        <f t="shared" si="0"/>
        <v>13938973.41</v>
      </c>
      <c r="E35" s="152">
        <f t="shared" si="1"/>
        <v>4.1613750871848064E-2</v>
      </c>
      <c r="F35" s="146">
        <v>13370681.689999999</v>
      </c>
      <c r="G35" s="146">
        <v>67114.67</v>
      </c>
      <c r="H35" s="146">
        <v>501177.05</v>
      </c>
    </row>
    <row r="36" spans="1:8" ht="12" customHeight="1" x14ac:dyDescent="0.2">
      <c r="A36" s="123">
        <v>28</v>
      </c>
      <c r="B36" s="158" t="s">
        <v>257</v>
      </c>
      <c r="C36" s="145">
        <v>92339133.400000006</v>
      </c>
      <c r="D36" s="146">
        <f t="shared" si="0"/>
        <v>3048131.77</v>
      </c>
      <c r="E36" s="152">
        <f t="shared" si="1"/>
        <v>3.3010183849093822E-2</v>
      </c>
      <c r="F36" s="146">
        <v>2485768.2999999998</v>
      </c>
      <c r="G36" s="146">
        <v>11841.45</v>
      </c>
      <c r="H36" s="146">
        <v>550522.02</v>
      </c>
    </row>
    <row r="37" spans="1:8" ht="12" customHeight="1" x14ac:dyDescent="0.2">
      <c r="A37" s="123">
        <v>29</v>
      </c>
      <c r="B37" s="158" t="s">
        <v>256</v>
      </c>
      <c r="C37" s="145">
        <v>37103552.039999999</v>
      </c>
      <c r="D37" s="146">
        <f t="shared" si="0"/>
        <v>2818326.62</v>
      </c>
      <c r="E37" s="152">
        <f t="shared" si="1"/>
        <v>7.5958404655211018E-2</v>
      </c>
      <c r="F37" s="146">
        <v>2310965.81</v>
      </c>
      <c r="G37" s="146">
        <v>133635.29</v>
      </c>
      <c r="H37" s="146">
        <v>373725.52</v>
      </c>
    </row>
    <row r="38" spans="1:8" ht="12" customHeight="1" x14ac:dyDescent="0.2">
      <c r="A38" s="123">
        <v>30</v>
      </c>
      <c r="B38" s="124" t="s">
        <v>258</v>
      </c>
      <c r="C38" s="161">
        <v>207949060.74000001</v>
      </c>
      <c r="D38" s="146">
        <f t="shared" si="0"/>
        <v>2440413.56</v>
      </c>
      <c r="E38" s="152">
        <f t="shared" si="1"/>
        <v>1.1735631559554214E-2</v>
      </c>
      <c r="F38" s="131">
        <v>2196856.7600000002</v>
      </c>
      <c r="G38" s="117">
        <v>0</v>
      </c>
      <c r="H38" s="131">
        <v>243556.8</v>
      </c>
    </row>
    <row r="39" spans="1:8" ht="12" customHeight="1" x14ac:dyDescent="0.2">
      <c r="A39" s="123">
        <v>31</v>
      </c>
      <c r="B39" s="158" t="s">
        <v>259</v>
      </c>
      <c r="C39" s="145">
        <v>61371204.050000004</v>
      </c>
      <c r="D39" s="146">
        <f t="shared" si="0"/>
        <v>1213243.56</v>
      </c>
      <c r="E39" s="152">
        <f t="shared" si="1"/>
        <v>1.9768938523864597E-2</v>
      </c>
      <c r="F39" s="146">
        <v>1213243.56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91204531.180000007</v>
      </c>
      <c r="D40" s="146">
        <f t="shared" si="0"/>
        <v>733890.34</v>
      </c>
      <c r="E40" s="152">
        <f t="shared" si="1"/>
        <v>8.0466434123936687E-3</v>
      </c>
      <c r="F40" s="146">
        <v>522870.69999999995</v>
      </c>
      <c r="G40" s="146">
        <v>45778.22</v>
      </c>
      <c r="H40" s="146">
        <v>165241.42000000001</v>
      </c>
    </row>
    <row r="41" spans="1:8" ht="12" customHeight="1" x14ac:dyDescent="0.2">
      <c r="A41" s="123">
        <v>33</v>
      </c>
      <c r="B41" s="158" t="s">
        <v>260</v>
      </c>
      <c r="C41" s="145">
        <v>6866409.6599999992</v>
      </c>
      <c r="D41" s="146">
        <f t="shared" si="0"/>
        <v>433569.89</v>
      </c>
      <c r="E41" s="152">
        <f t="shared" si="1"/>
        <v>6.3143609465328654E-2</v>
      </c>
      <c r="F41" s="146">
        <v>433569.89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158961730.89000002</v>
      </c>
      <c r="D42" s="146">
        <f t="shared" si="0"/>
        <v>105480.59</v>
      </c>
      <c r="E42" s="152">
        <f t="shared" si="1"/>
        <v>6.6355964677430163E-4</v>
      </c>
      <c r="F42" s="146">
        <v>105480.59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24" t="s">
        <v>264</v>
      </c>
      <c r="C43" s="161">
        <v>362467</v>
      </c>
      <c r="D43" s="146">
        <f t="shared" si="0"/>
        <v>5583.32</v>
      </c>
      <c r="E43" s="152">
        <f t="shared" si="1"/>
        <v>1.5403664333580711E-2</v>
      </c>
      <c r="F43" s="117">
        <v>0</v>
      </c>
      <c r="G43" s="117">
        <v>0</v>
      </c>
      <c r="H43" s="131">
        <v>5583.32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24" t="s">
        <v>265</v>
      </c>
      <c r="C45" s="161">
        <v>86458078.459999993</v>
      </c>
      <c r="D45" s="162">
        <f t="shared" si="0"/>
        <v>5.45E-2</v>
      </c>
      <c r="E45" s="152">
        <f t="shared" si="1"/>
        <v>6.3036330405162235E-10</v>
      </c>
      <c r="F45" s="117">
        <v>0</v>
      </c>
      <c r="G45" s="117">
        <v>0</v>
      </c>
      <c r="H45" s="163">
        <v>5.45E-2</v>
      </c>
    </row>
    <row r="46" spans="1:8" ht="12" customHeight="1" x14ac:dyDescent="0.2">
      <c r="A46" s="123">
        <v>38</v>
      </c>
      <c r="B46" s="158" t="s">
        <v>267</v>
      </c>
      <c r="C46" s="145">
        <v>385807757.21000004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196361111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x14ac:dyDescent="0.2">
      <c r="A48" s="150">
        <v>40</v>
      </c>
      <c r="B48" s="158" t="s">
        <v>269</v>
      </c>
      <c r="C48" s="146">
        <v>75023803.910000011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2000000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26385636.130000003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56589974911.610001</v>
      </c>
      <c r="D52" s="147">
        <f t="shared" si="0"/>
        <v>12974991732.120001</v>
      </c>
      <c r="E52" s="153">
        <f t="shared" si="1"/>
        <v>0.22928074720630512</v>
      </c>
      <c r="F52" s="130">
        <v>9029261502.3800011</v>
      </c>
      <c r="G52" s="130">
        <v>1755102832.8900003</v>
      </c>
      <c r="H52" s="130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4" t="s">
        <v>280</v>
      </c>
      <c r="B1" s="175"/>
      <c r="C1" s="175"/>
      <c r="D1" s="175"/>
      <c r="E1" s="175"/>
      <c r="F1" s="175"/>
      <c r="G1" s="175"/>
      <c r="H1" s="175"/>
    </row>
    <row r="2" spans="1:8" ht="12" customHeight="1" x14ac:dyDescent="0.2">
      <c r="A2" s="175"/>
      <c r="B2" s="175"/>
      <c r="C2" s="175"/>
      <c r="D2" s="175"/>
      <c r="E2" s="175"/>
      <c r="F2" s="175"/>
      <c r="G2" s="175"/>
      <c r="H2" s="175"/>
    </row>
    <row r="3" spans="1:8" ht="12" customHeight="1" x14ac:dyDescent="0.2">
      <c r="A3" s="175"/>
      <c r="B3" s="175"/>
      <c r="C3" s="175"/>
      <c r="D3" s="175"/>
      <c r="E3" s="175"/>
      <c r="F3" s="175"/>
      <c r="G3" s="175"/>
      <c r="H3" s="175"/>
    </row>
    <row r="4" spans="1:8" ht="12" customHeight="1" x14ac:dyDescent="0.2">
      <c r="A4" s="175"/>
      <c r="B4" s="175"/>
      <c r="C4" s="175"/>
      <c r="D4" s="175"/>
      <c r="E4" s="175"/>
      <c r="F4" s="175"/>
      <c r="G4" s="175"/>
      <c r="H4" s="175"/>
    </row>
    <row r="5" spans="1:8" ht="12" customHeight="1" x14ac:dyDescent="0.2">
      <c r="A5" s="175"/>
      <c r="B5" s="175"/>
      <c r="C5" s="175"/>
      <c r="D5" s="175"/>
      <c r="E5" s="175"/>
      <c r="F5" s="175"/>
      <c r="G5" s="175"/>
      <c r="H5" s="175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10029701136.49</v>
      </c>
      <c r="D9" s="146">
        <v>2172131254.2700005</v>
      </c>
      <c r="E9" s="152">
        <f>IFERROR((D9/C9),0)</f>
        <v>0.21656988824595833</v>
      </c>
      <c r="F9" s="146">
        <v>1475711720.3000002</v>
      </c>
      <c r="G9" s="146">
        <v>214714651.88</v>
      </c>
      <c r="H9" s="146">
        <v>481704882.08999997</v>
      </c>
    </row>
    <row r="10" spans="1:8" ht="12" customHeight="1" x14ac:dyDescent="0.2">
      <c r="A10" s="164">
        <v>2</v>
      </c>
      <c r="B10" s="158" t="s">
        <v>11</v>
      </c>
      <c r="C10" s="146">
        <v>4114344956.96</v>
      </c>
      <c r="D10" s="146">
        <v>1880786073.6799998</v>
      </c>
      <c r="E10" s="152">
        <f t="shared" ref="E10:E49" si="0">IFERROR((D10/C10),0)</f>
        <v>0.45712892170073938</v>
      </c>
      <c r="F10" s="146">
        <v>950109018.13</v>
      </c>
      <c r="G10" s="146">
        <v>318205864.47000003</v>
      </c>
      <c r="H10" s="146">
        <v>612471191.08000004</v>
      </c>
    </row>
    <row r="11" spans="1:8" ht="12" customHeight="1" x14ac:dyDescent="0.2">
      <c r="A11" s="164">
        <v>3</v>
      </c>
      <c r="B11" s="114" t="s">
        <v>13</v>
      </c>
      <c r="C11" s="146">
        <v>7744163629.4200001</v>
      </c>
      <c r="D11" s="146">
        <v>1593688873.01</v>
      </c>
      <c r="E11" s="152">
        <f t="shared" si="0"/>
        <v>0.2057922519812975</v>
      </c>
      <c r="F11" s="146">
        <v>1086699952.97</v>
      </c>
      <c r="G11" s="146">
        <v>186679512.28</v>
      </c>
      <c r="H11" s="146">
        <v>320309407.75999999</v>
      </c>
    </row>
    <row r="12" spans="1:8" ht="12" customHeight="1" x14ac:dyDescent="0.2">
      <c r="A12" s="164">
        <v>4</v>
      </c>
      <c r="B12" s="158" t="s">
        <v>15</v>
      </c>
      <c r="C12" s="146">
        <v>5452912491.6199989</v>
      </c>
      <c r="D12" s="146">
        <v>1255965647.77</v>
      </c>
      <c r="E12" s="152">
        <f t="shared" si="0"/>
        <v>0.23032932395305444</v>
      </c>
      <c r="F12" s="146">
        <v>1241751284.6299999</v>
      </c>
      <c r="G12" s="115">
        <v>0</v>
      </c>
      <c r="H12" s="146">
        <v>14214363.140000001</v>
      </c>
    </row>
    <row r="13" spans="1:8" ht="12" customHeight="1" x14ac:dyDescent="0.2">
      <c r="A13" s="164">
        <v>5</v>
      </c>
      <c r="B13" s="124" t="s">
        <v>19</v>
      </c>
      <c r="C13" s="131">
        <v>3784526719.6900001</v>
      </c>
      <c r="D13" s="146">
        <v>1206472693.0699999</v>
      </c>
      <c r="E13" s="152">
        <f t="shared" si="0"/>
        <v>0.31879090370613766</v>
      </c>
      <c r="F13" s="131">
        <v>1153985343.4699998</v>
      </c>
      <c r="G13" s="131">
        <v>38015717.700000003</v>
      </c>
      <c r="H13" s="131">
        <v>14471631.9</v>
      </c>
    </row>
    <row r="14" spans="1:8" ht="12" customHeight="1" x14ac:dyDescent="0.2">
      <c r="A14" s="164">
        <v>6</v>
      </c>
      <c r="B14" s="158" t="s">
        <v>17</v>
      </c>
      <c r="C14" s="146">
        <v>5883407595.3599997</v>
      </c>
      <c r="D14" s="146">
        <v>1179904980.9099998</v>
      </c>
      <c r="E14" s="152">
        <f t="shared" si="0"/>
        <v>0.20054789028054798</v>
      </c>
      <c r="F14" s="146">
        <v>808102515.88999999</v>
      </c>
      <c r="G14" s="146">
        <v>244619544.90000001</v>
      </c>
      <c r="H14" s="146">
        <v>127182920.12</v>
      </c>
    </row>
    <row r="15" spans="1:8" ht="12" customHeight="1" x14ac:dyDescent="0.2">
      <c r="A15" s="164">
        <v>7</v>
      </c>
      <c r="B15" s="124" t="s">
        <v>200</v>
      </c>
      <c r="C15" s="138">
        <v>3397526527.8600001</v>
      </c>
      <c r="D15" s="146">
        <v>813303140</v>
      </c>
      <c r="E15" s="152">
        <f t="shared" si="0"/>
        <v>0.23938095356455544</v>
      </c>
      <c r="F15" s="138">
        <v>459208028.33999997</v>
      </c>
      <c r="G15" s="138">
        <v>297647017.62</v>
      </c>
      <c r="H15" s="138">
        <v>56448094.039999999</v>
      </c>
    </row>
    <row r="16" spans="1:8" ht="12" customHeight="1" x14ac:dyDescent="0.2">
      <c r="A16" s="164">
        <v>8</v>
      </c>
      <c r="B16" s="158" t="s">
        <v>180</v>
      </c>
      <c r="C16" s="146">
        <v>2365388087.7000003</v>
      </c>
      <c r="D16" s="146">
        <v>588106210.1500001</v>
      </c>
      <c r="E16" s="152">
        <f t="shared" si="0"/>
        <v>0.24862990272427085</v>
      </c>
      <c r="F16" s="131">
        <v>392598705.19000006</v>
      </c>
      <c r="G16" s="146">
        <v>44729820.549999997</v>
      </c>
      <c r="H16" s="146">
        <v>150777684.41</v>
      </c>
    </row>
    <row r="17" spans="1:8" ht="12" customHeight="1" x14ac:dyDescent="0.2">
      <c r="A17" s="164">
        <v>9</v>
      </c>
      <c r="B17" s="158" t="s">
        <v>21</v>
      </c>
      <c r="C17" s="146">
        <v>1210460839.98</v>
      </c>
      <c r="D17" s="146">
        <v>582305147.32000005</v>
      </c>
      <c r="E17" s="152">
        <f t="shared" si="0"/>
        <v>0.4810607068706339</v>
      </c>
      <c r="F17" s="146">
        <v>533978651.89000005</v>
      </c>
      <c r="G17" s="146">
        <v>1597406.86</v>
      </c>
      <c r="H17" s="146">
        <v>46729088.57</v>
      </c>
    </row>
    <row r="18" spans="1:8" ht="12" customHeight="1" x14ac:dyDescent="0.2">
      <c r="A18" s="164">
        <v>10</v>
      </c>
      <c r="B18" s="158" t="s">
        <v>36</v>
      </c>
      <c r="C18" s="146">
        <v>2968508688.3800001</v>
      </c>
      <c r="D18" s="146">
        <v>470223752.63999999</v>
      </c>
      <c r="E18" s="152">
        <f t="shared" si="0"/>
        <v>0.15840403448393292</v>
      </c>
      <c r="F18" s="146">
        <v>212667888.74000001</v>
      </c>
      <c r="G18" s="146">
        <v>117285792.51000001</v>
      </c>
      <c r="H18" s="146">
        <v>140270071.38999999</v>
      </c>
    </row>
    <row r="19" spans="1:8" ht="12" customHeight="1" x14ac:dyDescent="0.2">
      <c r="A19" s="164">
        <v>11</v>
      </c>
      <c r="B19" s="158" t="s">
        <v>32</v>
      </c>
      <c r="C19" s="146">
        <v>367748900.01999998</v>
      </c>
      <c r="D19" s="146">
        <v>305975901.50999999</v>
      </c>
      <c r="E19" s="152">
        <f t="shared" si="0"/>
        <v>0.83202397476473633</v>
      </c>
      <c r="F19" s="146">
        <v>168530793.37</v>
      </c>
      <c r="G19" s="146">
        <v>134115465.89</v>
      </c>
      <c r="H19" s="146">
        <v>3329642.25</v>
      </c>
    </row>
    <row r="20" spans="1:8" ht="12" customHeight="1" x14ac:dyDescent="0.2">
      <c r="A20" s="164">
        <v>12</v>
      </c>
      <c r="B20" s="158" t="s">
        <v>30</v>
      </c>
      <c r="C20" s="146">
        <v>480962733.83000004</v>
      </c>
      <c r="D20" s="146">
        <v>260921904.56</v>
      </c>
      <c r="E20" s="152">
        <f t="shared" si="0"/>
        <v>0.54249921294780579</v>
      </c>
      <c r="F20" s="146">
        <v>123285921.7</v>
      </c>
      <c r="G20" s="146">
        <v>6710345.9000000004</v>
      </c>
      <c r="H20" s="146">
        <v>130925636.95999999</v>
      </c>
    </row>
    <row r="21" spans="1:8" ht="12" customHeight="1" x14ac:dyDescent="0.2">
      <c r="A21" s="164">
        <v>13</v>
      </c>
      <c r="B21" s="158" t="s">
        <v>38</v>
      </c>
      <c r="C21" s="146">
        <v>505895871.58999997</v>
      </c>
      <c r="D21" s="146">
        <v>118567536.33</v>
      </c>
      <c r="E21" s="152">
        <f t="shared" si="0"/>
        <v>0.23437142500757999</v>
      </c>
      <c r="F21" s="131">
        <v>118567536.33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202408537.03999999</v>
      </c>
      <c r="D22" s="146">
        <v>107420993.67</v>
      </c>
      <c r="E22" s="152">
        <f t="shared" si="0"/>
        <v>0.53071374973068186</v>
      </c>
      <c r="F22" s="146">
        <v>6626946.2400000002</v>
      </c>
      <c r="G22" s="146">
        <v>100794047.43000001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967650205.63</v>
      </c>
      <c r="D23" s="146">
        <v>68186966.780000001</v>
      </c>
      <c r="E23" s="152">
        <f t="shared" si="0"/>
        <v>7.0466545021406854E-2</v>
      </c>
      <c r="F23" s="146">
        <v>30838462.890000001</v>
      </c>
      <c r="G23" s="146">
        <v>1135072.8899999999</v>
      </c>
      <c r="H23" s="146">
        <v>36213431</v>
      </c>
    </row>
    <row r="24" spans="1:8" ht="12" customHeight="1" x14ac:dyDescent="0.2">
      <c r="A24" s="164">
        <v>16</v>
      </c>
      <c r="B24" s="158" t="s">
        <v>44</v>
      </c>
      <c r="C24" s="146">
        <v>1845243975.6400001</v>
      </c>
      <c r="D24" s="146">
        <v>54522939</v>
      </c>
      <c r="E24" s="152">
        <f t="shared" si="0"/>
        <v>2.9547821166081515E-2</v>
      </c>
      <c r="F24" s="146">
        <v>48823745.75</v>
      </c>
      <c r="G24" s="146">
        <v>1524985.37</v>
      </c>
      <c r="H24" s="146">
        <v>4174207.88</v>
      </c>
    </row>
    <row r="25" spans="1:8" ht="12" customHeight="1" x14ac:dyDescent="0.2">
      <c r="A25" s="164">
        <v>17</v>
      </c>
      <c r="B25" s="158" t="s">
        <v>42</v>
      </c>
      <c r="C25" s="146">
        <v>451500560.33999997</v>
      </c>
      <c r="D25" s="146">
        <v>53254243.890000001</v>
      </c>
      <c r="E25" s="152">
        <f t="shared" si="0"/>
        <v>0.11794945248771604</v>
      </c>
      <c r="F25" s="146">
        <v>41802816.280000001</v>
      </c>
      <c r="G25" s="146">
        <v>8360200.3900000006</v>
      </c>
      <c r="H25" s="146">
        <v>3091227.22</v>
      </c>
    </row>
    <row r="26" spans="1:8" ht="12" customHeight="1" x14ac:dyDescent="0.2">
      <c r="A26" s="164">
        <v>18</v>
      </c>
      <c r="B26" s="158" t="s">
        <v>53</v>
      </c>
      <c r="C26" s="146">
        <v>721160577.93999994</v>
      </c>
      <c r="D26" s="146">
        <v>41559490.880000003</v>
      </c>
      <c r="E26" s="152">
        <f t="shared" si="0"/>
        <v>5.762862273852374E-2</v>
      </c>
      <c r="F26" s="146">
        <v>37024281.050000004</v>
      </c>
      <c r="G26" s="146">
        <v>133101.96</v>
      </c>
      <c r="H26" s="146">
        <v>4402107.87</v>
      </c>
    </row>
    <row r="27" spans="1:8" ht="12" customHeight="1" x14ac:dyDescent="0.2">
      <c r="A27" s="164">
        <v>19</v>
      </c>
      <c r="B27" s="158" t="s">
        <v>61</v>
      </c>
      <c r="C27" s="146">
        <v>490830987.2299999</v>
      </c>
      <c r="D27" s="146">
        <v>33886351.739999995</v>
      </c>
      <c r="E27" s="152">
        <f t="shared" si="0"/>
        <v>6.9038737613607695E-2</v>
      </c>
      <c r="F27" s="146">
        <v>8320919.8999999966</v>
      </c>
      <c r="G27" s="146">
        <v>13627193.119999999</v>
      </c>
      <c r="H27" s="146">
        <v>11938238.720000001</v>
      </c>
    </row>
    <row r="28" spans="1:8" ht="12" customHeight="1" x14ac:dyDescent="0.2">
      <c r="A28" s="164">
        <v>20</v>
      </c>
      <c r="B28" s="124" t="s">
        <v>59</v>
      </c>
      <c r="C28" s="131">
        <v>206122801.31000003</v>
      </c>
      <c r="D28" s="146">
        <v>32389771.739999998</v>
      </c>
      <c r="E28" s="152">
        <f t="shared" si="0"/>
        <v>0.15713822795997781</v>
      </c>
      <c r="F28" s="131">
        <v>31349245.649999999</v>
      </c>
      <c r="G28" s="131">
        <v>83942.54</v>
      </c>
      <c r="H28" s="131">
        <v>956583.55</v>
      </c>
    </row>
    <row r="29" spans="1:8" ht="12" customHeight="1" x14ac:dyDescent="0.2">
      <c r="A29" s="164">
        <v>21</v>
      </c>
      <c r="B29" s="124" t="s">
        <v>40</v>
      </c>
      <c r="C29" s="138">
        <v>106687671.38000001</v>
      </c>
      <c r="D29" s="146">
        <v>30307359.370000001</v>
      </c>
      <c r="E29" s="152">
        <f t="shared" si="0"/>
        <v>0.28407555416643493</v>
      </c>
      <c r="F29" s="131">
        <v>11961989.359999999</v>
      </c>
      <c r="G29" s="131">
        <v>1778671.37</v>
      </c>
      <c r="H29" s="131">
        <v>16566698.640000001</v>
      </c>
    </row>
    <row r="30" spans="1:8" ht="12" customHeight="1" x14ac:dyDescent="0.2">
      <c r="A30" s="164">
        <v>22</v>
      </c>
      <c r="B30" s="158" t="s">
        <v>55</v>
      </c>
      <c r="C30" s="146">
        <v>130120598.41</v>
      </c>
      <c r="D30" s="146">
        <v>22920682.969999999</v>
      </c>
      <c r="E30" s="152">
        <f t="shared" si="0"/>
        <v>0.17614953550842649</v>
      </c>
      <c r="F30" s="146">
        <v>4147047.08</v>
      </c>
      <c r="G30" s="146">
        <v>15855449.65</v>
      </c>
      <c r="H30" s="146">
        <v>2918186.24</v>
      </c>
    </row>
    <row r="31" spans="1:8" ht="12" customHeight="1" x14ac:dyDescent="0.2">
      <c r="A31" s="164">
        <v>23</v>
      </c>
      <c r="B31" s="158" t="s">
        <v>120</v>
      </c>
      <c r="C31" s="146">
        <v>644981663.56000006</v>
      </c>
      <c r="D31" s="146">
        <v>20060153.769999996</v>
      </c>
      <c r="E31" s="152">
        <f t="shared" si="0"/>
        <v>3.1101897779972902E-2</v>
      </c>
      <c r="F31" s="146">
        <v>10575039.549999997</v>
      </c>
      <c r="G31" s="146">
        <v>814129.9</v>
      </c>
      <c r="H31" s="146">
        <v>8670984.3200000003</v>
      </c>
    </row>
    <row r="32" spans="1:8" ht="12" customHeight="1" x14ac:dyDescent="0.2">
      <c r="A32" s="164">
        <v>24</v>
      </c>
      <c r="B32" s="158" t="s">
        <v>48</v>
      </c>
      <c r="C32" s="146">
        <v>326538555.50999999</v>
      </c>
      <c r="D32" s="146">
        <v>19562109</v>
      </c>
      <c r="E32" s="152">
        <f t="shared" si="0"/>
        <v>5.9907501487679378E-2</v>
      </c>
      <c r="F32" s="146">
        <v>19560574.059999999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17150238.509999998</v>
      </c>
      <c r="D33" s="146">
        <v>17150238.509999998</v>
      </c>
      <c r="E33" s="152">
        <f t="shared" si="0"/>
        <v>1</v>
      </c>
      <c r="F33" s="146">
        <v>17150238.509999998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306926371.83000004</v>
      </c>
      <c r="D34" s="146">
        <v>16941080.759999998</v>
      </c>
      <c r="E34" s="152">
        <f t="shared" si="0"/>
        <v>5.5195911185446457E-2</v>
      </c>
      <c r="F34" s="131">
        <v>13330295.509999998</v>
      </c>
      <c r="G34" s="146">
        <v>3027686.04</v>
      </c>
      <c r="H34" s="146">
        <v>583099.21</v>
      </c>
    </row>
    <row r="35" spans="1:8" ht="12" customHeight="1" x14ac:dyDescent="0.2">
      <c r="A35" s="164">
        <v>27</v>
      </c>
      <c r="B35" s="158" t="s">
        <v>75</v>
      </c>
      <c r="C35" s="146">
        <v>337153999.76999998</v>
      </c>
      <c r="D35" s="146">
        <v>14031256.280000001</v>
      </c>
      <c r="E35" s="152">
        <f t="shared" si="0"/>
        <v>4.1616757593182507E-2</v>
      </c>
      <c r="F35" s="146">
        <v>13403422.080000002</v>
      </c>
      <c r="G35" s="146">
        <v>66333.740000000005</v>
      </c>
      <c r="H35" s="146">
        <v>561500.46</v>
      </c>
    </row>
    <row r="36" spans="1:8" ht="12" customHeight="1" x14ac:dyDescent="0.2">
      <c r="A36" s="164">
        <v>28</v>
      </c>
      <c r="B36" s="158" t="s">
        <v>71</v>
      </c>
      <c r="C36" s="146">
        <v>86954751.970000014</v>
      </c>
      <c r="D36" s="146">
        <v>3083498.4</v>
      </c>
      <c r="E36" s="152">
        <f t="shared" si="0"/>
        <v>3.5460953313555858E-2</v>
      </c>
      <c r="F36" s="146">
        <v>2494000.36</v>
      </c>
      <c r="G36" s="146">
        <v>11313.1</v>
      </c>
      <c r="H36" s="146">
        <v>578184.93999999994</v>
      </c>
    </row>
    <row r="37" spans="1:8" ht="12" customHeight="1" x14ac:dyDescent="0.2">
      <c r="A37" s="164">
        <v>29</v>
      </c>
      <c r="B37" s="158" t="s">
        <v>67</v>
      </c>
      <c r="C37" s="146">
        <v>36748360.289999999</v>
      </c>
      <c r="D37" s="146">
        <v>2734558.75</v>
      </c>
      <c r="E37" s="152">
        <f t="shared" si="0"/>
        <v>7.4413082064620203E-2</v>
      </c>
      <c r="F37" s="146">
        <v>2229529.8400000003</v>
      </c>
      <c r="G37" s="146">
        <v>132230.09</v>
      </c>
      <c r="H37" s="146">
        <v>372798.82</v>
      </c>
    </row>
    <row r="38" spans="1:8" ht="12" customHeight="1" x14ac:dyDescent="0.2">
      <c r="A38" s="164">
        <v>30</v>
      </c>
      <c r="B38" s="124" t="s">
        <v>73</v>
      </c>
      <c r="C38" s="131">
        <v>219044065.66999999</v>
      </c>
      <c r="D38" s="146">
        <v>2549247.9900000002</v>
      </c>
      <c r="E38" s="152">
        <f t="shared" si="0"/>
        <v>1.1638060050622692E-2</v>
      </c>
      <c r="F38" s="131">
        <v>2298418.4000000004</v>
      </c>
      <c r="G38" s="117">
        <v>0</v>
      </c>
      <c r="H38" s="131">
        <v>250829.59</v>
      </c>
    </row>
    <row r="39" spans="1:8" ht="12" customHeight="1" x14ac:dyDescent="0.2">
      <c r="A39" s="164">
        <v>31</v>
      </c>
      <c r="B39" s="158" t="s">
        <v>108</v>
      </c>
      <c r="C39" s="146">
        <v>61414465.910000011</v>
      </c>
      <c r="D39" s="146">
        <v>1175372.7</v>
      </c>
      <c r="E39" s="152">
        <f t="shared" si="0"/>
        <v>1.9138368828647844E-2</v>
      </c>
      <c r="F39" s="146">
        <v>1175372.7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121298680.22000003</v>
      </c>
      <c r="D40" s="146">
        <v>720540.39999999991</v>
      </c>
      <c r="E40" s="152">
        <f t="shared" si="0"/>
        <v>5.9402163213412721E-3</v>
      </c>
      <c r="F40" s="146">
        <v>502255.75</v>
      </c>
      <c r="G40" s="146">
        <v>44673.82</v>
      </c>
      <c r="H40" s="146">
        <v>173610.83</v>
      </c>
    </row>
    <row r="41" spans="1:8" ht="12" customHeight="1" x14ac:dyDescent="0.2">
      <c r="A41" s="164">
        <v>33</v>
      </c>
      <c r="B41" s="158" t="s">
        <v>278</v>
      </c>
      <c r="C41" s="146">
        <v>7331120.0799999991</v>
      </c>
      <c r="D41" s="146">
        <v>426185.81</v>
      </c>
      <c r="E41" s="152">
        <f t="shared" si="0"/>
        <v>5.8133792019404495E-2</v>
      </c>
      <c r="F41" s="146">
        <v>426185.81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157813088.26000002</v>
      </c>
      <c r="D42" s="146">
        <v>103041.28</v>
      </c>
      <c r="E42" s="152">
        <f t="shared" si="0"/>
        <v>6.5293240970126353E-4</v>
      </c>
      <c r="F42" s="146">
        <v>103041.28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94</v>
      </c>
      <c r="C43" s="131">
        <v>353685.98</v>
      </c>
      <c r="D43" s="146">
        <v>5861.76</v>
      </c>
      <c r="E43" s="152">
        <f t="shared" si="0"/>
        <v>1.6573345655374862E-2</v>
      </c>
      <c r="F43" s="117">
        <v>0</v>
      </c>
      <c r="G43" s="117">
        <v>0</v>
      </c>
      <c r="H43" s="131">
        <v>5861.76</v>
      </c>
    </row>
    <row r="44" spans="1:8" ht="12" customHeight="1" x14ac:dyDescent="0.2">
      <c r="A44" s="164">
        <v>36</v>
      </c>
      <c r="B44" s="158" t="s">
        <v>96</v>
      </c>
      <c r="C44" s="146">
        <v>4908.26</v>
      </c>
      <c r="D44" s="146">
        <v>4906.26</v>
      </c>
      <c r="E44" s="152">
        <f t="shared" si="0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64">
        <v>37</v>
      </c>
      <c r="B45" s="124" t="s">
        <v>88</v>
      </c>
      <c r="C45" s="131">
        <v>104516593.54000001</v>
      </c>
      <c r="D45" s="162">
        <v>29.73</v>
      </c>
      <c r="E45" s="152">
        <f t="shared" si="0"/>
        <v>2.8445243949346571E-7</v>
      </c>
      <c r="F45" s="117">
        <v>0</v>
      </c>
      <c r="G45" s="117">
        <v>0</v>
      </c>
      <c r="H45" s="163">
        <v>29.73</v>
      </c>
    </row>
    <row r="46" spans="1:8" x14ac:dyDescent="0.2">
      <c r="A46" s="164">
        <v>38</v>
      </c>
      <c r="B46" s="124" t="s">
        <v>86</v>
      </c>
      <c r="C46" s="146">
        <v>75840594.219999999</v>
      </c>
      <c r="D46" s="115">
        <v>0</v>
      </c>
      <c r="E46" s="152">
        <f t="shared" si="0"/>
        <v>0</v>
      </c>
      <c r="F46" s="117">
        <v>0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92</v>
      </c>
      <c r="C47" s="146">
        <v>203227993.31999999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90</v>
      </c>
      <c r="C48" s="146">
        <v>506150442.69999999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84</v>
      </c>
      <c r="C49" s="146">
        <v>1950000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98</v>
      </c>
      <c r="C50" s="146">
        <v>178996000</v>
      </c>
      <c r="D50" s="115">
        <v>0</v>
      </c>
      <c r="E50" s="152">
        <f t="shared" ref="E50:E52" si="1">IFERROR((D50/C50),0)</f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27203528.219999999</v>
      </c>
      <c r="D51" s="115"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221</v>
      </c>
      <c r="C52" s="130">
        <f>SUM(C9:C51)</f>
        <v>56848873201.640007</v>
      </c>
      <c r="D52" s="130">
        <f>SUM(D9:D51)</f>
        <v>12971349996.659998</v>
      </c>
      <c r="E52" s="153">
        <f t="shared" si="1"/>
        <v>0.22817250837411132</v>
      </c>
      <c r="F52" s="130">
        <f>SUM(F9:F51)</f>
        <v>9029346095.2600002</v>
      </c>
      <c r="G52" s="130">
        <f>SUM(G9:G51)</f>
        <v>1751711706.9099998</v>
      </c>
      <c r="H52" s="130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4" t="s">
        <v>282</v>
      </c>
      <c r="B1" s="175"/>
      <c r="C1" s="175"/>
      <c r="D1" s="175"/>
      <c r="E1" s="175"/>
      <c r="F1" s="175"/>
      <c r="G1" s="175"/>
      <c r="H1" s="175"/>
    </row>
    <row r="2" spans="1:8" ht="12" customHeight="1" x14ac:dyDescent="0.2">
      <c r="A2" s="175"/>
      <c r="B2" s="175"/>
      <c r="C2" s="175"/>
      <c r="D2" s="175"/>
      <c r="E2" s="175"/>
      <c r="F2" s="175"/>
      <c r="G2" s="175"/>
      <c r="H2" s="175"/>
    </row>
    <row r="3" spans="1:8" ht="12" customHeight="1" x14ac:dyDescent="0.2">
      <c r="A3" s="175"/>
      <c r="B3" s="175"/>
      <c r="C3" s="175"/>
      <c r="D3" s="175"/>
      <c r="E3" s="175"/>
      <c r="F3" s="175"/>
      <c r="G3" s="175"/>
      <c r="H3" s="175"/>
    </row>
    <row r="4" spans="1:8" ht="12" customHeight="1" x14ac:dyDescent="0.2">
      <c r="A4" s="175"/>
      <c r="B4" s="175"/>
      <c r="C4" s="175"/>
      <c r="D4" s="175"/>
      <c r="E4" s="175"/>
      <c r="F4" s="175"/>
      <c r="G4" s="175"/>
      <c r="H4" s="175"/>
    </row>
    <row r="5" spans="1:8" ht="12" customHeight="1" x14ac:dyDescent="0.2">
      <c r="A5" s="175"/>
      <c r="B5" s="175"/>
      <c r="C5" s="175"/>
      <c r="D5" s="175"/>
      <c r="E5" s="175"/>
      <c r="F5" s="175"/>
      <c r="G5" s="175"/>
      <c r="H5" s="175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10031145093.619999</v>
      </c>
      <c r="D9" s="146">
        <v>2176261387.1500001</v>
      </c>
      <c r="E9" s="152">
        <f>IFERROR((D9/C9),0)</f>
        <v>0.2169504445244386</v>
      </c>
      <c r="F9" s="146">
        <v>1480597291.1000001</v>
      </c>
      <c r="G9" s="146">
        <v>214506228.72</v>
      </c>
      <c r="H9" s="146">
        <v>481157867.32999998</v>
      </c>
    </row>
    <row r="10" spans="1:8" ht="12" customHeight="1" x14ac:dyDescent="0.2">
      <c r="A10" s="164">
        <v>2</v>
      </c>
      <c r="B10" s="158" t="s">
        <v>11</v>
      </c>
      <c r="C10" s="146">
        <v>4103641986.04</v>
      </c>
      <c r="D10" s="146">
        <v>1865475479.79</v>
      </c>
      <c r="E10" s="152">
        <f t="shared" ref="E10:E53" si="0">IFERROR((D10/C10),0)</f>
        <v>0.45459021184988341</v>
      </c>
      <c r="F10" s="146">
        <v>948471255.68999994</v>
      </c>
      <c r="G10" s="146">
        <v>317189161.70999998</v>
      </c>
      <c r="H10" s="146">
        <v>599815062.38999999</v>
      </c>
    </row>
    <row r="11" spans="1:8" ht="12" customHeight="1" x14ac:dyDescent="0.2">
      <c r="A11" s="164">
        <v>3</v>
      </c>
      <c r="B11" s="114" t="s">
        <v>13</v>
      </c>
      <c r="C11" s="146">
        <v>7829521756.0500011</v>
      </c>
      <c r="D11" s="146">
        <v>1592711382.4200001</v>
      </c>
      <c r="E11" s="152">
        <f t="shared" si="0"/>
        <v>0.20342384018401707</v>
      </c>
      <c r="F11" s="146">
        <v>1083083481.1900001</v>
      </c>
      <c r="G11" s="146">
        <v>188562091.97</v>
      </c>
      <c r="H11" s="146">
        <v>321065809.25999999</v>
      </c>
    </row>
    <row r="12" spans="1:8" ht="12" customHeight="1" x14ac:dyDescent="0.2">
      <c r="A12" s="164">
        <v>4</v>
      </c>
      <c r="B12" s="158" t="s">
        <v>15</v>
      </c>
      <c r="C12" s="146">
        <v>5535625346.2800007</v>
      </c>
      <c r="D12" s="146">
        <v>1258083132.6700001</v>
      </c>
      <c r="E12" s="152">
        <f t="shared" si="0"/>
        <v>0.22727028185089249</v>
      </c>
      <c r="F12" s="146">
        <v>1243871798.1000001</v>
      </c>
      <c r="G12" s="115">
        <v>0</v>
      </c>
      <c r="H12" s="146">
        <v>14211334.57</v>
      </c>
    </row>
    <row r="13" spans="1:8" ht="12" customHeight="1" x14ac:dyDescent="0.2">
      <c r="A13" s="164">
        <v>5</v>
      </c>
      <c r="B13" s="124" t="s">
        <v>19</v>
      </c>
      <c r="C13" s="131">
        <v>3830598573.4800005</v>
      </c>
      <c r="D13" s="146">
        <v>1213319449.49</v>
      </c>
      <c r="E13" s="152">
        <f t="shared" si="0"/>
        <v>0.3167440874358522</v>
      </c>
      <c r="F13" s="131">
        <v>1160961714.5</v>
      </c>
      <c r="G13" s="131">
        <v>37872067</v>
      </c>
      <c r="H13" s="131">
        <v>14485667.99</v>
      </c>
    </row>
    <row r="14" spans="1:8" ht="12" customHeight="1" x14ac:dyDescent="0.2">
      <c r="A14" s="164">
        <v>6</v>
      </c>
      <c r="B14" s="158" t="s">
        <v>17</v>
      </c>
      <c r="C14" s="146">
        <v>5874273424.6100006</v>
      </c>
      <c r="D14" s="146">
        <v>1180088714.25</v>
      </c>
      <c r="E14" s="152">
        <f t="shared" si="0"/>
        <v>0.20089100880222432</v>
      </c>
      <c r="F14" s="146">
        <v>809503243.77999997</v>
      </c>
      <c r="G14" s="146">
        <v>244195799.65000001</v>
      </c>
      <c r="H14" s="146">
        <v>126389670.81999999</v>
      </c>
    </row>
    <row r="15" spans="1:8" ht="12" customHeight="1" x14ac:dyDescent="0.2">
      <c r="A15" s="164">
        <v>7</v>
      </c>
      <c r="B15" s="124" t="s">
        <v>200</v>
      </c>
      <c r="C15" s="138">
        <v>3428609007.4699993</v>
      </c>
      <c r="D15" s="146">
        <v>818396427.44999993</v>
      </c>
      <c r="E15" s="152">
        <f t="shared" si="0"/>
        <v>0.2386963417721118</v>
      </c>
      <c r="F15" s="138">
        <v>462898354.47999996</v>
      </c>
      <c r="G15" s="138">
        <v>297944465.68000001</v>
      </c>
      <c r="H15" s="138">
        <v>57553607.289999999</v>
      </c>
    </row>
    <row r="16" spans="1:8" ht="12" customHeight="1" x14ac:dyDescent="0.2">
      <c r="A16" s="164">
        <v>8</v>
      </c>
      <c r="B16" s="158" t="s">
        <v>180</v>
      </c>
      <c r="C16" s="146">
        <v>2367035631.1099997</v>
      </c>
      <c r="D16" s="146">
        <v>592325060.80999994</v>
      </c>
      <c r="E16" s="152">
        <f t="shared" si="0"/>
        <v>0.25023918230256403</v>
      </c>
      <c r="F16" s="131">
        <v>394221045.53999996</v>
      </c>
      <c r="G16" s="146">
        <v>44933800.520000003</v>
      </c>
      <c r="H16" s="146">
        <v>153170214.75</v>
      </c>
    </row>
    <row r="17" spans="1:8" ht="12" customHeight="1" x14ac:dyDescent="0.2">
      <c r="A17" s="164">
        <v>9</v>
      </c>
      <c r="B17" s="158" t="s">
        <v>21</v>
      </c>
      <c r="C17" s="146">
        <v>1209670230.3499999</v>
      </c>
      <c r="D17" s="146">
        <v>582898928.00999987</v>
      </c>
      <c r="E17" s="152">
        <f t="shared" si="0"/>
        <v>0.48186597750805754</v>
      </c>
      <c r="F17" s="146">
        <v>534895580.37999994</v>
      </c>
      <c r="G17" s="146">
        <v>1562485.96</v>
      </c>
      <c r="H17" s="146">
        <v>46440861.670000002</v>
      </c>
    </row>
    <row r="18" spans="1:8" ht="12" customHeight="1" x14ac:dyDescent="0.2">
      <c r="A18" s="164">
        <v>10</v>
      </c>
      <c r="B18" s="158" t="s">
        <v>36</v>
      </c>
      <c r="C18" s="146">
        <v>2974440902.27</v>
      </c>
      <c r="D18" s="146">
        <v>469349859.57000005</v>
      </c>
      <c r="E18" s="152">
        <f t="shared" si="0"/>
        <v>0.15779431328146643</v>
      </c>
      <c r="F18" s="146">
        <v>211799050.72</v>
      </c>
      <c r="G18" s="146">
        <v>117365173.83</v>
      </c>
      <c r="H18" s="146">
        <v>140185635.02000001</v>
      </c>
    </row>
    <row r="19" spans="1:8" ht="12" customHeight="1" x14ac:dyDescent="0.2">
      <c r="A19" s="164">
        <v>11</v>
      </c>
      <c r="B19" s="158" t="s">
        <v>32</v>
      </c>
      <c r="C19" s="146">
        <v>370791335.77000004</v>
      </c>
      <c r="D19" s="146">
        <v>309222086.25000006</v>
      </c>
      <c r="E19" s="152">
        <f t="shared" si="0"/>
        <v>0.83395175782049269</v>
      </c>
      <c r="F19" s="146">
        <v>169957381.20000002</v>
      </c>
      <c r="G19" s="146">
        <v>135893632.63</v>
      </c>
      <c r="H19" s="146">
        <v>3371072.42</v>
      </c>
    </row>
    <row r="20" spans="1:8" ht="12" customHeight="1" x14ac:dyDescent="0.2">
      <c r="A20" s="164">
        <v>12</v>
      </c>
      <c r="B20" s="158" t="s">
        <v>30</v>
      </c>
      <c r="C20" s="146">
        <v>474472546.84000003</v>
      </c>
      <c r="D20" s="146">
        <v>256230686.59</v>
      </c>
      <c r="E20" s="152">
        <f t="shared" si="0"/>
        <v>0.54003269166256995</v>
      </c>
      <c r="F20" s="146">
        <v>123568113.27000001</v>
      </c>
      <c r="G20" s="146">
        <v>6780597.8200000003</v>
      </c>
      <c r="H20" s="146">
        <v>125881975.5</v>
      </c>
    </row>
    <row r="21" spans="1:8" ht="12" customHeight="1" x14ac:dyDescent="0.2">
      <c r="A21" s="164">
        <v>13</v>
      </c>
      <c r="B21" s="158" t="s">
        <v>38</v>
      </c>
      <c r="C21" s="146">
        <v>511313703.89999998</v>
      </c>
      <c r="D21" s="146">
        <v>118148007.59999999</v>
      </c>
      <c r="E21" s="152">
        <f t="shared" si="0"/>
        <v>0.23106755539473425</v>
      </c>
      <c r="F21" s="131">
        <v>118148007.59999999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202357650.44</v>
      </c>
      <c r="D22" s="146">
        <v>107002786.50999999</v>
      </c>
      <c r="E22" s="152">
        <f t="shared" si="0"/>
        <v>0.52878053425376581</v>
      </c>
      <c r="F22" s="146">
        <v>6612693.8200000003</v>
      </c>
      <c r="G22" s="146">
        <v>100390092.69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973766304.48000014</v>
      </c>
      <c r="D23" s="146">
        <v>68741761.5</v>
      </c>
      <c r="E23" s="152">
        <f t="shared" si="0"/>
        <v>7.0593695000268783E-2</v>
      </c>
      <c r="F23" s="146">
        <v>31720051.959999993</v>
      </c>
      <c r="G23" s="146">
        <v>1081780.8999999999</v>
      </c>
      <c r="H23" s="146">
        <v>35939928.640000001</v>
      </c>
    </row>
    <row r="24" spans="1:8" ht="12" customHeight="1" x14ac:dyDescent="0.2">
      <c r="A24" s="164">
        <v>16</v>
      </c>
      <c r="B24" s="158" t="s">
        <v>44</v>
      </c>
      <c r="C24" s="146">
        <v>1872439688.9300001</v>
      </c>
      <c r="D24" s="146">
        <v>61628235.729999997</v>
      </c>
      <c r="E24" s="152">
        <f t="shared" si="0"/>
        <v>3.2913335523889295E-2</v>
      </c>
      <c r="F24" s="146">
        <v>56104913.089999996</v>
      </c>
      <c r="G24" s="146">
        <v>1458054.61</v>
      </c>
      <c r="H24" s="146">
        <v>4065268.03</v>
      </c>
    </row>
    <row r="25" spans="1:8" ht="12" customHeight="1" x14ac:dyDescent="0.2">
      <c r="A25" s="164">
        <v>17</v>
      </c>
      <c r="B25" s="158" t="s">
        <v>42</v>
      </c>
      <c r="C25" s="146">
        <v>450880727.54999995</v>
      </c>
      <c r="D25" s="146">
        <v>53361367.149999999</v>
      </c>
      <c r="E25" s="152">
        <f t="shared" si="0"/>
        <v>0.11834918613611078</v>
      </c>
      <c r="F25" s="146">
        <v>42104035.609999999</v>
      </c>
      <c r="G25" s="146">
        <v>8134752.1200000001</v>
      </c>
      <c r="H25" s="146">
        <v>3122579.42</v>
      </c>
    </row>
    <row r="26" spans="1:8" ht="12" customHeight="1" x14ac:dyDescent="0.2">
      <c r="A26" s="164">
        <v>18</v>
      </c>
      <c r="B26" s="158" t="s">
        <v>53</v>
      </c>
      <c r="C26" s="146">
        <v>725425386.50999999</v>
      </c>
      <c r="D26" s="146">
        <v>41256494.859999999</v>
      </c>
      <c r="E26" s="152">
        <f t="shared" si="0"/>
        <v>5.6872140990934676E-2</v>
      </c>
      <c r="F26" s="146">
        <v>36816546.810000002</v>
      </c>
      <c r="G26" s="146">
        <v>151492.28</v>
      </c>
      <c r="H26" s="146">
        <v>4288455.7699999996</v>
      </c>
    </row>
    <row r="27" spans="1:8" ht="12" customHeight="1" x14ac:dyDescent="0.2">
      <c r="A27" s="164">
        <v>19</v>
      </c>
      <c r="B27" s="158" t="s">
        <v>61</v>
      </c>
      <c r="C27" s="146">
        <v>499982282.14000005</v>
      </c>
      <c r="D27" s="146">
        <v>36391899.619999997</v>
      </c>
      <c r="E27" s="152">
        <f t="shared" si="0"/>
        <v>7.2786378477727537E-2</v>
      </c>
      <c r="F27" s="146">
        <v>8636618.25</v>
      </c>
      <c r="G27" s="146">
        <v>14871327.669999998</v>
      </c>
      <c r="H27" s="146">
        <v>12883953.699999999</v>
      </c>
    </row>
    <row r="28" spans="1:8" ht="12" customHeight="1" x14ac:dyDescent="0.2">
      <c r="A28" s="164">
        <v>20</v>
      </c>
      <c r="B28" s="124" t="s">
        <v>59</v>
      </c>
      <c r="C28" s="131">
        <v>207348037.82999998</v>
      </c>
      <c r="D28" s="146">
        <v>31598828.219999999</v>
      </c>
      <c r="E28" s="152">
        <f t="shared" si="0"/>
        <v>0.15239511572280789</v>
      </c>
      <c r="F28" s="131">
        <v>30542934.469999999</v>
      </c>
      <c r="G28" s="131">
        <v>82230.179999999993</v>
      </c>
      <c r="H28" s="131">
        <v>973663.57</v>
      </c>
    </row>
    <row r="29" spans="1:8" ht="12" customHeight="1" x14ac:dyDescent="0.2">
      <c r="A29" s="164">
        <v>21</v>
      </c>
      <c r="B29" s="124" t="s">
        <v>40</v>
      </c>
      <c r="C29" s="138">
        <v>105920297.79000001</v>
      </c>
      <c r="D29" s="146">
        <v>30096000.59</v>
      </c>
      <c r="E29" s="152">
        <f t="shared" si="0"/>
        <v>0.2841381795363625</v>
      </c>
      <c r="F29" s="131">
        <v>11831045.84</v>
      </c>
      <c r="G29" s="131">
        <v>1677351.91</v>
      </c>
      <c r="H29" s="131">
        <v>16587602.84</v>
      </c>
    </row>
    <row r="30" spans="1:8" ht="12" customHeight="1" x14ac:dyDescent="0.2">
      <c r="A30" s="164">
        <v>22</v>
      </c>
      <c r="B30" s="158" t="s">
        <v>55</v>
      </c>
      <c r="C30" s="146">
        <v>135375010.25</v>
      </c>
      <c r="D30" s="146">
        <v>22188625.510000002</v>
      </c>
      <c r="E30" s="152">
        <f t="shared" si="0"/>
        <v>0.16390488517063659</v>
      </c>
      <c r="F30" s="146">
        <v>3917220.68</v>
      </c>
      <c r="G30" s="146">
        <v>15464684.890000001</v>
      </c>
      <c r="H30" s="146">
        <v>2806719.94</v>
      </c>
    </row>
    <row r="31" spans="1:8" ht="12" customHeight="1" x14ac:dyDescent="0.2">
      <c r="A31" s="164">
        <v>23</v>
      </c>
      <c r="B31" s="158" t="s">
        <v>120</v>
      </c>
      <c r="C31" s="146">
        <v>646448539.38999999</v>
      </c>
      <c r="D31" s="146">
        <v>20602577.25</v>
      </c>
      <c r="E31" s="152">
        <f t="shared" si="0"/>
        <v>3.1870405754866347E-2</v>
      </c>
      <c r="F31" s="146">
        <v>10588184.030000001</v>
      </c>
      <c r="G31" s="146">
        <v>907652.72</v>
      </c>
      <c r="H31" s="146">
        <v>9106740.5</v>
      </c>
    </row>
    <row r="32" spans="1:8" ht="12" customHeight="1" x14ac:dyDescent="0.2">
      <c r="A32" s="164">
        <v>24</v>
      </c>
      <c r="B32" s="158" t="s">
        <v>48</v>
      </c>
      <c r="C32" s="146">
        <v>331419791.00999999</v>
      </c>
      <c r="D32" s="146">
        <v>18477660.699999999</v>
      </c>
      <c r="E32" s="152">
        <f t="shared" si="0"/>
        <v>5.5753039502225953E-2</v>
      </c>
      <c r="F32" s="146">
        <v>18476125.759999998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17511076.34</v>
      </c>
      <c r="D33" s="146">
        <v>17511076.34</v>
      </c>
      <c r="E33" s="152">
        <f t="shared" si="0"/>
        <v>1</v>
      </c>
      <c r="F33" s="146">
        <v>17511076.34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313251419.82999998</v>
      </c>
      <c r="D34" s="146">
        <v>16941575.27</v>
      </c>
      <c r="E34" s="152">
        <f t="shared" si="0"/>
        <v>5.408299595000754E-2</v>
      </c>
      <c r="F34" s="131">
        <v>13395316.02</v>
      </c>
      <c r="G34" s="146">
        <v>2971476.21</v>
      </c>
      <c r="H34" s="146">
        <v>574783.04</v>
      </c>
    </row>
    <row r="35" spans="1:8" ht="12" customHeight="1" x14ac:dyDescent="0.2">
      <c r="A35" s="164">
        <v>27</v>
      </c>
      <c r="B35" s="158" t="s">
        <v>75</v>
      </c>
      <c r="C35" s="146">
        <v>336831325.06000006</v>
      </c>
      <c r="D35" s="146">
        <v>13986227.48</v>
      </c>
      <c r="E35" s="152">
        <f t="shared" si="0"/>
        <v>4.1522941720187757E-2</v>
      </c>
      <c r="F35" s="146">
        <v>13379858.4</v>
      </c>
      <c r="G35" s="146">
        <v>53738.43</v>
      </c>
      <c r="H35" s="146">
        <v>552630.65</v>
      </c>
    </row>
    <row r="36" spans="1:8" ht="12" customHeight="1" x14ac:dyDescent="0.2">
      <c r="A36" s="164">
        <v>28</v>
      </c>
      <c r="B36" s="158" t="s">
        <v>71</v>
      </c>
      <c r="C36" s="146">
        <v>86501877.450000003</v>
      </c>
      <c r="D36" s="146">
        <v>3108994.2399999998</v>
      </c>
      <c r="E36" s="152">
        <f t="shared" si="0"/>
        <v>3.5941349848702037E-2</v>
      </c>
      <c r="F36" s="146">
        <v>2502015.81</v>
      </c>
      <c r="G36" s="146">
        <v>10783.8</v>
      </c>
      <c r="H36" s="146">
        <v>596194.63</v>
      </c>
    </row>
    <row r="37" spans="1:8" ht="12" customHeight="1" x14ac:dyDescent="0.2">
      <c r="A37" s="164">
        <v>29</v>
      </c>
      <c r="B37" s="158" t="s">
        <v>67</v>
      </c>
      <c r="C37" s="146">
        <v>36618017.309999995</v>
      </c>
      <c r="D37" s="146">
        <v>2714593.6199999996</v>
      </c>
      <c r="E37" s="152">
        <f t="shared" si="0"/>
        <v>7.4132730808958158E-2</v>
      </c>
      <c r="F37" s="146">
        <v>2242455.73</v>
      </c>
      <c r="G37" s="146">
        <v>99015.55</v>
      </c>
      <c r="H37" s="146">
        <v>373122.34</v>
      </c>
    </row>
    <row r="38" spans="1:8" ht="12" customHeight="1" x14ac:dyDescent="0.2">
      <c r="A38" s="164">
        <v>30</v>
      </c>
      <c r="B38" s="124" t="s">
        <v>73</v>
      </c>
      <c r="C38" s="131">
        <v>219017889.49000001</v>
      </c>
      <c r="D38" s="146">
        <v>2559623.7400000002</v>
      </c>
      <c r="E38" s="152">
        <f t="shared" si="0"/>
        <v>1.1686824971057299E-2</v>
      </c>
      <c r="F38" s="131">
        <v>2303950.4500000002</v>
      </c>
      <c r="G38" s="117">
        <v>0</v>
      </c>
      <c r="H38" s="131">
        <v>255673.29</v>
      </c>
    </row>
    <row r="39" spans="1:8" ht="12" customHeight="1" x14ac:dyDescent="0.2">
      <c r="A39" s="164">
        <v>31</v>
      </c>
      <c r="B39" s="158" t="s">
        <v>108</v>
      </c>
      <c r="C39" s="146">
        <v>65217111.480000004</v>
      </c>
      <c r="D39" s="146">
        <v>1163565.48</v>
      </c>
      <c r="E39" s="152">
        <f t="shared" si="0"/>
        <v>1.7841413911084181E-2</v>
      </c>
      <c r="F39" s="146">
        <v>1163565.48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131570416.51000002</v>
      </c>
      <c r="D40" s="146">
        <v>797282.92999999993</v>
      </c>
      <c r="E40" s="152">
        <f t="shared" si="0"/>
        <v>6.0597431485625982E-3</v>
      </c>
      <c r="F40" s="146">
        <v>547259.49</v>
      </c>
      <c r="G40" s="146">
        <v>43562.13</v>
      </c>
      <c r="H40" s="146">
        <v>206461.31</v>
      </c>
    </row>
    <row r="41" spans="1:8" ht="12" customHeight="1" x14ac:dyDescent="0.2">
      <c r="A41" s="164">
        <v>33</v>
      </c>
      <c r="B41" s="158" t="s">
        <v>278</v>
      </c>
      <c r="C41" s="146">
        <v>7928665.4099999992</v>
      </c>
      <c r="D41" s="146">
        <v>276966.71999999997</v>
      </c>
      <c r="E41" s="152">
        <f t="shared" si="0"/>
        <v>3.4932325388668403E-2</v>
      </c>
      <c r="F41" s="146">
        <v>276966.71999999997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158906670.22000003</v>
      </c>
      <c r="D42" s="146">
        <v>100639.77</v>
      </c>
      <c r="E42" s="152">
        <f t="shared" si="0"/>
        <v>6.3332627800122049E-4</v>
      </c>
      <c r="F42" s="146">
        <v>100639.77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283</v>
      </c>
      <c r="C43" s="131">
        <v>681649.11</v>
      </c>
      <c r="D43" s="146">
        <v>92178.9</v>
      </c>
      <c r="E43" s="152">
        <f t="shared" si="0"/>
        <v>0.13522925306834185</v>
      </c>
      <c r="F43" s="146">
        <v>72000</v>
      </c>
      <c r="G43" s="146">
        <v>20178.900000000001</v>
      </c>
      <c r="H43" s="117">
        <v>0</v>
      </c>
    </row>
    <row r="44" spans="1:8" ht="12" customHeight="1" x14ac:dyDescent="0.2">
      <c r="A44" s="164">
        <v>36</v>
      </c>
      <c r="B44" s="158" t="s">
        <v>88</v>
      </c>
      <c r="C44" s="146">
        <v>108523483.29999998</v>
      </c>
      <c r="D44" s="146">
        <v>17060.88</v>
      </c>
      <c r="E44" s="152">
        <f t="shared" si="0"/>
        <v>1.572091079387608E-4</v>
      </c>
      <c r="F44" s="146">
        <v>16107.68</v>
      </c>
      <c r="G44" s="115">
        <v>0</v>
      </c>
      <c r="H44" s="115">
        <v>953.2</v>
      </c>
    </row>
    <row r="45" spans="1:8" ht="12" customHeight="1" x14ac:dyDescent="0.2">
      <c r="A45" s="164">
        <v>37</v>
      </c>
      <c r="B45" s="124" t="s">
        <v>94</v>
      </c>
      <c r="C45" s="131">
        <v>313491.20999999996</v>
      </c>
      <c r="D45" s="162">
        <v>5840.43</v>
      </c>
      <c r="E45" s="152">
        <f t="shared" si="0"/>
        <v>1.8630283126598673E-2</v>
      </c>
      <c r="F45" s="117">
        <v>0</v>
      </c>
      <c r="G45" s="117">
        <v>0</v>
      </c>
      <c r="H45" s="163">
        <v>5840.43</v>
      </c>
    </row>
    <row r="46" spans="1:8" x14ac:dyDescent="0.2">
      <c r="A46" s="164">
        <v>38</v>
      </c>
      <c r="B46" s="124" t="s">
        <v>96</v>
      </c>
      <c r="C46" s="146">
        <v>4908.26</v>
      </c>
      <c r="D46" s="146">
        <v>4906.26</v>
      </c>
      <c r="E46" s="152">
        <f t="shared" si="0"/>
        <v>0.99959252362344297</v>
      </c>
      <c r="F46" s="146">
        <v>4906.26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90</v>
      </c>
      <c r="C47" s="146">
        <v>533399158.14999998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98</v>
      </c>
      <c r="C48" s="146">
        <v>178995395.90000001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92</v>
      </c>
      <c r="C49" s="146">
        <v>169835449.97999999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86</v>
      </c>
      <c r="C50" s="146">
        <v>77035729.429999992</v>
      </c>
      <c r="D50" s="115">
        <v>0</v>
      </c>
      <c r="E50" s="152">
        <f t="shared" si="0"/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28348577.149999999</v>
      </c>
      <c r="D51" s="115">
        <v>0</v>
      </c>
      <c r="E51" s="152">
        <f t="shared" si="0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>
        <v>44</v>
      </c>
      <c r="B52" s="124" t="s">
        <v>84</v>
      </c>
      <c r="C52" s="138">
        <v>1856250</v>
      </c>
      <c r="D52" s="117">
        <v>0</v>
      </c>
      <c r="E52" s="152">
        <f t="shared" si="0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221</v>
      </c>
      <c r="C53" s="130">
        <f>SUM(C9:C52)</f>
        <v>57164851815.70002</v>
      </c>
      <c r="D53" s="130">
        <f t="shared" ref="D53:H53" si="1">SUM(D9:D52)</f>
        <v>12983137371.750002</v>
      </c>
      <c r="E53" s="153">
        <f t="shared" si="0"/>
        <v>0.22711748494700468</v>
      </c>
      <c r="F53" s="130">
        <f t="shared" si="1"/>
        <v>9052842806.0199986</v>
      </c>
      <c r="G53" s="130">
        <f t="shared" si="1"/>
        <v>1754225215.4200006</v>
      </c>
      <c r="H53" s="130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tabSelected="1" workbookViewId="0">
      <selection activeCell="J48" sqref="J48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4" t="s">
        <v>284</v>
      </c>
      <c r="B1" s="175"/>
      <c r="C1" s="175"/>
      <c r="D1" s="175"/>
      <c r="E1" s="175"/>
      <c r="F1" s="175"/>
      <c r="G1" s="175"/>
      <c r="H1" s="175"/>
    </row>
    <row r="2" spans="1:8" ht="12" customHeight="1" x14ac:dyDescent="0.2">
      <c r="A2" s="175"/>
      <c r="B2" s="175"/>
      <c r="C2" s="175"/>
      <c r="D2" s="175"/>
      <c r="E2" s="175"/>
      <c r="F2" s="175"/>
      <c r="G2" s="175"/>
      <c r="H2" s="175"/>
    </row>
    <row r="3" spans="1:8" ht="12" customHeight="1" x14ac:dyDescent="0.2">
      <c r="A3" s="175"/>
      <c r="B3" s="175"/>
      <c r="C3" s="175"/>
      <c r="D3" s="175"/>
      <c r="E3" s="175"/>
      <c r="F3" s="175"/>
      <c r="G3" s="175"/>
      <c r="H3" s="175"/>
    </row>
    <row r="4" spans="1:8" ht="12" customHeight="1" x14ac:dyDescent="0.2">
      <c r="A4" s="175"/>
      <c r="B4" s="175"/>
      <c r="C4" s="175"/>
      <c r="D4" s="175"/>
      <c r="E4" s="175"/>
      <c r="F4" s="175"/>
      <c r="G4" s="175"/>
      <c r="H4" s="175"/>
    </row>
    <row r="5" spans="1:8" ht="12" customHeight="1" x14ac:dyDescent="0.2">
      <c r="A5" s="175"/>
      <c r="B5" s="175"/>
      <c r="C5" s="175"/>
      <c r="D5" s="175"/>
      <c r="E5" s="175"/>
      <c r="F5" s="175"/>
      <c r="G5" s="175"/>
      <c r="H5" s="175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14" t="s">
        <v>229</v>
      </c>
      <c r="C9" s="146">
        <v>10056177571.210001</v>
      </c>
      <c r="D9" s="146">
        <f t="shared" ref="D9:D52" si="0">F9+G9+H9</f>
        <v>2189859577.6799998</v>
      </c>
      <c r="E9" s="152">
        <f>D9/C9</f>
        <v>0.21776262025736154</v>
      </c>
      <c r="F9" s="146">
        <v>1484578922.9599998</v>
      </c>
      <c r="G9" s="146">
        <v>216755924.56</v>
      </c>
      <c r="H9" s="146">
        <v>488524730.16000003</v>
      </c>
    </row>
    <row r="10" spans="1:8" ht="12" customHeight="1" x14ac:dyDescent="0.2">
      <c r="A10" s="164">
        <v>2</v>
      </c>
      <c r="B10" s="158" t="s">
        <v>230</v>
      </c>
      <c r="C10" s="146">
        <v>4104898800.8099999</v>
      </c>
      <c r="D10" s="146">
        <f t="shared" si="0"/>
        <v>1861003999.6100001</v>
      </c>
      <c r="E10" s="152">
        <f t="shared" ref="E10:E53" si="1">D10/C10</f>
        <v>0.45336172459179191</v>
      </c>
      <c r="F10" s="146">
        <v>949725511.00999987</v>
      </c>
      <c r="G10" s="146">
        <v>318326864.27999997</v>
      </c>
      <c r="H10" s="146">
        <v>592951624.32000005</v>
      </c>
    </row>
    <row r="11" spans="1:8" ht="12" customHeight="1" x14ac:dyDescent="0.2">
      <c r="A11" s="164">
        <v>3</v>
      </c>
      <c r="B11" s="158" t="s">
        <v>231</v>
      </c>
      <c r="C11" s="146">
        <v>7968166636.5499992</v>
      </c>
      <c r="D11" s="146">
        <f t="shared" si="0"/>
        <v>1597551504.8</v>
      </c>
      <c r="E11" s="152">
        <f t="shared" si="1"/>
        <v>0.20049172885918667</v>
      </c>
      <c r="F11" s="146">
        <v>1084335530.4300001</v>
      </c>
      <c r="G11" s="146">
        <v>190806454.81</v>
      </c>
      <c r="H11" s="146">
        <v>322409519.56</v>
      </c>
    </row>
    <row r="12" spans="1:8" ht="12" customHeight="1" x14ac:dyDescent="0.2">
      <c r="A12" s="164">
        <v>4</v>
      </c>
      <c r="B12" s="158" t="s">
        <v>232</v>
      </c>
      <c r="C12" s="146">
        <v>6131360387.6800003</v>
      </c>
      <c r="D12" s="146">
        <f t="shared" si="0"/>
        <v>1261235365.8900001</v>
      </c>
      <c r="E12" s="152">
        <f t="shared" si="1"/>
        <v>0.20570237045994771</v>
      </c>
      <c r="F12" s="146">
        <v>1246738331.1200001</v>
      </c>
      <c r="G12" s="115">
        <v>0</v>
      </c>
      <c r="H12" s="146">
        <v>14497034.77</v>
      </c>
    </row>
    <row r="13" spans="1:8" ht="12" customHeight="1" x14ac:dyDescent="0.2">
      <c r="A13" s="164">
        <v>5</v>
      </c>
      <c r="B13" s="158" t="s">
        <v>233</v>
      </c>
      <c r="C13" s="146">
        <v>3911489087.23</v>
      </c>
      <c r="D13" s="146">
        <f t="shared" si="0"/>
        <v>1215954909.04</v>
      </c>
      <c r="E13" s="152">
        <f t="shared" si="1"/>
        <v>0.3108675192293846</v>
      </c>
      <c r="F13" s="146">
        <v>1163662230.46</v>
      </c>
      <c r="G13" s="146">
        <v>37614050.079999998</v>
      </c>
      <c r="H13" s="146">
        <v>14678628.5</v>
      </c>
    </row>
    <row r="14" spans="1:8" ht="12" customHeight="1" x14ac:dyDescent="0.2">
      <c r="A14" s="164">
        <v>6</v>
      </c>
      <c r="B14" s="158" t="s">
        <v>234</v>
      </c>
      <c r="C14" s="146">
        <v>5908324529.9700003</v>
      </c>
      <c r="D14" s="146">
        <f t="shared" si="0"/>
        <v>1188509976.8900001</v>
      </c>
      <c r="E14" s="152">
        <f t="shared" si="1"/>
        <v>0.20115854687082241</v>
      </c>
      <c r="F14" s="146">
        <v>817753315.36000001</v>
      </c>
      <c r="G14" s="146">
        <v>243954057.11000001</v>
      </c>
      <c r="H14" s="146">
        <v>126802604.42</v>
      </c>
    </row>
    <row r="15" spans="1:8" ht="12" customHeight="1" x14ac:dyDescent="0.2">
      <c r="A15" s="164">
        <v>7</v>
      </c>
      <c r="B15" s="124" t="s">
        <v>235</v>
      </c>
      <c r="C15" s="146">
        <v>3422644805.48</v>
      </c>
      <c r="D15" s="146">
        <f t="shared" si="0"/>
        <v>821982147.71999991</v>
      </c>
      <c r="E15" s="152">
        <f t="shared" si="1"/>
        <v>0.2401599331616075</v>
      </c>
      <c r="F15" s="131">
        <v>465614019.09999996</v>
      </c>
      <c r="G15" s="131">
        <v>297793531.94999999</v>
      </c>
      <c r="H15" s="131">
        <v>58574596.670000002</v>
      </c>
    </row>
    <row r="16" spans="1:8" ht="12" customHeight="1" x14ac:dyDescent="0.2">
      <c r="A16" s="164">
        <v>8</v>
      </c>
      <c r="B16" s="158" t="s">
        <v>237</v>
      </c>
      <c r="C16" s="146">
        <v>2391482474.3400002</v>
      </c>
      <c r="D16" s="146">
        <f t="shared" si="0"/>
        <v>596240461.85000002</v>
      </c>
      <c r="E16" s="152">
        <f t="shared" si="1"/>
        <v>0.24931834886833118</v>
      </c>
      <c r="F16" s="146">
        <v>397250465.34000003</v>
      </c>
      <c r="G16" s="146">
        <v>45353696.590000004</v>
      </c>
      <c r="H16" s="146">
        <v>153636299.91999999</v>
      </c>
    </row>
    <row r="17" spans="1:8" ht="12" customHeight="1" x14ac:dyDescent="0.2">
      <c r="A17" s="164">
        <v>9</v>
      </c>
      <c r="B17" s="158" t="s">
        <v>236</v>
      </c>
      <c r="C17" s="146">
        <v>1219709596.5900002</v>
      </c>
      <c r="D17" s="146">
        <f t="shared" si="0"/>
        <v>586279610.34000003</v>
      </c>
      <c r="E17" s="152">
        <f t="shared" si="1"/>
        <v>0.48067147456992199</v>
      </c>
      <c r="F17" s="146">
        <v>537761820.23000002</v>
      </c>
      <c r="G17" s="146">
        <v>1536774.57</v>
      </c>
      <c r="H17" s="146">
        <v>46981015.539999999</v>
      </c>
    </row>
    <row r="18" spans="1:8" ht="12" customHeight="1" x14ac:dyDescent="0.2">
      <c r="A18" s="164">
        <v>10</v>
      </c>
      <c r="B18" s="158" t="s">
        <v>238</v>
      </c>
      <c r="C18" s="146">
        <v>3003569448.2400002</v>
      </c>
      <c r="D18" s="146">
        <f t="shared" si="0"/>
        <v>470427529.08000004</v>
      </c>
      <c r="E18" s="152">
        <f t="shared" si="1"/>
        <v>0.15662282400550323</v>
      </c>
      <c r="F18" s="146">
        <v>212739627.38000003</v>
      </c>
      <c r="G18" s="146">
        <v>117763708.34999999</v>
      </c>
      <c r="H18" s="146">
        <v>139924193.34999999</v>
      </c>
    </row>
    <row r="19" spans="1:8" ht="12" customHeight="1" x14ac:dyDescent="0.2">
      <c r="A19" s="164">
        <v>11</v>
      </c>
      <c r="B19" s="158" t="s">
        <v>239</v>
      </c>
      <c r="C19" s="146">
        <v>375794342.11000007</v>
      </c>
      <c r="D19" s="146">
        <f t="shared" si="0"/>
        <v>313197088.94000006</v>
      </c>
      <c r="E19" s="152">
        <f t="shared" si="1"/>
        <v>0.8334268344261635</v>
      </c>
      <c r="F19" s="146">
        <v>172077389</v>
      </c>
      <c r="G19" s="146">
        <v>137626945.59</v>
      </c>
      <c r="H19" s="146">
        <v>3492754.35</v>
      </c>
    </row>
    <row r="20" spans="1:8" ht="12" customHeight="1" x14ac:dyDescent="0.2">
      <c r="A20" s="164">
        <v>12</v>
      </c>
      <c r="B20" s="124" t="s">
        <v>240</v>
      </c>
      <c r="C20" s="131">
        <v>468951082.38</v>
      </c>
      <c r="D20" s="146">
        <f t="shared" si="0"/>
        <v>257164184.10000002</v>
      </c>
      <c r="E20" s="152">
        <f t="shared" si="1"/>
        <v>0.54838168363926498</v>
      </c>
      <c r="F20" s="131">
        <v>124234655</v>
      </c>
      <c r="G20" s="131">
        <v>7090837.6699999999</v>
      </c>
      <c r="H20" s="131">
        <v>125838691.43000001</v>
      </c>
    </row>
    <row r="21" spans="1:8" ht="12" customHeight="1" x14ac:dyDescent="0.2">
      <c r="A21" s="164">
        <v>13</v>
      </c>
      <c r="B21" s="158" t="s">
        <v>241</v>
      </c>
      <c r="C21" s="146">
        <v>516962587.83999997</v>
      </c>
      <c r="D21" s="146">
        <f t="shared" si="0"/>
        <v>117668262.2</v>
      </c>
      <c r="E21" s="152">
        <f t="shared" si="1"/>
        <v>0.22761465716822502</v>
      </c>
      <c r="F21" s="146">
        <v>117668262.2</v>
      </c>
      <c r="G21" s="115">
        <v>0</v>
      </c>
      <c r="H21" s="115">
        <v>0</v>
      </c>
    </row>
    <row r="22" spans="1:8" ht="12" customHeight="1" x14ac:dyDescent="0.2">
      <c r="A22" s="164">
        <v>14</v>
      </c>
      <c r="B22" s="158" t="s">
        <v>242</v>
      </c>
      <c r="C22" s="146">
        <v>201931738.12</v>
      </c>
      <c r="D22" s="146">
        <f t="shared" si="0"/>
        <v>105677194.33</v>
      </c>
      <c r="E22" s="152">
        <f t="shared" si="1"/>
        <v>0.52333127676641022</v>
      </c>
      <c r="F22" s="146">
        <v>6455341.2300000004</v>
      </c>
      <c r="G22" s="146">
        <v>99221853.099999994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31">
        <v>988285972.10000002</v>
      </c>
      <c r="D23" s="146">
        <f t="shared" si="0"/>
        <v>69080771.589999989</v>
      </c>
      <c r="E23" s="152">
        <f t="shared" si="1"/>
        <v>6.9899577187371054E-2</v>
      </c>
      <c r="F23" s="131">
        <v>31661278.989999995</v>
      </c>
      <c r="G23" s="146">
        <v>1032444.13</v>
      </c>
      <c r="H23" s="146">
        <v>36387048.469999999</v>
      </c>
    </row>
    <row r="24" spans="1:8" ht="12" customHeight="1" x14ac:dyDescent="0.2">
      <c r="A24" s="164">
        <v>16</v>
      </c>
      <c r="B24" s="158" t="s">
        <v>245</v>
      </c>
      <c r="C24" s="146">
        <v>1871127150.7</v>
      </c>
      <c r="D24" s="146">
        <f t="shared" si="0"/>
        <v>62136630.199999996</v>
      </c>
      <c r="E24" s="152">
        <f t="shared" si="1"/>
        <v>3.3208128147119403E-2</v>
      </c>
      <c r="F24" s="146">
        <v>56383194.219999999</v>
      </c>
      <c r="G24" s="146">
        <v>1397972.05</v>
      </c>
      <c r="H24" s="146">
        <v>4355463.93</v>
      </c>
    </row>
    <row r="25" spans="1:8" ht="12" customHeight="1" x14ac:dyDescent="0.2">
      <c r="A25" s="164">
        <v>17</v>
      </c>
      <c r="B25" s="158" t="s">
        <v>246</v>
      </c>
      <c r="C25" s="146">
        <v>456183553.97000003</v>
      </c>
      <c r="D25" s="146">
        <f t="shared" si="0"/>
        <v>52750520.039999999</v>
      </c>
      <c r="E25" s="152">
        <f t="shared" si="1"/>
        <v>0.11563441860393991</v>
      </c>
      <c r="F25" s="146">
        <v>41705170.18</v>
      </c>
      <c r="G25" s="146">
        <v>7933865.1400000006</v>
      </c>
      <c r="H25" s="146">
        <v>3111484.72</v>
      </c>
    </row>
    <row r="26" spans="1:8" ht="12" customHeight="1" x14ac:dyDescent="0.2">
      <c r="A26" s="164">
        <v>18</v>
      </c>
      <c r="B26" s="158" t="s">
        <v>247</v>
      </c>
      <c r="C26" s="146">
        <v>713638513.01999986</v>
      </c>
      <c r="D26" s="146">
        <f t="shared" si="0"/>
        <v>39389564.559999995</v>
      </c>
      <c r="E26" s="152">
        <f t="shared" si="1"/>
        <v>5.519540193158843E-2</v>
      </c>
      <c r="F26" s="146">
        <v>34517262.699999996</v>
      </c>
      <c r="G26" s="146">
        <v>364680.33</v>
      </c>
      <c r="H26" s="146">
        <v>4507621.5299999993</v>
      </c>
    </row>
    <row r="27" spans="1:8" ht="12" customHeight="1" x14ac:dyDescent="0.2">
      <c r="A27" s="164">
        <v>19</v>
      </c>
      <c r="B27" s="158" t="s">
        <v>249</v>
      </c>
      <c r="C27" s="146">
        <v>512754698.34000003</v>
      </c>
      <c r="D27" s="146">
        <f t="shared" si="0"/>
        <v>37208299.759999998</v>
      </c>
      <c r="E27" s="152">
        <f t="shared" si="1"/>
        <v>7.2565497460011036E-2</v>
      </c>
      <c r="F27" s="146">
        <v>8692779.8000000007</v>
      </c>
      <c r="G27" s="146">
        <v>14796603.399999999</v>
      </c>
      <c r="H27" s="146">
        <v>13718916.559999999</v>
      </c>
    </row>
    <row r="28" spans="1:8" ht="12" customHeight="1" x14ac:dyDescent="0.2">
      <c r="A28" s="164">
        <v>20</v>
      </c>
      <c r="B28" s="124" t="s">
        <v>244</v>
      </c>
      <c r="C28" s="146">
        <v>106671834.13</v>
      </c>
      <c r="D28" s="146">
        <f t="shared" si="0"/>
        <v>29908520.280000001</v>
      </c>
      <c r="E28" s="152">
        <f t="shared" si="1"/>
        <v>0.28037879468305343</v>
      </c>
      <c r="F28" s="146">
        <v>11905412.749999998</v>
      </c>
      <c r="G28" s="131">
        <v>1597856.35</v>
      </c>
      <c r="H28" s="131">
        <v>16405251.180000002</v>
      </c>
    </row>
    <row r="29" spans="1:8" ht="12" customHeight="1" x14ac:dyDescent="0.2">
      <c r="A29" s="164">
        <v>21</v>
      </c>
      <c r="B29" s="124" t="s">
        <v>248</v>
      </c>
      <c r="C29" s="131">
        <v>204880132.17000002</v>
      </c>
      <c r="D29" s="146">
        <f t="shared" si="0"/>
        <v>27298798.710000001</v>
      </c>
      <c r="E29" s="152">
        <f t="shared" si="1"/>
        <v>0.13324278162486114</v>
      </c>
      <c r="F29" s="131">
        <v>26299371.66</v>
      </c>
      <c r="G29" s="131">
        <v>80506.55</v>
      </c>
      <c r="H29" s="131">
        <v>918920.5</v>
      </c>
    </row>
    <row r="30" spans="1:8" ht="12" customHeight="1" x14ac:dyDescent="0.2">
      <c r="A30" s="164">
        <v>22</v>
      </c>
      <c r="B30" s="158" t="s">
        <v>250</v>
      </c>
      <c r="C30" s="146">
        <v>140838954.5</v>
      </c>
      <c r="D30" s="146">
        <f t="shared" si="0"/>
        <v>21839082.900000002</v>
      </c>
      <c r="E30" s="152">
        <f t="shared" si="1"/>
        <v>0.15506422195146302</v>
      </c>
      <c r="F30" s="146">
        <v>3913118.2700000005</v>
      </c>
      <c r="G30" s="146">
        <v>15024813.330000002</v>
      </c>
      <c r="H30" s="146">
        <v>2901151.3</v>
      </c>
    </row>
    <row r="31" spans="1:8" ht="12" customHeight="1" x14ac:dyDescent="0.2">
      <c r="A31" s="164">
        <v>23</v>
      </c>
      <c r="B31" s="158" t="s">
        <v>254</v>
      </c>
      <c r="C31" s="146">
        <v>639686314.13999999</v>
      </c>
      <c r="D31" s="146">
        <f t="shared" si="0"/>
        <v>21482572.420000002</v>
      </c>
      <c r="E31" s="152">
        <f t="shared" si="1"/>
        <v>3.3582979571606691E-2</v>
      </c>
      <c r="F31" s="146">
        <v>10793360.91</v>
      </c>
      <c r="G31" s="146">
        <v>910281.26</v>
      </c>
      <c r="H31" s="146">
        <v>9778930.25</v>
      </c>
    </row>
    <row r="32" spans="1:8" ht="12" customHeight="1" x14ac:dyDescent="0.2">
      <c r="A32" s="164">
        <v>24</v>
      </c>
      <c r="B32" s="158" t="s">
        <v>251</v>
      </c>
      <c r="C32" s="146">
        <v>324630220.69</v>
      </c>
      <c r="D32" s="146">
        <f t="shared" si="0"/>
        <v>19217539.630000003</v>
      </c>
      <c r="E32" s="152">
        <f t="shared" si="1"/>
        <v>5.9198245896987696E-2</v>
      </c>
      <c r="F32" s="146">
        <v>19216004.690000001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24" t="s">
        <v>253</v>
      </c>
      <c r="C33" s="131">
        <v>18233458.199999999</v>
      </c>
      <c r="D33" s="146">
        <f t="shared" si="0"/>
        <v>18233458.199999999</v>
      </c>
      <c r="E33" s="152">
        <f t="shared" si="1"/>
        <v>1</v>
      </c>
      <c r="F33" s="131">
        <v>18233458.199999999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46">
        <v>321910372.69999999</v>
      </c>
      <c r="D34" s="146">
        <f t="shared" si="0"/>
        <v>16871555.699999999</v>
      </c>
      <c r="E34" s="152">
        <f t="shared" si="1"/>
        <v>5.2410724011441583E-2</v>
      </c>
      <c r="F34" s="131">
        <v>13374710.32</v>
      </c>
      <c r="G34" s="131">
        <v>2929665.41</v>
      </c>
      <c r="H34" s="131">
        <v>567179.97</v>
      </c>
    </row>
    <row r="35" spans="1:8" ht="12" customHeight="1" x14ac:dyDescent="0.2">
      <c r="A35" s="164">
        <v>27</v>
      </c>
      <c r="B35" s="158" t="s">
        <v>255</v>
      </c>
      <c r="C35" s="146">
        <v>335629061.91000003</v>
      </c>
      <c r="D35" s="146">
        <f t="shared" si="0"/>
        <v>14062051.250000002</v>
      </c>
      <c r="E35" s="152">
        <f t="shared" si="1"/>
        <v>4.1897597216330407E-2</v>
      </c>
      <c r="F35" s="146">
        <v>13383383.020000001</v>
      </c>
      <c r="G35" s="146">
        <v>52842.81</v>
      </c>
      <c r="H35" s="146">
        <v>625825.42000000004</v>
      </c>
    </row>
    <row r="36" spans="1:8" ht="12" customHeight="1" x14ac:dyDescent="0.2">
      <c r="A36" s="164">
        <v>28</v>
      </c>
      <c r="B36" s="158" t="s">
        <v>257</v>
      </c>
      <c r="C36" s="146">
        <v>88824257.099999994</v>
      </c>
      <c r="D36" s="146">
        <f t="shared" si="0"/>
        <v>2897627.16</v>
      </c>
      <c r="E36" s="152">
        <f t="shared" si="1"/>
        <v>3.2622025273319179E-2</v>
      </c>
      <c r="F36" s="146">
        <v>2281074.54</v>
      </c>
      <c r="G36" s="146">
        <v>10251.18</v>
      </c>
      <c r="H36" s="146">
        <v>606301.43999999994</v>
      </c>
    </row>
    <row r="37" spans="1:8" ht="12" customHeight="1" x14ac:dyDescent="0.2">
      <c r="A37" s="164">
        <v>29</v>
      </c>
      <c r="B37" s="158" t="s">
        <v>256</v>
      </c>
      <c r="C37" s="146">
        <v>36174326.490000002</v>
      </c>
      <c r="D37" s="146">
        <f t="shared" si="0"/>
        <v>2698009.17</v>
      </c>
      <c r="E37" s="152">
        <f t="shared" si="1"/>
        <v>7.4583535667093484E-2</v>
      </c>
      <c r="F37" s="146">
        <v>2247855.17</v>
      </c>
      <c r="G37" s="146">
        <v>82587.42</v>
      </c>
      <c r="H37" s="146">
        <v>367566.58</v>
      </c>
    </row>
    <row r="38" spans="1:8" ht="12" customHeight="1" x14ac:dyDescent="0.2">
      <c r="A38" s="164">
        <v>30</v>
      </c>
      <c r="B38" s="124" t="s">
        <v>258</v>
      </c>
      <c r="C38" s="131">
        <v>222942455.65000001</v>
      </c>
      <c r="D38" s="146">
        <f t="shared" si="0"/>
        <v>2628068.83</v>
      </c>
      <c r="E38" s="152">
        <f t="shared" si="1"/>
        <v>1.1788103895858383E-2</v>
      </c>
      <c r="F38" s="131">
        <v>2292060.7600000002</v>
      </c>
      <c r="G38" s="117">
        <v>0</v>
      </c>
      <c r="H38" s="131">
        <v>336008.07</v>
      </c>
    </row>
    <row r="39" spans="1:8" ht="12" customHeight="1" x14ac:dyDescent="0.2">
      <c r="A39" s="164">
        <v>31</v>
      </c>
      <c r="B39" s="158" t="s">
        <v>259</v>
      </c>
      <c r="C39" s="146">
        <v>71698102.63000001</v>
      </c>
      <c r="D39" s="146">
        <f t="shared" si="0"/>
        <v>1162841.81</v>
      </c>
      <c r="E39" s="152">
        <f t="shared" si="1"/>
        <v>1.6218585532184533E-2</v>
      </c>
      <c r="F39" s="131">
        <v>1162841.81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24" t="s">
        <v>261</v>
      </c>
      <c r="C40" s="146">
        <v>133785560.70000002</v>
      </c>
      <c r="D40" s="146">
        <f t="shared" si="0"/>
        <v>735349.33000000007</v>
      </c>
      <c r="E40" s="152">
        <f t="shared" si="1"/>
        <v>5.4964775432600173E-3</v>
      </c>
      <c r="F40" s="131">
        <v>519959.88</v>
      </c>
      <c r="G40" s="131">
        <v>40233.79</v>
      </c>
      <c r="H40" s="131">
        <v>175155.66</v>
      </c>
    </row>
    <row r="41" spans="1:8" ht="12" customHeight="1" x14ac:dyDescent="0.2">
      <c r="A41" s="164">
        <v>33</v>
      </c>
      <c r="B41" s="124" t="s">
        <v>260</v>
      </c>
      <c r="C41" s="131">
        <v>7806346.8000000007</v>
      </c>
      <c r="D41" s="146">
        <f t="shared" si="0"/>
        <v>257174.24</v>
      </c>
      <c r="E41" s="152">
        <f t="shared" si="1"/>
        <v>3.2944249927507697E-2</v>
      </c>
      <c r="F41" s="131">
        <v>257174.24</v>
      </c>
      <c r="G41" s="117">
        <v>0</v>
      </c>
      <c r="H41" s="117">
        <v>0</v>
      </c>
    </row>
    <row r="42" spans="1:8" ht="12" customHeight="1" x14ac:dyDescent="0.2">
      <c r="A42" s="164">
        <v>34</v>
      </c>
      <c r="B42" s="158" t="s">
        <v>262</v>
      </c>
      <c r="C42" s="146">
        <v>168971427.73999998</v>
      </c>
      <c r="D42" s="146">
        <f t="shared" si="0"/>
        <v>98460.47</v>
      </c>
      <c r="E42" s="152">
        <f t="shared" si="1"/>
        <v>5.8270484730414468E-4</v>
      </c>
      <c r="F42" s="146">
        <v>98460.47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285</v>
      </c>
      <c r="C43" s="146">
        <v>839750.34</v>
      </c>
      <c r="D43" s="146">
        <f t="shared" si="0"/>
        <v>90596.62</v>
      </c>
      <c r="E43" s="152">
        <f t="shared" si="1"/>
        <v>0.10788518406554023</v>
      </c>
      <c r="F43" s="131">
        <v>70765.509999999995</v>
      </c>
      <c r="G43" s="131">
        <v>19831.11</v>
      </c>
      <c r="H43" s="117">
        <v>0</v>
      </c>
    </row>
    <row r="44" spans="1:8" ht="12" customHeight="1" x14ac:dyDescent="0.2">
      <c r="A44" s="164">
        <v>36</v>
      </c>
      <c r="B44" s="158" t="s">
        <v>264</v>
      </c>
      <c r="C44" s="146">
        <v>306806.68</v>
      </c>
      <c r="D44" s="146">
        <f t="shared" si="0"/>
        <v>5884.98</v>
      </c>
      <c r="E44" s="152">
        <f t="shared" si="1"/>
        <v>1.9181394616310177E-2</v>
      </c>
      <c r="F44" s="115">
        <v>0</v>
      </c>
      <c r="G44" s="115">
        <v>0</v>
      </c>
      <c r="H44" s="146">
        <v>5884.98</v>
      </c>
    </row>
    <row r="45" spans="1:8" ht="12" customHeight="1" x14ac:dyDescent="0.2">
      <c r="A45" s="164">
        <v>37</v>
      </c>
      <c r="B45" s="124" t="s">
        <v>263</v>
      </c>
      <c r="C45" s="131">
        <v>4908.26</v>
      </c>
      <c r="D45" s="146">
        <f t="shared" si="0"/>
        <v>4906.26</v>
      </c>
      <c r="E45" s="152">
        <f t="shared" si="1"/>
        <v>0.99959252362344297</v>
      </c>
      <c r="F45" s="146">
        <v>4906.26</v>
      </c>
      <c r="G45" s="115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113813704.69999997</v>
      </c>
      <c r="D46" s="115">
        <f t="shared" si="0"/>
        <v>2.8270999999999998E-4</v>
      </c>
      <c r="E46" s="152">
        <f t="shared" si="1"/>
        <v>2.4839715106822286E-12</v>
      </c>
      <c r="F46" s="115">
        <v>0</v>
      </c>
      <c r="G46" s="115">
        <v>0</v>
      </c>
      <c r="H46" s="115">
        <v>2.8270999999999998E-4</v>
      </c>
    </row>
    <row r="47" spans="1:8" x14ac:dyDescent="0.2">
      <c r="A47" s="164">
        <v>39</v>
      </c>
      <c r="B47" s="158" t="s">
        <v>267</v>
      </c>
      <c r="C47" s="146">
        <v>484774032.46000004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31">
        <v>198649641.57999998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78977301.940000013</v>
      </c>
      <c r="D49" s="115">
        <f t="shared" si="0"/>
        <v>0</v>
      </c>
      <c r="E49" s="152">
        <f t="shared" si="1"/>
        <v>0</v>
      </c>
      <c r="F49" s="117">
        <v>0</v>
      </c>
      <c r="G49" s="115">
        <v>0</v>
      </c>
      <c r="H49" s="117">
        <v>0</v>
      </c>
    </row>
    <row r="50" spans="1:8" x14ac:dyDescent="0.2">
      <c r="A50" s="164">
        <v>42</v>
      </c>
      <c r="B50" s="158" t="s">
        <v>270</v>
      </c>
      <c r="C50" s="146">
        <v>178995395.90000001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24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50">
        <v>44</v>
      </c>
      <c r="B52" s="124" t="s">
        <v>271</v>
      </c>
      <c r="C52" s="131">
        <v>30229728.969999999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58134583323.05999</v>
      </c>
      <c r="D53" s="147">
        <f t="shared" ref="D53" si="2">F53+G53+H53</f>
        <v>13022810379.289999</v>
      </c>
      <c r="E53" s="153">
        <f t="shared" si="1"/>
        <v>0.22401141686904116</v>
      </c>
      <c r="F53" s="134">
        <v>9079609025.1699982</v>
      </c>
      <c r="G53" s="134">
        <v>1760120667.8599997</v>
      </c>
      <c r="H53" s="134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43" workbookViewId="0">
      <selection activeCell="C56" sqref="C56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">
      <c r="A2" s="165" t="s">
        <v>112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4" x14ac:dyDescent="0.3"/>
  <cols>
    <col min="1" max="1" width="3.44140625" style="20" customWidth="1"/>
    <col min="2" max="2" width="44.44140625" style="20" bestFit="1" customWidth="1"/>
    <col min="3" max="9" width="14.5546875" style="20" customWidth="1"/>
  </cols>
  <sheetData>
    <row r="2" spans="1:9" x14ac:dyDescent="0.3">
      <c r="A2" s="165" t="s">
        <v>113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2" customWidth="1"/>
    <col min="2" max="2" width="44.44140625" style="22" bestFit="1" customWidth="1"/>
    <col min="3" max="9" width="14.5546875" style="22" customWidth="1"/>
    <col min="10" max="16384" width="11.44140625" style="22"/>
  </cols>
  <sheetData>
    <row r="2" spans="1:9" x14ac:dyDescent="0.3">
      <c r="A2" s="165" t="s">
        <v>114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3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">
      <c r="A6" s="166"/>
      <c r="B6" s="166"/>
      <c r="C6" s="166"/>
      <c r="D6" s="166"/>
      <c r="E6" s="166"/>
      <c r="F6" s="166"/>
      <c r="G6" s="166"/>
      <c r="H6" s="166"/>
      <c r="I6" s="166"/>
    </row>
    <row r="7" spans="1:9" ht="15" thickBot="1" x14ac:dyDescent="0.35">
      <c r="A7" s="167"/>
      <c r="B7" s="167"/>
      <c r="C7" s="167"/>
      <c r="D7" s="167"/>
      <c r="E7" s="167"/>
      <c r="F7" s="167"/>
      <c r="G7" s="167"/>
      <c r="H7" s="167"/>
      <c r="I7" s="167"/>
    </row>
    <row r="8" spans="1:9" ht="15" thickBot="1" x14ac:dyDescent="0.35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B58" s="25"/>
    </row>
    <row r="59" spans="1:9" x14ac:dyDescent="0.3">
      <c r="C59" s="24"/>
      <c r="D59" s="24"/>
      <c r="E59" s="24"/>
      <c r="F59" s="24"/>
      <c r="G59" s="24"/>
      <c r="H59" s="24"/>
      <c r="I59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2022-10-25T18:36:40Z</dcterms:modified>
</cp:coreProperties>
</file>