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SEPTIEMBRE (sT)\"/>
    </mc:Choice>
  </mc:AlternateContent>
  <xr:revisionPtr revIDLastSave="0" documentId="13_ncr:1_{CEA90226-7F85-4A09-A7F8-6517DC58EA77}" xr6:coauthVersionLast="47" xr6:coauthVersionMax="47" xr10:uidLastSave="{00000000-0000-0000-0000-000000000000}"/>
  <bookViews>
    <workbookView xWindow="-108" yWindow="-108" windowWidth="20376" windowHeight="12216" tabRatio="780" firstSheet="60" activeTab="68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3" l="1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2" l="1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<sst xmlns="http://schemas.openxmlformats.org/spreadsheetml/2006/main" count="6169" uniqueCount="281">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</sst>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16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top"/>
    </xf>
    <xf numFmtId="0" fontId="19" fillId="0" borderId="10" xfId="0" applyFont="1" applyFill="1" applyBorder="1"/>
    <xf numFmtId="0" fontId="20" fillId="0" borderId="10" xfId="0" applyFont="1" applyFill="1" applyBorder="1"/>
    <xf numFmtId="0" fontId="0" fillId="0" borderId="10" xfId="0" applyFont="1" applyBorder="1"/>
    <xf numFmtId="0" fontId="0" fillId="0" borderId="10" xfId="0" applyFont="1" applyFill="1" applyBorder="1" applyAlignment="1"/>
    <xf numFmtId="165" fontId="0" fillId="0" borderId="10" xfId="0" applyNumberFormat="1" applyFon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5" fillId="0" borderId="10" xfId="0" applyFont="1" applyBorder="1"/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0" fontId="24" fillId="0" borderId="10" xfId="0" applyFont="1" applyBorder="1"/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Fill="1" applyBorder="1" applyAlignment="1">
      <alignment vertical="top"/>
    </xf>
    <xf numFmtId="0" fontId="24" fillId="0" borderId="11" xfId="0" applyFont="1" applyFill="1" applyBorder="1" applyAlignment="1">
      <alignment vertical="top"/>
    </xf>
    <xf numFmtId="0" fontId="27" fillId="0" borderId="10" xfId="0" applyFont="1" applyFill="1" applyBorder="1"/>
    <xf numFmtId="0" fontId="24" fillId="0" borderId="13" xfId="0" applyFont="1" applyFill="1" applyBorder="1" applyAlignment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Fill="1" applyBorder="1" applyAlignment="1">
      <alignment horizontal="right" vertical="top"/>
    </xf>
    <xf numFmtId="167" fontId="24" fillId="0" borderId="10" xfId="0" applyNumberFormat="1" applyFont="1" applyFill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Fill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 applyFill="1" applyAlignment="1">
      <alignment vertical="center"/>
    </xf>
    <xf numFmtId="0" fontId="25" fillId="0" borderId="10" xfId="0" applyFont="1" applyFill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Fill="1" applyBorder="1" applyAlignment="1">
      <alignment vertical="center"/>
    </xf>
    <xf numFmtId="167" fontId="24" fillId="0" borderId="12" xfId="0" applyNumberFormat="1" applyFont="1" applyFill="1" applyBorder="1" applyAlignment="1">
      <alignment vertical="center"/>
    </xf>
    <xf numFmtId="167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0" xfId="0" applyFont="1"/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4" fillId="0" borderId="0" xfId="0" applyFont="1"/>
    <xf numFmtId="0" fontId="24" fillId="0" borderId="0" xfId="0" applyFont="1"/>
    <xf numFmtId="0" fontId="27" fillId="0" borderId="10" xfId="0" applyFont="1" applyBorder="1"/>
    <xf numFmtId="0" fontId="27" fillId="0" borderId="13" xfId="0" applyFont="1" applyBorder="1"/>
    <xf numFmtId="0" fontId="24" fillId="0" borderId="0" xfId="0" applyFont="1"/>
    <xf numFmtId="43" fontId="24" fillId="0" borderId="13" xfId="1" applyFont="1" applyBorder="1" applyAlignment="1">
      <alignment horizontal="left" vertical="center"/>
    </xf>
    <xf numFmtId="0" fontId="24" fillId="0" borderId="13" xfId="0" applyFont="1" applyBorder="1"/>
    <xf numFmtId="0" fontId="24" fillId="0" borderId="0" xfId="0" applyFont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0" fontId="24" fillId="0" borderId="0" xfId="0" applyFont="1"/>
    <xf numFmtId="0" fontId="24" fillId="0" borderId="0" xfId="0" applyFont="1"/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0" fontId="24" fillId="0" borderId="0" xfId="0" applyFont="1"/>
    <xf numFmtId="0" fontId="24" fillId="0" borderId="0" xfId="0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1" fillId="0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31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101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96" t="s">
        <v>0</v>
      </c>
      <c r="B8" s="19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98" t="s">
        <v>97</v>
      </c>
      <c r="B56" s="199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">
      <c r="A57" s="191" t="s">
        <v>98</v>
      </c>
      <c r="B57" s="192"/>
      <c r="C57" s="192"/>
      <c r="D57" s="192"/>
      <c r="E57" s="192"/>
      <c r="F57" s="192"/>
      <c r="G57" s="19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4140625" defaultRowHeight="14.4" x14ac:dyDescent="0.3"/>
  <cols>
    <col min="1" max="1" width="3.33203125" style="24" bestFit="1" customWidth="1"/>
    <col min="2" max="2" width="43.33203125" style="24" customWidth="1"/>
    <col min="3" max="7" width="14.44140625" style="24" customWidth="1"/>
    <col min="8" max="8" width="11.88671875" style="24" bestFit="1" customWidth="1"/>
    <col min="9" max="16384" width="11.44140625" style="24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113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5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5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5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5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5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5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5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5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5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5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5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5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5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5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5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5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5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5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5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5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5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5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5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5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5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5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5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3">
      <c r="A57" s="191" t="s">
        <v>98</v>
      </c>
      <c r="B57" s="191"/>
      <c r="C57" s="191"/>
      <c r="D57" s="191"/>
      <c r="E57" s="191"/>
      <c r="F57" s="191"/>
      <c r="G57" s="19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4140625" defaultRowHeight="14.4" x14ac:dyDescent="0.3"/>
  <cols>
    <col min="1" max="1" width="3.6640625" style="26" customWidth="1"/>
    <col min="2" max="2" width="43.109375" style="26" bestFit="1" customWidth="1"/>
    <col min="3" max="3" width="13.6640625" style="26" bestFit="1" customWidth="1"/>
    <col min="4" max="4" width="18" style="26" bestFit="1" customWidth="1"/>
    <col min="5" max="5" width="14.6640625" style="26" bestFit="1" customWidth="1"/>
    <col min="6" max="6" width="13.5546875" style="26" bestFit="1" customWidth="1"/>
    <col min="7" max="7" width="14.44140625" style="26" customWidth="1"/>
    <col min="8" max="8" width="11.88671875" style="26" bestFit="1" customWidth="1"/>
    <col min="9" max="16384" width="11.44140625" style="26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114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5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5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5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5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5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5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5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5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5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5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5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5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5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5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5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5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5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5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5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5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5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5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3">
      <c r="A57" s="191" t="s">
        <v>98</v>
      </c>
      <c r="B57" s="191"/>
      <c r="C57" s="191"/>
      <c r="D57" s="191"/>
      <c r="E57" s="191"/>
      <c r="F57" s="191"/>
      <c r="G57" s="19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3.6640625" style="28" customWidth="1"/>
    <col min="2" max="2" width="43.109375" style="28" bestFit="1" customWidth="1"/>
    <col min="3" max="3" width="13.6640625" style="28" bestFit="1" customWidth="1"/>
    <col min="4" max="4" width="18" style="28" bestFit="1" customWidth="1"/>
    <col min="5" max="5" width="14.6640625" style="28" bestFit="1" customWidth="1"/>
    <col min="6" max="6" width="13.5546875" style="28" bestFit="1" customWidth="1"/>
    <col min="7" max="7" width="14.44140625" style="28" customWidth="1"/>
    <col min="8" max="8" width="11.88671875" style="28" bestFit="1" customWidth="1"/>
    <col min="9" max="16384" width="11.44140625" style="28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115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5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5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5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5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5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5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5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5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5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5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5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5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5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5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5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5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5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5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5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5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5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5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5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5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5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5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3">
      <c r="A57" s="191" t="s">
        <v>98</v>
      </c>
      <c r="B57" s="191"/>
      <c r="C57" s="191"/>
      <c r="D57" s="191"/>
      <c r="E57" s="191"/>
      <c r="F57" s="191"/>
      <c r="G57" s="19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4140625" defaultRowHeight="14.4" x14ac:dyDescent="0.3"/>
  <cols>
    <col min="1" max="1" width="3.6640625" style="30" customWidth="1"/>
    <col min="2" max="2" width="43.109375" style="30" bestFit="1" customWidth="1"/>
    <col min="3" max="3" width="13.6640625" style="30" bestFit="1" customWidth="1"/>
    <col min="4" max="4" width="18" style="30" bestFit="1" customWidth="1"/>
    <col min="5" max="5" width="14.6640625" style="30" bestFit="1" customWidth="1"/>
    <col min="6" max="6" width="13.5546875" style="30" bestFit="1" customWidth="1"/>
    <col min="7" max="7" width="14.44140625" style="30" customWidth="1"/>
    <col min="8" max="8" width="11.88671875" style="30" bestFit="1" customWidth="1"/>
    <col min="9" max="16384" width="11.44140625" style="30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117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5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5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5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5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5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5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5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5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5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5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5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5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5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5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5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5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5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5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5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5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5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5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5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5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5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5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5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5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5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5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5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5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5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5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5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3">
      <c r="A57" s="191" t="s">
        <v>98</v>
      </c>
      <c r="B57" s="191"/>
      <c r="C57" s="191"/>
      <c r="D57" s="191"/>
      <c r="E57" s="191"/>
      <c r="F57" s="191"/>
      <c r="G57" s="19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4140625" defaultRowHeight="14.4" x14ac:dyDescent="0.3"/>
  <cols>
    <col min="1" max="1" width="3.6640625" style="33" customWidth="1"/>
    <col min="2" max="2" width="36.6640625" style="33" customWidth="1"/>
    <col min="3" max="3" width="13.6640625" style="33" bestFit="1" customWidth="1"/>
    <col min="4" max="4" width="18" style="33" bestFit="1" customWidth="1"/>
    <col min="5" max="5" width="14.6640625" style="33" bestFit="1" customWidth="1"/>
    <col min="6" max="6" width="13.5546875" style="33" bestFit="1" customWidth="1"/>
    <col min="7" max="7" width="14.44140625" style="33" customWidth="1"/>
    <col min="8" max="8" width="11.88671875" style="33" bestFit="1" customWidth="1"/>
    <col min="9" max="16384" width="11.44140625" style="33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118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5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5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5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5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5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5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5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5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5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5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5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5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5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5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5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5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5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5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5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5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5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5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5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5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5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5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5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5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5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5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5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5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5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5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3">
      <c r="A57" s="191" t="s">
        <v>98</v>
      </c>
      <c r="B57" s="191"/>
      <c r="C57" s="191"/>
      <c r="D57" s="191"/>
      <c r="E57" s="191"/>
      <c r="F57" s="191"/>
      <c r="G57" s="19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4140625" defaultRowHeight="14.4" x14ac:dyDescent="0.3"/>
  <cols>
    <col min="1" max="1" width="3.6640625" style="36" customWidth="1"/>
    <col min="2" max="2" width="36.6640625" style="36" customWidth="1"/>
    <col min="3" max="3" width="13.6640625" style="36" bestFit="1" customWidth="1"/>
    <col min="4" max="4" width="18" style="36" bestFit="1" customWidth="1"/>
    <col min="5" max="5" width="14.6640625" style="36" bestFit="1" customWidth="1"/>
    <col min="6" max="6" width="13.5546875" style="36" bestFit="1" customWidth="1"/>
    <col min="7" max="7" width="14.44140625" style="36" customWidth="1"/>
    <col min="8" max="8" width="11.88671875" style="36" bestFit="1" customWidth="1"/>
    <col min="9" max="16384" width="11.44140625" style="36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120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5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5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5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5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5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5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5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5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5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5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5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5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5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5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5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5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5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5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5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5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5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5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5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5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5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5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5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5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5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5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5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5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5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5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5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5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5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5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5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5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5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5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5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5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5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5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5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5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3">
      <c r="A57" s="200" t="s">
        <v>98</v>
      </c>
      <c r="B57" s="200"/>
      <c r="C57" s="200"/>
      <c r="D57" s="200"/>
      <c r="E57" s="200"/>
      <c r="F57" s="200"/>
      <c r="G57" s="20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4140625" defaultRowHeight="14.4" x14ac:dyDescent="0.3"/>
  <cols>
    <col min="1" max="1" width="3.6640625" style="37" customWidth="1"/>
    <col min="2" max="2" width="36.6640625" style="37" customWidth="1"/>
    <col min="3" max="3" width="13.6640625" style="37" bestFit="1" customWidth="1"/>
    <col min="4" max="4" width="18" style="37" bestFit="1" customWidth="1"/>
    <col min="5" max="5" width="14.6640625" style="37" bestFit="1" customWidth="1"/>
    <col min="6" max="6" width="13.5546875" style="37" bestFit="1" customWidth="1"/>
    <col min="7" max="7" width="14.44140625" style="37" customWidth="1"/>
    <col min="8" max="8" width="11.88671875" style="37" bestFit="1" customWidth="1"/>
    <col min="9" max="16384" width="11.44140625" style="37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122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3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3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3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3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3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3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3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3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3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3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3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3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3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3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3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3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3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3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3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3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3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3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3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3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3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3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3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3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3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3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3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3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3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3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3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3">
      <c r="A57" s="200" t="s">
        <v>98</v>
      </c>
      <c r="B57" s="200"/>
      <c r="C57" s="200"/>
      <c r="D57" s="200"/>
      <c r="E57" s="200"/>
      <c r="F57" s="200"/>
      <c r="G57" s="20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4140625" defaultRowHeight="14.4" x14ac:dyDescent="0.3"/>
  <cols>
    <col min="1" max="1" width="3.6640625" style="44" customWidth="1"/>
    <col min="2" max="2" width="36.6640625" style="44" customWidth="1"/>
    <col min="3" max="3" width="13.6640625" style="44" bestFit="1" customWidth="1"/>
    <col min="4" max="4" width="18" style="44" bestFit="1" customWidth="1"/>
    <col min="5" max="5" width="14.6640625" style="44" bestFit="1" customWidth="1"/>
    <col min="6" max="6" width="13.5546875" style="44" bestFit="1" customWidth="1"/>
    <col min="7" max="7" width="14.44140625" style="44" customWidth="1"/>
    <col min="8" max="8" width="11.88671875" style="44" bestFit="1" customWidth="1"/>
    <col min="9" max="16384" width="11.44140625" style="44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124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3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3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3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3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3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3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3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3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3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3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3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3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3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3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3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3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3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3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3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3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3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3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3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3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3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3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3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3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3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3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3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3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3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3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3">
      <c r="A57" s="200" t="s">
        <v>98</v>
      </c>
      <c r="B57" s="200"/>
      <c r="C57" s="200"/>
      <c r="D57" s="200"/>
      <c r="E57" s="200"/>
      <c r="F57" s="200"/>
      <c r="G57" s="20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4140625" defaultRowHeight="14.4" x14ac:dyDescent="0.3"/>
  <cols>
    <col min="1" max="1" width="3.6640625" style="51" customWidth="1"/>
    <col min="2" max="2" width="36.6640625" style="51" customWidth="1"/>
    <col min="3" max="3" width="13.6640625" style="51" bestFit="1" customWidth="1"/>
    <col min="4" max="4" width="18" style="51" bestFit="1" customWidth="1"/>
    <col min="5" max="5" width="14.6640625" style="51" bestFit="1" customWidth="1"/>
    <col min="6" max="6" width="13.5546875" style="51" bestFit="1" customWidth="1"/>
    <col min="7" max="7" width="14.44140625" style="51" customWidth="1"/>
    <col min="8" max="8" width="11.88671875" style="51" bestFit="1" customWidth="1"/>
    <col min="9" max="16384" width="11.44140625" style="5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125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3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3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3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3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3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3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3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3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3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3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3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3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3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3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3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3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3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3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3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3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3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3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3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3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3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3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3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3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3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3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3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3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3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3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3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3">
      <c r="A56" s="200" t="s">
        <v>98</v>
      </c>
      <c r="B56" s="200"/>
      <c r="C56" s="200"/>
      <c r="D56" s="200"/>
      <c r="E56" s="200"/>
      <c r="F56" s="200"/>
      <c r="G56" s="200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4140625" defaultRowHeight="14.4" x14ac:dyDescent="0.3"/>
  <cols>
    <col min="1" max="1" width="3.6640625" style="52" customWidth="1"/>
    <col min="2" max="2" width="36.6640625" style="52" customWidth="1"/>
    <col min="3" max="3" width="13.6640625" style="52" bestFit="1" customWidth="1"/>
    <col min="4" max="4" width="18" style="52" bestFit="1" customWidth="1"/>
    <col min="5" max="5" width="14.6640625" style="52" bestFit="1" customWidth="1"/>
    <col min="6" max="6" width="13.5546875" style="52" bestFit="1" customWidth="1"/>
    <col min="7" max="7" width="14.44140625" style="52" customWidth="1"/>
    <col min="8" max="8" width="11.88671875" style="52" bestFit="1" customWidth="1"/>
    <col min="9" max="16384" width="11.44140625" style="52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126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3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3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3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3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3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3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3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3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3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3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3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3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3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3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3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3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3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3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3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3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3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3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3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3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3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3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3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3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3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3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3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3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3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3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3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3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3">
      <c r="A56" s="200" t="s">
        <v>98</v>
      </c>
      <c r="B56" s="200"/>
      <c r="C56" s="200"/>
      <c r="D56" s="200"/>
      <c r="E56" s="200"/>
      <c r="F56" s="200"/>
      <c r="G56" s="200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103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96" t="s">
        <v>0</v>
      </c>
      <c r="B8" s="197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98" t="s">
        <v>97</v>
      </c>
      <c r="B56" s="199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">
      <c r="A57" s="191" t="s">
        <v>98</v>
      </c>
      <c r="B57" s="192"/>
      <c r="C57" s="192"/>
      <c r="D57" s="192"/>
      <c r="E57" s="192"/>
      <c r="F57" s="192"/>
      <c r="G57" s="19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4140625" defaultRowHeight="14.4" x14ac:dyDescent="0.3"/>
  <cols>
    <col min="1" max="1" width="3.6640625" style="53" customWidth="1"/>
    <col min="2" max="2" width="36.6640625" style="53" customWidth="1"/>
    <col min="3" max="3" width="13.6640625" style="53" bestFit="1" customWidth="1"/>
    <col min="4" max="4" width="18" style="53" bestFit="1" customWidth="1"/>
    <col min="5" max="5" width="14.6640625" style="53" bestFit="1" customWidth="1"/>
    <col min="6" max="6" width="13.5546875" style="53" bestFit="1" customWidth="1"/>
    <col min="7" max="7" width="14.44140625" style="53" customWidth="1"/>
    <col min="8" max="8" width="11.88671875" style="53" bestFit="1" customWidth="1"/>
    <col min="9" max="16384" width="11.44140625" style="53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127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3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3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3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3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3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3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3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3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3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3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3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3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3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3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3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3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3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3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3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3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3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3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3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3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3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3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3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3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3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3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3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3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3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3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3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3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3">
      <c r="A56" s="200" t="s">
        <v>98</v>
      </c>
      <c r="B56" s="200"/>
      <c r="C56" s="200"/>
      <c r="D56" s="200"/>
      <c r="E56" s="200"/>
      <c r="F56" s="200"/>
      <c r="G56" s="200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54" customWidth="1"/>
    <col min="2" max="2" width="36.6640625" style="54" customWidth="1"/>
    <col min="3" max="3" width="13.6640625" style="54" bestFit="1" customWidth="1"/>
    <col min="4" max="4" width="18" style="54" bestFit="1" customWidth="1"/>
    <col min="5" max="5" width="14.6640625" style="54" bestFit="1" customWidth="1"/>
    <col min="6" max="6" width="13.5546875" style="54" bestFit="1" customWidth="1"/>
    <col min="7" max="7" width="14.44140625" style="54" customWidth="1"/>
    <col min="8" max="8" width="11.88671875" style="54" bestFit="1" customWidth="1"/>
    <col min="9" max="16384" width="11.44140625" style="54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129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3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3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3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3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3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3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3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3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3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3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3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3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3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3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3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3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3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3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3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3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3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3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3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3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3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3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3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3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3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3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3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3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3">
      <c r="A55" s="200" t="s">
        <v>98</v>
      </c>
      <c r="B55" s="200"/>
      <c r="C55" s="200"/>
      <c r="D55" s="200"/>
      <c r="E55" s="200"/>
      <c r="F55" s="200"/>
      <c r="G55" s="20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56" customWidth="1"/>
    <col min="2" max="2" width="36.6640625" style="56" customWidth="1"/>
    <col min="3" max="3" width="13.6640625" style="56" bestFit="1" customWidth="1"/>
    <col min="4" max="4" width="18" style="56" bestFit="1" customWidth="1"/>
    <col min="5" max="5" width="14.6640625" style="56" bestFit="1" customWidth="1"/>
    <col min="6" max="6" width="13.5546875" style="56" bestFit="1" customWidth="1"/>
    <col min="7" max="7" width="14.44140625" style="56" customWidth="1"/>
    <col min="8" max="8" width="11.88671875" style="56" bestFit="1" customWidth="1"/>
    <col min="9" max="16384" width="11.44140625" style="56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130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3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3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3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3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3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3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3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3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3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3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3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3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3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3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3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3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3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3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3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3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3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3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3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3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3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3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3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3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3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3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3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3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3">
      <c r="A55" s="200" t="s">
        <v>98</v>
      </c>
      <c r="B55" s="200"/>
      <c r="C55" s="200"/>
      <c r="D55" s="200"/>
      <c r="E55" s="200"/>
      <c r="F55" s="200"/>
      <c r="G55" s="20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4140625" defaultRowHeight="14.4" x14ac:dyDescent="0.3"/>
  <cols>
    <col min="1" max="1" width="3.6640625" style="59" customWidth="1"/>
    <col min="2" max="2" width="36.6640625" style="59" customWidth="1"/>
    <col min="3" max="3" width="13.6640625" style="59" bestFit="1" customWidth="1"/>
    <col min="4" max="4" width="18" style="59" bestFit="1" customWidth="1"/>
    <col min="5" max="5" width="14.6640625" style="59" bestFit="1" customWidth="1"/>
    <col min="6" max="6" width="13.5546875" style="59" bestFit="1" customWidth="1"/>
    <col min="7" max="7" width="14.44140625" style="59" customWidth="1"/>
    <col min="8" max="8" width="11.88671875" style="59" bestFit="1" customWidth="1"/>
    <col min="9" max="16384" width="11.44140625" style="59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131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3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3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3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3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3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3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3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3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3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3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3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3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3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3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3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3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3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3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3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3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3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3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3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3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3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3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3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3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3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3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3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3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3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3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3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3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3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3">
      <c r="A55" s="200" t="s">
        <v>98</v>
      </c>
      <c r="B55" s="200"/>
      <c r="C55" s="200"/>
      <c r="D55" s="200"/>
      <c r="E55" s="200"/>
      <c r="F55" s="200"/>
      <c r="G55" s="20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60" customWidth="1"/>
    <col min="2" max="2" width="36.6640625" style="60" customWidth="1"/>
    <col min="3" max="3" width="13.6640625" style="60" bestFit="1" customWidth="1"/>
    <col min="4" max="4" width="18" style="60" bestFit="1" customWidth="1"/>
    <col min="5" max="5" width="14.6640625" style="60" bestFit="1" customWidth="1"/>
    <col min="6" max="6" width="13.5546875" style="60" bestFit="1" customWidth="1"/>
    <col min="7" max="7" width="14.44140625" style="60" customWidth="1"/>
    <col min="8" max="8" width="11.88671875" style="60" bestFit="1" customWidth="1"/>
    <col min="9" max="16384" width="11.44140625" style="60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177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3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3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3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3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3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3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3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3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3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3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3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3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3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3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3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3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3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3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3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3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3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3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3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3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3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3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3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3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3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3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3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3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3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3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3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3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3">
      <c r="A55" s="200" t="s">
        <v>98</v>
      </c>
      <c r="B55" s="200"/>
      <c r="C55" s="200"/>
      <c r="D55" s="200"/>
      <c r="E55" s="200"/>
      <c r="F55" s="200"/>
      <c r="G55" s="20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62" customWidth="1"/>
    <col min="2" max="2" width="36.6640625" style="62" customWidth="1"/>
    <col min="3" max="3" width="13.6640625" style="62" bestFit="1" customWidth="1"/>
    <col min="4" max="4" width="18" style="62" bestFit="1" customWidth="1"/>
    <col min="5" max="5" width="14.6640625" style="62" bestFit="1" customWidth="1"/>
    <col min="6" max="6" width="13.5546875" style="62" bestFit="1" customWidth="1"/>
    <col min="7" max="7" width="14.44140625" style="62" customWidth="1"/>
    <col min="8" max="8" width="11.88671875" style="62" bestFit="1" customWidth="1"/>
    <col min="9" max="16384" width="11.44140625" style="62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179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3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3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3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3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3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3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3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3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3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3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3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3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3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3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3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3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3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3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3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3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3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3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3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3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3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3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3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3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3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3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3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3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3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3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3">
      <c r="A55" s="200" t="s">
        <v>98</v>
      </c>
      <c r="B55" s="200"/>
      <c r="C55" s="200"/>
      <c r="D55" s="200"/>
      <c r="E55" s="200"/>
      <c r="F55" s="200"/>
      <c r="G55" s="20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6640625" style="65" customWidth="1"/>
    <col min="2" max="2" width="36.6640625" style="65" customWidth="1"/>
    <col min="3" max="3" width="13.6640625" style="65" bestFit="1" customWidth="1"/>
    <col min="4" max="4" width="18" style="65" bestFit="1" customWidth="1"/>
    <col min="5" max="5" width="14.6640625" style="65" bestFit="1" customWidth="1"/>
    <col min="6" max="6" width="13.5546875" style="65" bestFit="1" customWidth="1"/>
    <col min="7" max="7" width="14.44140625" style="65" customWidth="1"/>
    <col min="8" max="8" width="11.88671875" style="65" bestFit="1" customWidth="1"/>
    <col min="9" max="16384" width="11.44140625" style="65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180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3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3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3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3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3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3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3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3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3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3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3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3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3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3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3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3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3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3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3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3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3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3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3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3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3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3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3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3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3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3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3">
      <c r="A55" s="200" t="s">
        <v>98</v>
      </c>
      <c r="B55" s="200"/>
      <c r="C55" s="200"/>
      <c r="D55" s="200"/>
      <c r="E55" s="200"/>
      <c r="F55" s="200"/>
      <c r="G55" s="20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3.6640625" style="66" customWidth="1"/>
    <col min="2" max="2" width="36.6640625" style="66" customWidth="1"/>
    <col min="3" max="3" width="13.6640625" style="66" bestFit="1" customWidth="1"/>
    <col min="4" max="4" width="18" style="66" bestFit="1" customWidth="1"/>
    <col min="5" max="5" width="14.6640625" style="66" bestFit="1" customWidth="1"/>
    <col min="6" max="6" width="13.5546875" style="66" bestFit="1" customWidth="1"/>
    <col min="7" max="7" width="14.44140625" style="66" customWidth="1"/>
    <col min="8" max="8" width="11.88671875" style="66" bestFit="1" customWidth="1"/>
    <col min="9" max="16384" width="11.44140625" style="66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181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3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3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3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3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3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3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3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3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3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3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3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3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3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3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3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3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3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3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3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3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3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3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3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3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3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3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3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3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3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3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3">
      <c r="A55" s="200" t="s">
        <v>98</v>
      </c>
      <c r="B55" s="200"/>
      <c r="C55" s="200"/>
      <c r="D55" s="200"/>
      <c r="E55" s="200"/>
      <c r="F55" s="200"/>
      <c r="G55" s="20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69" customWidth="1"/>
    <col min="2" max="2" width="36.6640625" style="69" customWidth="1"/>
    <col min="3" max="3" width="13.6640625" style="69" bestFit="1" customWidth="1"/>
    <col min="4" max="4" width="18" style="69" bestFit="1" customWidth="1"/>
    <col min="5" max="5" width="14.6640625" style="69" bestFit="1" customWidth="1"/>
    <col min="6" max="6" width="13.5546875" style="69" bestFit="1" customWidth="1"/>
    <col min="7" max="7" width="14.44140625" style="69" customWidth="1"/>
    <col min="8" max="8" width="11.88671875" style="69" bestFit="1" customWidth="1"/>
    <col min="9" max="16384" width="11.44140625" style="69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182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3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3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3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3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3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3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3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3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3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3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3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3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3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3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3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3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3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3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3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3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3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3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3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3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3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3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3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3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3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3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3">
      <c r="A55" s="200" t="s">
        <v>98</v>
      </c>
      <c r="B55" s="200"/>
      <c r="C55" s="200"/>
      <c r="D55" s="200"/>
      <c r="E55" s="200"/>
      <c r="F55" s="200"/>
      <c r="G55" s="20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4140625" defaultRowHeight="14.4" x14ac:dyDescent="0.3"/>
  <cols>
    <col min="1" max="1" width="3.6640625" style="70" customWidth="1"/>
    <col min="2" max="2" width="36.6640625" style="70" customWidth="1"/>
    <col min="3" max="3" width="13.6640625" style="70" bestFit="1" customWidth="1"/>
    <col min="4" max="4" width="18" style="70" bestFit="1" customWidth="1"/>
    <col min="5" max="5" width="14.6640625" style="70" bestFit="1" customWidth="1"/>
    <col min="6" max="6" width="13.5546875" style="70" bestFit="1" customWidth="1"/>
    <col min="7" max="7" width="14.44140625" style="70" customWidth="1"/>
    <col min="8" max="8" width="11.88671875" style="70" bestFit="1" customWidth="1"/>
    <col min="9" max="16384" width="11.44140625" style="70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183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3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3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3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3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3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3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3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3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3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3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3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3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3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3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3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3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3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3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3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3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3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3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3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3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3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3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3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3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3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3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3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3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3">
      <c r="A55" s="200" t="s">
        <v>98</v>
      </c>
      <c r="B55" s="200"/>
      <c r="C55" s="200"/>
      <c r="D55" s="200"/>
      <c r="E55" s="200"/>
      <c r="F55" s="200"/>
      <c r="G55" s="20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5" bestFit="1" customWidth="1"/>
    <col min="2" max="2" width="43.33203125" style="5" customWidth="1"/>
    <col min="3" max="7" width="14.44140625" style="5" customWidth="1"/>
    <col min="8" max="16384" width="11.44140625" style="5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104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98" t="s">
        <v>97</v>
      </c>
      <c r="B56" s="199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">
      <c r="A57" s="191" t="s">
        <v>98</v>
      </c>
      <c r="B57" s="192"/>
      <c r="C57" s="192"/>
      <c r="D57" s="192"/>
      <c r="E57" s="192"/>
      <c r="F57" s="192"/>
      <c r="G57" s="19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4140625" defaultRowHeight="14.4" x14ac:dyDescent="0.3"/>
  <cols>
    <col min="1" max="1" width="3.6640625" style="71" customWidth="1"/>
    <col min="2" max="2" width="36.6640625" style="71" customWidth="1"/>
    <col min="3" max="3" width="13.6640625" style="71" bestFit="1" customWidth="1"/>
    <col min="4" max="4" width="18" style="71" bestFit="1" customWidth="1"/>
    <col min="5" max="5" width="14.6640625" style="71" bestFit="1" customWidth="1"/>
    <col min="6" max="6" width="13.5546875" style="71" bestFit="1" customWidth="1"/>
    <col min="7" max="7" width="14.44140625" style="71" customWidth="1"/>
    <col min="8" max="8" width="11.88671875" style="71" bestFit="1" customWidth="1"/>
    <col min="9" max="16384" width="11.44140625" style="7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184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3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3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3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3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3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3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3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3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3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3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3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3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3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3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3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3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3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3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3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3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3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3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3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3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3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3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3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3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3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3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3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3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3">
      <c r="A54" s="200" t="s">
        <v>98</v>
      </c>
      <c r="B54" s="200"/>
      <c r="C54" s="200"/>
      <c r="D54" s="200"/>
      <c r="E54" s="200"/>
      <c r="F54" s="200"/>
      <c r="G54" s="200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4140625" defaultRowHeight="14.4" x14ac:dyDescent="0.3"/>
  <cols>
    <col min="1" max="1" width="3.6640625" style="72" customWidth="1"/>
    <col min="2" max="2" width="36.6640625" style="72" customWidth="1"/>
    <col min="3" max="3" width="13.6640625" style="72" bestFit="1" customWidth="1"/>
    <col min="4" max="4" width="18" style="72" bestFit="1" customWidth="1"/>
    <col min="5" max="5" width="14.6640625" style="72" bestFit="1" customWidth="1"/>
    <col min="6" max="6" width="13.5546875" style="72" bestFit="1" customWidth="1"/>
    <col min="7" max="7" width="14.44140625" style="72" customWidth="1"/>
    <col min="8" max="8" width="11.88671875" style="72" bestFit="1" customWidth="1"/>
    <col min="9" max="16384" width="11.44140625" style="72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185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3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3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3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3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3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3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3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3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3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3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3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3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3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3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3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3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3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3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3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3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3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3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3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3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3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3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3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3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3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3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3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3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3">
      <c r="A54" s="200" t="s">
        <v>98</v>
      </c>
      <c r="B54" s="200"/>
      <c r="C54" s="200"/>
      <c r="D54" s="200"/>
      <c r="E54" s="200"/>
      <c r="F54" s="200"/>
      <c r="G54" s="200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4140625" defaultRowHeight="14.4" x14ac:dyDescent="0.3"/>
  <cols>
    <col min="1" max="1" width="3.6640625" style="80" customWidth="1"/>
    <col min="2" max="2" width="36.6640625" style="80" customWidth="1"/>
    <col min="3" max="3" width="13.6640625" style="80" bestFit="1" customWidth="1"/>
    <col min="4" max="4" width="18" style="80" bestFit="1" customWidth="1"/>
    <col min="5" max="5" width="14.6640625" style="80" bestFit="1" customWidth="1"/>
    <col min="6" max="6" width="13.5546875" style="80" bestFit="1" customWidth="1"/>
    <col min="7" max="7" width="14.44140625" style="80" customWidth="1"/>
    <col min="8" max="8" width="11.88671875" style="80" bestFit="1" customWidth="1"/>
    <col min="9" max="16384" width="11.44140625" style="80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186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3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3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3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3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3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3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3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3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3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3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3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3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3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3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3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3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3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3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3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3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3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3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3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3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3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3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3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3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3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3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3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3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3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3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3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3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3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3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3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3">
      <c r="A54" s="200" t="s">
        <v>98</v>
      </c>
      <c r="B54" s="200"/>
      <c r="C54" s="200"/>
      <c r="D54" s="200"/>
      <c r="E54" s="200"/>
      <c r="F54" s="200"/>
      <c r="G54" s="200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81" customWidth="1"/>
    <col min="2" max="2" width="36.6640625" style="81" customWidth="1"/>
    <col min="3" max="3" width="13.6640625" style="81" bestFit="1" customWidth="1"/>
    <col min="4" max="4" width="18" style="81" bestFit="1" customWidth="1"/>
    <col min="5" max="5" width="14.6640625" style="81" bestFit="1" customWidth="1"/>
    <col min="6" max="6" width="13.5546875" style="81" bestFit="1" customWidth="1"/>
    <col min="7" max="7" width="14.44140625" style="81" customWidth="1"/>
    <col min="8" max="8" width="11.88671875" style="81" bestFit="1" customWidth="1"/>
    <col min="9" max="16384" width="11.44140625" style="8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187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3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3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3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3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3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3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3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3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3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3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3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3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3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3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3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3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3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3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3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3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3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3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3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3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3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3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3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3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3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3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3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3">
      <c r="A53" s="200" t="s">
        <v>98</v>
      </c>
      <c r="B53" s="200"/>
      <c r="C53" s="200"/>
      <c r="D53" s="200"/>
      <c r="E53" s="200"/>
      <c r="F53" s="200"/>
      <c r="G53" s="20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4140625" defaultRowHeight="14.4" x14ac:dyDescent="0.3"/>
  <cols>
    <col min="1" max="1" width="3.6640625" style="82" customWidth="1"/>
    <col min="2" max="2" width="36.6640625" style="82" customWidth="1"/>
    <col min="3" max="3" width="13.6640625" style="82" bestFit="1" customWidth="1"/>
    <col min="4" max="4" width="18" style="82" bestFit="1" customWidth="1"/>
    <col min="5" max="5" width="14.6640625" style="82" bestFit="1" customWidth="1"/>
    <col min="6" max="6" width="13.5546875" style="82" bestFit="1" customWidth="1"/>
    <col min="7" max="7" width="14.44140625" style="82" customWidth="1"/>
    <col min="8" max="8" width="11.88671875" style="82" bestFit="1" customWidth="1"/>
    <col min="9" max="16384" width="11.44140625" style="82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188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3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3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3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3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3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3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3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3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3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3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3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3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3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3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3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3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3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3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3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3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3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3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3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3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3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3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3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3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3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3">
      <c r="A53" s="200" t="s">
        <v>98</v>
      </c>
      <c r="B53" s="200"/>
      <c r="C53" s="200"/>
      <c r="D53" s="200"/>
      <c r="E53" s="200"/>
      <c r="F53" s="200"/>
      <c r="G53" s="20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5" customWidth="1"/>
    <col min="2" max="2" width="36.6640625" style="85" customWidth="1"/>
    <col min="3" max="3" width="13.6640625" style="85" bestFit="1" customWidth="1"/>
    <col min="4" max="4" width="18" style="85" bestFit="1" customWidth="1"/>
    <col min="5" max="5" width="14.6640625" style="85" bestFit="1" customWidth="1"/>
    <col min="6" max="6" width="13.5546875" style="85" bestFit="1" customWidth="1"/>
    <col min="7" max="7" width="14.44140625" style="85" customWidth="1"/>
    <col min="8" max="8" width="11.88671875" style="85" bestFit="1" customWidth="1"/>
    <col min="9" max="16384" width="11.44140625" style="85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189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3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3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3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3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3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3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3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3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3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3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3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3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3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3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3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3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3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3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3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3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3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3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3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3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3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3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3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3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3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3">
      <c r="A53" s="200" t="s">
        <v>98</v>
      </c>
      <c r="B53" s="200"/>
      <c r="C53" s="200"/>
      <c r="D53" s="200"/>
      <c r="E53" s="200"/>
      <c r="F53" s="200"/>
      <c r="G53" s="20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6" customWidth="1"/>
    <col min="2" max="2" width="36.6640625" style="86" customWidth="1"/>
    <col min="3" max="3" width="13.6640625" style="86" bestFit="1" customWidth="1"/>
    <col min="4" max="4" width="18" style="86" bestFit="1" customWidth="1"/>
    <col min="5" max="5" width="14.6640625" style="86" bestFit="1" customWidth="1"/>
    <col min="6" max="6" width="13.5546875" style="86" bestFit="1" customWidth="1"/>
    <col min="7" max="7" width="14.44140625" style="86" customWidth="1"/>
    <col min="8" max="8" width="11.88671875" style="86" bestFit="1" customWidth="1"/>
    <col min="9" max="16384" width="11.44140625" style="86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190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3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3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3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3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3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3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3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3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3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3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3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3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3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3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3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3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3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3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3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3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3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3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3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3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3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3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3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3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3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3">
      <c r="A53" s="200" t="s">
        <v>98</v>
      </c>
      <c r="B53" s="200"/>
      <c r="C53" s="200"/>
      <c r="D53" s="200"/>
      <c r="E53" s="200"/>
      <c r="F53" s="200"/>
      <c r="G53" s="20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87" customWidth="1"/>
    <col min="2" max="2" width="36.6640625" style="87" customWidth="1"/>
    <col min="3" max="3" width="13.6640625" style="87" bestFit="1" customWidth="1"/>
    <col min="4" max="4" width="18" style="87" bestFit="1" customWidth="1"/>
    <col min="5" max="5" width="14.6640625" style="87" bestFit="1" customWidth="1"/>
    <col min="6" max="6" width="13.5546875" style="87" bestFit="1" customWidth="1"/>
    <col min="7" max="7" width="14.44140625" style="87" customWidth="1"/>
    <col min="8" max="8" width="11.88671875" style="87" bestFit="1" customWidth="1"/>
    <col min="9" max="16384" width="11.44140625" style="87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191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3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3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3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3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3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3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3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3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3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3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3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3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3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3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3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3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3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3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3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3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3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3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3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3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3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3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3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3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3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3">
      <c r="A53" s="200" t="s">
        <v>98</v>
      </c>
      <c r="B53" s="200"/>
      <c r="C53" s="200"/>
      <c r="D53" s="200"/>
      <c r="E53" s="200"/>
      <c r="F53" s="200"/>
      <c r="G53" s="20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88" customWidth="1"/>
    <col min="2" max="2" width="36.6640625" style="88" customWidth="1"/>
    <col min="3" max="3" width="13.6640625" style="88" bestFit="1" customWidth="1"/>
    <col min="4" max="4" width="18" style="88" bestFit="1" customWidth="1"/>
    <col min="5" max="5" width="14.6640625" style="88" bestFit="1" customWidth="1"/>
    <col min="6" max="6" width="13.5546875" style="88" bestFit="1" customWidth="1"/>
    <col min="7" max="7" width="14.44140625" style="88" customWidth="1"/>
    <col min="8" max="8" width="11.88671875" style="88" bestFit="1" customWidth="1"/>
    <col min="9" max="16384" width="11.44140625" style="88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192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3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3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3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3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3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3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3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3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3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3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3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3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3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3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3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3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3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3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3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3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3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3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3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3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3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3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3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3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3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3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3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3">
      <c r="A53" s="200" t="s">
        <v>98</v>
      </c>
      <c r="B53" s="200"/>
      <c r="C53" s="200"/>
      <c r="D53" s="200"/>
      <c r="E53" s="200"/>
      <c r="F53" s="200"/>
      <c r="G53" s="20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4140625" defaultRowHeight="14.4" x14ac:dyDescent="0.3"/>
  <cols>
    <col min="1" max="1" width="3.6640625" style="89" customWidth="1"/>
    <col min="2" max="2" width="36.6640625" style="89" customWidth="1"/>
    <col min="3" max="3" width="13.6640625" style="89" bestFit="1" customWidth="1"/>
    <col min="4" max="4" width="18" style="89" bestFit="1" customWidth="1"/>
    <col min="5" max="5" width="14.6640625" style="89" bestFit="1" customWidth="1"/>
    <col min="6" max="6" width="13.5546875" style="89" bestFit="1" customWidth="1"/>
    <col min="7" max="7" width="14.44140625" style="89" customWidth="1"/>
    <col min="8" max="8" width="11.88671875" style="89" bestFit="1" customWidth="1"/>
    <col min="9" max="16384" width="11.44140625" style="89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193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3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3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3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3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3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3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3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3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3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3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3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3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3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3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3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3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3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3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3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3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3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3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3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3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3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3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3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3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3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3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3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3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3">
      <c r="A51" s="200" t="s">
        <v>98</v>
      </c>
      <c r="B51" s="200"/>
      <c r="C51" s="200"/>
      <c r="D51" s="200"/>
      <c r="E51" s="200"/>
      <c r="F51" s="200"/>
      <c r="G51" s="200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7" bestFit="1" customWidth="1"/>
    <col min="2" max="2" width="43.33203125" style="7" customWidth="1"/>
    <col min="3" max="7" width="14.44140625" style="7" customWidth="1"/>
    <col min="8" max="16384" width="11.44140625" style="7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105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98" t="s">
        <v>97</v>
      </c>
      <c r="B56" s="199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">
      <c r="A57" s="191" t="s">
        <v>98</v>
      </c>
      <c r="B57" s="192"/>
      <c r="C57" s="192"/>
      <c r="D57" s="192"/>
      <c r="E57" s="192"/>
      <c r="F57" s="192"/>
      <c r="G57" s="19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4140625" defaultRowHeight="14.4" x14ac:dyDescent="0.3"/>
  <cols>
    <col min="1" max="1" width="3.6640625" style="90" customWidth="1"/>
    <col min="2" max="2" width="36.6640625" style="90" customWidth="1"/>
    <col min="3" max="3" width="13.6640625" style="90" bestFit="1" customWidth="1"/>
    <col min="4" max="4" width="18" style="90" bestFit="1" customWidth="1"/>
    <col min="5" max="5" width="14.6640625" style="90" bestFit="1" customWidth="1"/>
    <col min="6" max="6" width="13.5546875" style="90" bestFit="1" customWidth="1"/>
    <col min="7" max="7" width="14.44140625" style="90" customWidth="1"/>
    <col min="8" max="8" width="11.88671875" style="90" bestFit="1" customWidth="1"/>
    <col min="9" max="16384" width="11.44140625" style="90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194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3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3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3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3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3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3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3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3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3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3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3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3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3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3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3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3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3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3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3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3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3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3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3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3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3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3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3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3">
      <c r="A51" s="200" t="s">
        <v>98</v>
      </c>
      <c r="B51" s="200"/>
      <c r="C51" s="200"/>
      <c r="D51" s="200"/>
      <c r="E51" s="200"/>
      <c r="F51" s="200"/>
      <c r="G51" s="200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4140625" defaultRowHeight="14.4" x14ac:dyDescent="0.3"/>
  <cols>
    <col min="1" max="1" width="3.6640625" style="92" customWidth="1"/>
    <col min="2" max="2" width="36.6640625" style="92" customWidth="1"/>
    <col min="3" max="3" width="13.6640625" style="92" bestFit="1" customWidth="1"/>
    <col min="4" max="4" width="18" style="92" bestFit="1" customWidth="1"/>
    <col min="5" max="5" width="14.6640625" style="92" bestFit="1" customWidth="1"/>
    <col min="6" max="6" width="13.5546875" style="92" bestFit="1" customWidth="1"/>
    <col min="7" max="7" width="14.44140625" style="92" customWidth="1"/>
    <col min="8" max="8" width="11.88671875" style="92" bestFit="1" customWidth="1"/>
    <col min="9" max="16384" width="11.44140625" style="92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195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3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3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3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3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3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3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3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3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3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3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3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3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3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3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3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3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3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3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3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3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3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3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3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3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3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3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3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3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95" customWidth="1"/>
    <col min="2" max="2" width="36.6640625" style="95" customWidth="1"/>
    <col min="3" max="3" width="13.6640625" style="95" bestFit="1" customWidth="1"/>
    <col min="4" max="4" width="18" style="95" bestFit="1" customWidth="1"/>
    <col min="5" max="5" width="14.6640625" style="95" bestFit="1" customWidth="1"/>
    <col min="6" max="6" width="13.5546875" style="95" bestFit="1" customWidth="1"/>
    <col min="7" max="7" width="14.44140625" style="95" customWidth="1"/>
    <col min="8" max="8" width="11.88671875" style="95" bestFit="1" customWidth="1"/>
    <col min="9" max="16384" width="11.44140625" style="95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196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3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3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3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3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3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3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3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3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3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3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3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3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3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3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3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3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3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3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3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3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3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3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3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3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3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3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3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3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3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3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3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3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3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96" customWidth="1"/>
    <col min="2" max="2" width="36.6640625" style="96" customWidth="1"/>
    <col min="3" max="3" width="13.6640625" style="96" bestFit="1" customWidth="1"/>
    <col min="4" max="4" width="18" style="96" bestFit="1" customWidth="1"/>
    <col min="5" max="5" width="14.6640625" style="96" bestFit="1" customWidth="1"/>
    <col min="6" max="6" width="13.5546875" style="96" bestFit="1" customWidth="1"/>
    <col min="7" max="7" width="14.44140625" style="96" customWidth="1"/>
    <col min="8" max="8" width="11.88671875" style="96" bestFit="1" customWidth="1"/>
    <col min="9" max="16384" width="11.44140625" style="96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198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3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3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3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3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3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3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3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3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3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3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3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3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3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3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3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3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3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3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3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3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3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3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3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3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3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3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3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97" customWidth="1"/>
    <col min="2" max="2" width="36.6640625" style="97" customWidth="1"/>
    <col min="3" max="3" width="13.6640625" style="97" bestFit="1" customWidth="1"/>
    <col min="4" max="4" width="18" style="97" bestFit="1" customWidth="1"/>
    <col min="5" max="5" width="14.6640625" style="97" bestFit="1" customWidth="1"/>
    <col min="6" max="6" width="13.5546875" style="97" bestFit="1" customWidth="1"/>
    <col min="7" max="7" width="14.44140625" style="97" customWidth="1"/>
    <col min="8" max="8" width="11.88671875" style="97" bestFit="1" customWidth="1"/>
    <col min="9" max="16384" width="11.44140625" style="97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199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3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3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3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3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3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3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3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3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3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3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3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3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3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3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3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3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3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3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3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3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3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3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3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3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3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3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3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0" customWidth="1"/>
    <col min="2" max="2" width="36.6640625" style="100" customWidth="1"/>
    <col min="3" max="3" width="13.6640625" style="100" bestFit="1" customWidth="1"/>
    <col min="4" max="4" width="18" style="100" bestFit="1" customWidth="1"/>
    <col min="5" max="5" width="14.6640625" style="100" bestFit="1" customWidth="1"/>
    <col min="6" max="6" width="13.5546875" style="100" bestFit="1" customWidth="1"/>
    <col min="7" max="7" width="14.44140625" style="100" customWidth="1"/>
    <col min="8" max="8" width="11.88671875" style="100" bestFit="1" customWidth="1"/>
    <col min="9" max="16384" width="11.44140625" style="100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200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3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3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3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3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3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3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3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3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3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3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3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3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3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3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3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3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3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3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3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3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3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3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3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3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3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3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3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4140625" defaultRowHeight="14.4" x14ac:dyDescent="0.3"/>
  <cols>
    <col min="1" max="1" width="3.6640625" style="101" customWidth="1"/>
    <col min="2" max="2" width="36.6640625" style="101" customWidth="1"/>
    <col min="3" max="3" width="13.6640625" style="101" bestFit="1" customWidth="1"/>
    <col min="4" max="4" width="18" style="101" bestFit="1" customWidth="1"/>
    <col min="5" max="5" width="14.6640625" style="101" bestFit="1" customWidth="1"/>
    <col min="6" max="6" width="13.5546875" style="101" bestFit="1" customWidth="1"/>
    <col min="7" max="7" width="14.44140625" style="101" customWidth="1"/>
    <col min="8" max="8" width="11.88671875" style="101" bestFit="1" customWidth="1"/>
    <col min="9" max="16384" width="11.44140625" style="10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201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3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3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3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3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3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3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3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3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3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3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3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3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3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3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3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3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3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3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3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3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3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3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3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3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2" customWidth="1"/>
    <col min="2" max="2" width="36.6640625" style="102" customWidth="1"/>
    <col min="3" max="3" width="13.6640625" style="102" bestFit="1" customWidth="1"/>
    <col min="4" max="4" width="18" style="102" bestFit="1" customWidth="1"/>
    <col min="5" max="5" width="14.6640625" style="102" bestFit="1" customWidth="1"/>
    <col min="6" max="6" width="13.5546875" style="102" bestFit="1" customWidth="1"/>
    <col min="7" max="7" width="14.44140625" style="102" customWidth="1"/>
    <col min="8" max="8" width="11.88671875" style="102" bestFit="1" customWidth="1"/>
    <col min="9" max="16384" width="11.44140625" style="102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202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3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3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3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3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3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3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3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3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3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3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3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3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3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3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3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3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3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3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3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3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3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3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3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3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3" customWidth="1"/>
    <col min="2" max="2" width="36.6640625" style="103" customWidth="1"/>
    <col min="3" max="3" width="13.6640625" style="103" bestFit="1" customWidth="1"/>
    <col min="4" max="4" width="18" style="103" bestFit="1" customWidth="1"/>
    <col min="5" max="5" width="14.6640625" style="103" bestFit="1" customWidth="1"/>
    <col min="6" max="6" width="13.5546875" style="103" bestFit="1" customWidth="1"/>
    <col min="7" max="7" width="14.44140625" style="103" customWidth="1"/>
    <col min="8" max="8" width="11.88671875" style="103" bestFit="1" customWidth="1"/>
    <col min="9" max="16384" width="11.44140625" style="103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203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3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3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3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3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3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3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3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3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3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3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3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3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3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3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3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3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3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3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3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3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3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3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3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3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3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3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4" customWidth="1"/>
    <col min="2" max="2" width="36.6640625" style="104" customWidth="1"/>
    <col min="3" max="3" width="13.6640625" style="104" bestFit="1" customWidth="1"/>
    <col min="4" max="4" width="18" style="104" bestFit="1" customWidth="1"/>
    <col min="5" max="5" width="14.6640625" style="104" bestFit="1" customWidth="1"/>
    <col min="6" max="6" width="13.5546875" style="104" bestFit="1" customWidth="1"/>
    <col min="7" max="7" width="14.44140625" style="104" customWidth="1"/>
    <col min="8" max="8" width="11.88671875" style="104" bestFit="1" customWidth="1"/>
    <col min="9" max="16384" width="11.44140625" style="104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204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10051843.610309999</v>
      </c>
      <c r="D9" s="50">
        <v>4224706.21777</v>
      </c>
      <c r="E9" s="50">
        <v>42.029167798002675</v>
      </c>
      <c r="F9" s="50">
        <v>4060229.3802400003</v>
      </c>
      <c r="G9" s="50">
        <v>164476.83752999999</v>
      </c>
    </row>
    <row r="10" spans="1:7" ht="13.5" customHeight="1" x14ac:dyDescent="0.3">
      <c r="A10" s="73" t="s">
        <v>8</v>
      </c>
      <c r="B10" s="98" t="s">
        <v>9</v>
      </c>
      <c r="C10" s="74">
        <v>7162622.4356499994</v>
      </c>
      <c r="D10" s="50">
        <v>2273947.3042700002</v>
      </c>
      <c r="E10" s="50">
        <v>31.747412692759674</v>
      </c>
      <c r="F10" s="50">
        <v>2273515.84479</v>
      </c>
      <c r="G10" s="50">
        <v>431.45947999999999</v>
      </c>
    </row>
    <row r="11" spans="1:7" ht="13.5" customHeight="1" x14ac:dyDescent="0.3">
      <c r="A11" s="73" t="s">
        <v>10</v>
      </c>
      <c r="B11" s="98" t="s">
        <v>11</v>
      </c>
      <c r="C11" s="74">
        <v>3288189.1314000003</v>
      </c>
      <c r="D11" s="50">
        <v>1988650.2230700001</v>
      </c>
      <c r="E11" s="50">
        <v>60.478583913550608</v>
      </c>
      <c r="F11" s="50">
        <v>1951759.38852</v>
      </c>
      <c r="G11" s="50">
        <v>36890.83455</v>
      </c>
    </row>
    <row r="12" spans="1:7" ht="13.5" customHeight="1" x14ac:dyDescent="0.3">
      <c r="A12" s="73" t="s">
        <v>12</v>
      </c>
      <c r="B12" s="98" t="s">
        <v>13</v>
      </c>
      <c r="C12" s="74">
        <v>5821600.9483700003</v>
      </c>
      <c r="D12" s="50">
        <v>1955066.4905300003</v>
      </c>
      <c r="E12" s="50">
        <v>33.58296983714424</v>
      </c>
      <c r="F12" s="50">
        <v>1779287.4121200002</v>
      </c>
      <c r="G12" s="50">
        <v>175779.07840999999</v>
      </c>
    </row>
    <row r="13" spans="1:7" ht="13.5" customHeight="1" x14ac:dyDescent="0.3">
      <c r="A13" s="73" t="s">
        <v>14</v>
      </c>
      <c r="B13" s="98" t="s">
        <v>17</v>
      </c>
      <c r="C13" s="74">
        <v>4967117.8910400001</v>
      </c>
      <c r="D13" s="50">
        <v>1460181.1362099999</v>
      </c>
      <c r="E13" s="50">
        <v>29.396949463268555</v>
      </c>
      <c r="F13" s="50">
        <v>1455279.00813</v>
      </c>
      <c r="G13" s="50">
        <v>4902.1280800000004</v>
      </c>
    </row>
    <row r="14" spans="1:7" ht="13.5" customHeight="1" x14ac:dyDescent="0.3">
      <c r="A14" s="73" t="s">
        <v>16</v>
      </c>
      <c r="B14" s="98" t="s">
        <v>15</v>
      </c>
      <c r="C14" s="74">
        <v>3000097.70988</v>
      </c>
      <c r="D14" s="50">
        <v>1141028.2998800001</v>
      </c>
      <c r="E14" s="50">
        <v>38.033037928142669</v>
      </c>
      <c r="F14" s="50">
        <v>1033690.50158</v>
      </c>
      <c r="G14" s="50">
        <v>107337.79829999999</v>
      </c>
    </row>
    <row r="15" spans="1:7" ht="13.5" customHeight="1" x14ac:dyDescent="0.3">
      <c r="A15" s="73" t="s">
        <v>18</v>
      </c>
      <c r="B15" s="98" t="s">
        <v>21</v>
      </c>
      <c r="C15" s="74">
        <v>3701322.7670399998</v>
      </c>
      <c r="D15" s="50">
        <v>946590.49950999999</v>
      </c>
      <c r="E15" s="50">
        <v>25.574384053704179</v>
      </c>
      <c r="F15" s="50">
        <v>751684.38656999997</v>
      </c>
      <c r="G15" s="50">
        <v>194906.11293999999</v>
      </c>
    </row>
    <row r="16" spans="1:7" ht="13.5" customHeight="1" x14ac:dyDescent="0.3">
      <c r="A16" s="73" t="s">
        <v>20</v>
      </c>
      <c r="B16" s="98" t="s">
        <v>178</v>
      </c>
      <c r="C16" s="74">
        <v>2195462.3854399999</v>
      </c>
      <c r="D16" s="50">
        <v>929188.77665000001</v>
      </c>
      <c r="E16" s="50">
        <v>42.323147179029363</v>
      </c>
      <c r="F16" s="50">
        <v>762002.44351000001</v>
      </c>
      <c r="G16" s="50">
        <v>167186.33313999997</v>
      </c>
    </row>
    <row r="17" spans="1:7" ht="13.5" customHeight="1" x14ac:dyDescent="0.3">
      <c r="A17" s="73" t="s">
        <v>22</v>
      </c>
      <c r="B17" s="98" t="s">
        <v>197</v>
      </c>
      <c r="C17" s="74">
        <v>3028694.9776599999</v>
      </c>
      <c r="D17" s="50">
        <v>701240.22422000009</v>
      </c>
      <c r="E17" s="50">
        <v>23.153213822865233</v>
      </c>
      <c r="F17" s="50">
        <v>700411.4900600001</v>
      </c>
      <c r="G17" s="50">
        <v>828.73416000000009</v>
      </c>
    </row>
    <row r="18" spans="1:7" ht="13.5" customHeight="1" x14ac:dyDescent="0.3">
      <c r="A18" s="73" t="s">
        <v>24</v>
      </c>
      <c r="B18" s="98" t="s">
        <v>27</v>
      </c>
      <c r="C18" s="74">
        <v>1918088.9945999999</v>
      </c>
      <c r="D18" s="50">
        <v>591215.97082000005</v>
      </c>
      <c r="E18" s="50">
        <v>30.823177260515632</v>
      </c>
      <c r="F18" s="50">
        <v>128382.88559000001</v>
      </c>
      <c r="G18" s="50">
        <v>462833.08523000003</v>
      </c>
    </row>
    <row r="19" spans="1:7" ht="13.5" customHeight="1" x14ac:dyDescent="0.3">
      <c r="A19" s="73" t="s">
        <v>26</v>
      </c>
      <c r="B19" s="98" t="s">
        <v>35</v>
      </c>
      <c r="C19" s="74">
        <v>533971.35496999999</v>
      </c>
      <c r="D19" s="50">
        <v>413875.24406</v>
      </c>
      <c r="E19" s="50">
        <v>77.508885112995003</v>
      </c>
      <c r="F19" s="50">
        <v>413875.24406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1243483.50239</v>
      </c>
      <c r="D20" s="50">
        <v>404694.66057000001</v>
      </c>
      <c r="E20" s="50">
        <v>32.54523761611383</v>
      </c>
      <c r="F20" s="50">
        <v>379080.77218000003</v>
      </c>
      <c r="G20" s="50">
        <v>25613.888389999996</v>
      </c>
    </row>
    <row r="21" spans="1:7" ht="13.5" customHeight="1" x14ac:dyDescent="0.3">
      <c r="A21" s="73" t="s">
        <v>30</v>
      </c>
      <c r="B21" s="98" t="s">
        <v>33</v>
      </c>
      <c r="C21" s="74">
        <v>477587.29988000001</v>
      </c>
      <c r="D21" s="50">
        <v>257941.12974999999</v>
      </c>
      <c r="E21" s="50">
        <v>54.009210423897592</v>
      </c>
      <c r="F21" s="50">
        <v>168297.81508999999</v>
      </c>
      <c r="G21" s="50">
        <v>89643.314660000004</v>
      </c>
    </row>
    <row r="22" spans="1:7" ht="13.5" customHeight="1" x14ac:dyDescent="0.3">
      <c r="A22" s="73" t="s">
        <v>32</v>
      </c>
      <c r="B22" s="98" t="s">
        <v>51</v>
      </c>
      <c r="C22" s="74">
        <v>471033.59925000003</v>
      </c>
      <c r="D22" s="50">
        <v>145655.13913999998</v>
      </c>
      <c r="E22" s="50">
        <v>30.922452107857779</v>
      </c>
      <c r="F22" s="50">
        <v>121093.46595999999</v>
      </c>
      <c r="G22" s="50">
        <v>24561.673179999998</v>
      </c>
    </row>
    <row r="23" spans="1:7" ht="13.5" customHeight="1" x14ac:dyDescent="0.3">
      <c r="A23" s="73" t="s">
        <v>34</v>
      </c>
      <c r="B23" s="98" t="s">
        <v>119</v>
      </c>
      <c r="C23" s="74">
        <v>489665.85376999999</v>
      </c>
      <c r="D23" s="50">
        <v>102879.35664999999</v>
      </c>
      <c r="E23" s="50">
        <v>21.010114521549475</v>
      </c>
      <c r="F23" s="50">
        <v>101071.90540999999</v>
      </c>
      <c r="G23" s="50">
        <v>1807.4512400000001</v>
      </c>
    </row>
    <row r="24" spans="1:7" ht="13.5" customHeight="1" x14ac:dyDescent="0.3">
      <c r="A24" s="73" t="s">
        <v>36</v>
      </c>
      <c r="B24" s="98" t="s">
        <v>41</v>
      </c>
      <c r="C24" s="74">
        <v>734116.59730999998</v>
      </c>
      <c r="D24" s="50">
        <v>80189.567959999986</v>
      </c>
      <c r="E24" s="50">
        <v>10.923274075785244</v>
      </c>
      <c r="F24" s="50">
        <v>34663.469019999997</v>
      </c>
      <c r="G24" s="50">
        <v>45526.098939999996</v>
      </c>
    </row>
    <row r="25" spans="1:7" ht="13.5" customHeight="1" x14ac:dyDescent="0.3">
      <c r="A25" s="73" t="s">
        <v>38</v>
      </c>
      <c r="B25" s="98" t="s">
        <v>69</v>
      </c>
      <c r="C25" s="74">
        <v>140227.54309999998</v>
      </c>
      <c r="D25" s="50">
        <v>54722.551299999999</v>
      </c>
      <c r="E25" s="50">
        <v>39.024110449525523</v>
      </c>
      <c r="F25" s="50">
        <v>52277.873579999999</v>
      </c>
      <c r="G25" s="50">
        <v>2444.6777200000001</v>
      </c>
    </row>
    <row r="26" spans="1:7" ht="13.5" customHeight="1" x14ac:dyDescent="0.3">
      <c r="A26" s="73" t="s">
        <v>40</v>
      </c>
      <c r="B26" s="98" t="s">
        <v>39</v>
      </c>
      <c r="C26" s="74">
        <v>130532.73976000001</v>
      </c>
      <c r="D26" s="50">
        <v>50490.067080000001</v>
      </c>
      <c r="E26" s="50">
        <v>38.680002559382423</v>
      </c>
      <c r="F26" s="50">
        <v>6361.9498600000006</v>
      </c>
      <c r="G26" s="50">
        <v>44128.11722</v>
      </c>
    </row>
    <row r="27" spans="1:7" ht="13.5" customHeight="1" x14ac:dyDescent="0.3">
      <c r="A27" s="73" t="s">
        <v>42</v>
      </c>
      <c r="B27" s="98" t="s">
        <v>45</v>
      </c>
      <c r="C27" s="74">
        <v>328938.55012000003</v>
      </c>
      <c r="D27" s="50">
        <v>41403.143060000002</v>
      </c>
      <c r="E27" s="50">
        <v>12.58689291507357</v>
      </c>
      <c r="F27" s="50">
        <v>19757.751100000001</v>
      </c>
      <c r="G27" s="50">
        <v>21645.391960000001</v>
      </c>
    </row>
    <row r="28" spans="1:7" ht="13.5" customHeight="1" x14ac:dyDescent="0.3">
      <c r="A28" s="73" t="s">
        <v>44</v>
      </c>
      <c r="B28" s="98" t="s">
        <v>37</v>
      </c>
      <c r="C28" s="74">
        <v>957479.92539999995</v>
      </c>
      <c r="D28" s="50">
        <v>39869.690280000003</v>
      </c>
      <c r="E28" s="50">
        <v>4.164023623089947</v>
      </c>
      <c r="F28" s="50">
        <v>39869.690280000003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231938.64402000001</v>
      </c>
      <c r="D29" s="50">
        <v>29048.165390000002</v>
      </c>
      <c r="E29" s="50">
        <v>12.524073128363719</v>
      </c>
      <c r="F29" s="50">
        <v>29048.165390000002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328618.36789999995</v>
      </c>
      <c r="D31" s="50">
        <v>28744.07213</v>
      </c>
      <c r="E31" s="50">
        <v>8.7469462871737438</v>
      </c>
      <c r="F31" s="50">
        <v>28744.07213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274984.61942</v>
      </c>
      <c r="D32" s="50">
        <v>27100.577639999996</v>
      </c>
      <c r="E32" s="50">
        <v>9.8553067066662763</v>
      </c>
      <c r="F32" s="50">
        <v>13503.155419999997</v>
      </c>
      <c r="G32" s="50">
        <v>13597.422219999999</v>
      </c>
    </row>
    <row r="33" spans="1:7" ht="13.5" customHeight="1" x14ac:dyDescent="0.3">
      <c r="A33" s="73" t="s">
        <v>54</v>
      </c>
      <c r="B33" s="98" t="s">
        <v>58</v>
      </c>
      <c r="C33" s="74">
        <v>494752.47156999999</v>
      </c>
      <c r="D33" s="50">
        <v>26828.938760000001</v>
      </c>
      <c r="E33" s="50">
        <v>5.4226992893766903</v>
      </c>
      <c r="F33" s="50">
        <v>26277.72942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346875.61516000004</v>
      </c>
      <c r="D34" s="50">
        <v>24634.43217</v>
      </c>
      <c r="E34" s="50">
        <v>7.10180568865791</v>
      </c>
      <c r="F34" s="50">
        <v>10959.950809999998</v>
      </c>
      <c r="G34" s="50">
        <v>13674.48136</v>
      </c>
    </row>
    <row r="35" spans="1:7" ht="13.5" customHeight="1" x14ac:dyDescent="0.3">
      <c r="A35" s="73" t="s">
        <v>57</v>
      </c>
      <c r="B35" s="98" t="s">
        <v>53</v>
      </c>
      <c r="C35" s="74">
        <v>108235.86864</v>
      </c>
      <c r="D35" s="50">
        <v>22401.348399999999</v>
      </c>
      <c r="E35" s="50">
        <v>20.696788117909819</v>
      </c>
      <c r="F35" s="50">
        <v>6536.6151500000005</v>
      </c>
      <c r="G35" s="50">
        <v>15864.733249999999</v>
      </c>
    </row>
    <row r="36" spans="1:7" ht="13.5" customHeight="1" x14ac:dyDescent="0.3">
      <c r="A36" s="73" t="s">
        <v>59</v>
      </c>
      <c r="B36" s="98" t="s">
        <v>56</v>
      </c>
      <c r="C36" s="74">
        <v>48273.685219999999</v>
      </c>
      <c r="D36" s="50">
        <v>17244.22077</v>
      </c>
      <c r="E36" s="50">
        <v>35.72178235701724</v>
      </c>
      <c r="F36" s="50">
        <v>10692.549070000001</v>
      </c>
      <c r="G36" s="50">
        <v>6551.6716999999999</v>
      </c>
    </row>
    <row r="37" spans="1:7" ht="13.5" customHeight="1" x14ac:dyDescent="0.3">
      <c r="A37" s="73" t="s">
        <v>61</v>
      </c>
      <c r="B37" s="98" t="s">
        <v>60</v>
      </c>
      <c r="C37" s="74">
        <v>77286.533819999997</v>
      </c>
      <c r="D37" s="50">
        <v>16938.197339999999</v>
      </c>
      <c r="E37" s="50">
        <v>21.91610427173379</v>
      </c>
      <c r="F37" s="50">
        <v>9437.85491</v>
      </c>
      <c r="G37" s="50">
        <v>7500.3424299999997</v>
      </c>
    </row>
    <row r="38" spans="1:7" ht="13.5" customHeight="1" x14ac:dyDescent="0.3">
      <c r="A38" s="73" t="s">
        <v>63</v>
      </c>
      <c r="B38" s="98" t="s">
        <v>77</v>
      </c>
      <c r="C38" s="74">
        <v>190362.27318000002</v>
      </c>
      <c r="D38" s="50">
        <v>11643.106339999998</v>
      </c>
      <c r="E38" s="50">
        <v>6.116288771667838</v>
      </c>
      <c r="F38" s="50">
        <v>11400.593359999999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42942.843049999996</v>
      </c>
      <c r="D39" s="50">
        <v>8308.6603900000009</v>
      </c>
      <c r="E39" s="50">
        <v>19.348184237186882</v>
      </c>
      <c r="F39" s="50">
        <v>3918.7907599999999</v>
      </c>
      <c r="G39" s="50">
        <v>4389.8696300000001</v>
      </c>
    </row>
    <row r="40" spans="1:7" ht="13.5" customHeight="1" x14ac:dyDescent="0.3">
      <c r="A40" s="73" t="s">
        <v>66</v>
      </c>
      <c r="B40" s="98" t="s">
        <v>100</v>
      </c>
      <c r="C40" s="74">
        <v>65647.416620000004</v>
      </c>
      <c r="D40" s="50">
        <v>3341.3390800000002</v>
      </c>
      <c r="E40" s="50">
        <v>5.0898256961752777</v>
      </c>
      <c r="F40" s="50">
        <v>274.94761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94541.255909999993</v>
      </c>
      <c r="D41" s="50">
        <v>2776.28782</v>
      </c>
      <c r="E41" s="50">
        <v>2.9365886810758366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276802.45480000001</v>
      </c>
      <c r="D42" s="50">
        <v>1683.6981600000001</v>
      </c>
      <c r="E42" s="50">
        <v>0.60826706223271543</v>
      </c>
      <c r="F42" s="50">
        <v>1457.5716200000002</v>
      </c>
      <c r="G42" s="50">
        <v>226.12654000000001</v>
      </c>
    </row>
    <row r="43" spans="1:7" ht="13.5" customHeight="1" x14ac:dyDescent="0.3">
      <c r="A43" s="73" t="s">
        <v>72</v>
      </c>
      <c r="B43" s="98" t="s">
        <v>71</v>
      </c>
      <c r="C43" s="74">
        <v>332.00466</v>
      </c>
      <c r="D43" s="50">
        <v>321.44875999999999</v>
      </c>
      <c r="E43" s="50">
        <v>96.820556675318954</v>
      </c>
      <c r="F43" s="50">
        <v>321.44875999999999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396478.41213000001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157658.28356000001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22442.102070000001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492.97426000000002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16144.870180000002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154456.84028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3962.3370499999996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54174303.690839998</v>
      </c>
      <c r="D51" s="78">
        <v>18053546.185930002</v>
      </c>
      <c r="E51" s="61">
        <v>33.324925206159257</v>
      </c>
      <c r="F51" s="61">
        <v>16385166.122060001</v>
      </c>
      <c r="G51" s="61">
        <v>1668380.06387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13" bestFit="1" customWidth="1"/>
    <col min="2" max="2" width="43.33203125" style="13" customWidth="1"/>
    <col min="3" max="7" width="14.44140625" style="13" customWidth="1"/>
    <col min="8" max="16384" width="11.44140625" style="13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107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5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5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5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5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5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5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5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5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5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5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5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5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5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5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5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5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5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5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5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5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5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5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5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5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5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5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5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5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5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5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5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5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5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5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5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5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5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5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5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98" t="s">
        <v>97</v>
      </c>
      <c r="B56" s="199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">
      <c r="A57" s="191" t="s">
        <v>98</v>
      </c>
      <c r="B57" s="192"/>
      <c r="C57" s="192"/>
      <c r="D57" s="192"/>
      <c r="E57" s="192"/>
      <c r="F57" s="192"/>
      <c r="G57" s="192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5" customWidth="1"/>
    <col min="2" max="2" width="36.6640625" style="105" customWidth="1"/>
    <col min="3" max="3" width="13.6640625" style="105" bestFit="1" customWidth="1"/>
    <col min="4" max="4" width="18" style="105" bestFit="1" customWidth="1"/>
    <col min="5" max="5" width="14.6640625" style="105" bestFit="1" customWidth="1"/>
    <col min="6" max="6" width="13.5546875" style="105" bestFit="1" customWidth="1"/>
    <col min="7" max="7" width="14.44140625" style="105" customWidth="1"/>
    <col min="8" max="8" width="11.88671875" style="105" bestFit="1" customWidth="1"/>
    <col min="9" max="16384" width="11.44140625" style="105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205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10022145.714639999</v>
      </c>
      <c r="D9" s="50">
        <v>4222114.2331500007</v>
      </c>
      <c r="E9" s="50">
        <v>42.127847203243959</v>
      </c>
      <c r="F9" s="50">
        <v>4063788.9828500003</v>
      </c>
      <c r="G9" s="50">
        <v>158325.25030000001</v>
      </c>
    </row>
    <row r="10" spans="1:7" ht="13.5" customHeight="1" x14ac:dyDescent="0.3">
      <c r="A10" s="73" t="s">
        <v>8</v>
      </c>
      <c r="B10" s="98" t="s">
        <v>9</v>
      </c>
      <c r="C10" s="74">
        <v>7204357.0173000004</v>
      </c>
      <c r="D10" s="50">
        <v>2280753.4057399998</v>
      </c>
      <c r="E10" s="50">
        <v>31.657973088551415</v>
      </c>
      <c r="F10" s="50">
        <v>2280340.24816</v>
      </c>
      <c r="G10" s="50">
        <v>413.15758</v>
      </c>
    </row>
    <row r="11" spans="1:7" ht="13.5" customHeight="1" x14ac:dyDescent="0.3">
      <c r="A11" s="73" t="s">
        <v>10</v>
      </c>
      <c r="B11" s="98" t="s">
        <v>11</v>
      </c>
      <c r="C11" s="74">
        <v>3309228.3581999997</v>
      </c>
      <c r="D11" s="50">
        <v>2000315.0185300002</v>
      </c>
      <c r="E11" s="50">
        <v>60.446569472106134</v>
      </c>
      <c r="F11" s="50">
        <v>1963426.9305900002</v>
      </c>
      <c r="G11" s="50">
        <v>36888.087939999998</v>
      </c>
    </row>
    <row r="12" spans="1:7" ht="13.5" customHeight="1" x14ac:dyDescent="0.3">
      <c r="A12" s="73" t="s">
        <v>12</v>
      </c>
      <c r="B12" s="98" t="s">
        <v>13</v>
      </c>
      <c r="C12" s="74">
        <v>5784722.02501</v>
      </c>
      <c r="D12" s="50">
        <v>1959408.6944899999</v>
      </c>
      <c r="E12" s="50">
        <v>33.87213224799013</v>
      </c>
      <c r="F12" s="50">
        <v>1780656.4056799999</v>
      </c>
      <c r="G12" s="50">
        <v>178752.28881</v>
      </c>
    </row>
    <row r="13" spans="1:7" ht="13.5" customHeight="1" x14ac:dyDescent="0.3">
      <c r="A13" s="73" t="s">
        <v>14</v>
      </c>
      <c r="B13" s="98" t="s">
        <v>17</v>
      </c>
      <c r="C13" s="74">
        <v>4962946.3279200001</v>
      </c>
      <c r="D13" s="50">
        <v>1473039.2305900003</v>
      </c>
      <c r="E13" s="50">
        <v>29.680740698385904</v>
      </c>
      <c r="F13" s="50">
        <v>1468140.0021100002</v>
      </c>
      <c r="G13" s="50">
        <v>4899.2284800000007</v>
      </c>
    </row>
    <row r="14" spans="1:7" ht="13.5" customHeight="1" x14ac:dyDescent="0.3">
      <c r="A14" s="73" t="s">
        <v>16</v>
      </c>
      <c r="B14" s="98" t="s">
        <v>15</v>
      </c>
      <c r="C14" s="74">
        <v>2995917.5216399999</v>
      </c>
      <c r="D14" s="50">
        <v>1143486.5319600001</v>
      </c>
      <c r="E14" s="50">
        <v>38.168157958301947</v>
      </c>
      <c r="F14" s="50">
        <v>1034807.3561900001</v>
      </c>
      <c r="G14" s="50">
        <v>108679.17577</v>
      </c>
    </row>
    <row r="15" spans="1:7" ht="13.5" customHeight="1" x14ac:dyDescent="0.3">
      <c r="A15" s="73" t="s">
        <v>18</v>
      </c>
      <c r="B15" s="98" t="s">
        <v>21</v>
      </c>
      <c r="C15" s="74">
        <v>3688963.8990199999</v>
      </c>
      <c r="D15" s="50">
        <v>948891.44619000005</v>
      </c>
      <c r="E15" s="50">
        <v>25.722437848797597</v>
      </c>
      <c r="F15" s="50">
        <v>754545.16396000003</v>
      </c>
      <c r="G15" s="50">
        <v>194346.28222999998</v>
      </c>
    </row>
    <row r="16" spans="1:7" ht="13.5" customHeight="1" x14ac:dyDescent="0.3">
      <c r="A16" s="73" t="s">
        <v>20</v>
      </c>
      <c r="B16" s="98" t="s">
        <v>178</v>
      </c>
      <c r="C16" s="74">
        <v>2198351.67466</v>
      </c>
      <c r="D16" s="50">
        <v>930369.85638999997</v>
      </c>
      <c r="E16" s="50">
        <v>42.321247647235161</v>
      </c>
      <c r="F16" s="50">
        <v>763631.52350000001</v>
      </c>
      <c r="G16" s="50">
        <v>166738.33288999999</v>
      </c>
    </row>
    <row r="17" spans="1:7" ht="13.5" customHeight="1" x14ac:dyDescent="0.3">
      <c r="A17" s="73" t="s">
        <v>22</v>
      </c>
      <c r="B17" s="98" t="s">
        <v>197</v>
      </c>
      <c r="C17" s="74">
        <v>3044504.51602</v>
      </c>
      <c r="D17" s="50">
        <v>703029.61466999992</v>
      </c>
      <c r="E17" s="50">
        <v>23.091757984614585</v>
      </c>
      <c r="F17" s="50">
        <v>702204.95973999996</v>
      </c>
      <c r="G17" s="50">
        <v>824.65493000000004</v>
      </c>
    </row>
    <row r="18" spans="1:7" ht="13.5" customHeight="1" x14ac:dyDescent="0.3">
      <c r="A18" s="73" t="s">
        <v>24</v>
      </c>
      <c r="B18" s="98" t="s">
        <v>27</v>
      </c>
      <c r="C18" s="74">
        <v>1931384.1854999999</v>
      </c>
      <c r="D18" s="50">
        <v>590686.65701999993</v>
      </c>
      <c r="E18" s="50">
        <v>30.583591884753993</v>
      </c>
      <c r="F18" s="50">
        <v>127234.04726000001</v>
      </c>
      <c r="G18" s="50">
        <v>463452.60975999996</v>
      </c>
    </row>
    <row r="19" spans="1:7" ht="13.5" customHeight="1" x14ac:dyDescent="0.3">
      <c r="A19" s="73" t="s">
        <v>26</v>
      </c>
      <c r="B19" s="98" t="s">
        <v>35</v>
      </c>
      <c r="C19" s="74">
        <v>536747.87552</v>
      </c>
      <c r="D19" s="50">
        <v>416943.95036999998</v>
      </c>
      <c r="E19" s="50">
        <v>77.679664771111717</v>
      </c>
      <c r="F19" s="50">
        <v>416943.95036999998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1244848.4893099999</v>
      </c>
      <c r="D20" s="50">
        <v>403828.13059999997</v>
      </c>
      <c r="E20" s="50">
        <v>32.43994221528402</v>
      </c>
      <c r="F20" s="50">
        <v>378255.52416999999</v>
      </c>
      <c r="G20" s="50">
        <v>25572.60643</v>
      </c>
    </row>
    <row r="21" spans="1:7" ht="13.5" customHeight="1" x14ac:dyDescent="0.3">
      <c r="A21" s="73" t="s">
        <v>30</v>
      </c>
      <c r="B21" s="98" t="s">
        <v>33</v>
      </c>
      <c r="C21" s="74">
        <v>473376.66591000004</v>
      </c>
      <c r="D21" s="50">
        <v>256014.10661999998</v>
      </c>
      <c r="E21" s="50">
        <v>54.082536182439178</v>
      </c>
      <c r="F21" s="50">
        <v>166737.89968999999</v>
      </c>
      <c r="G21" s="50">
        <v>89276.20693</v>
      </c>
    </row>
    <row r="22" spans="1:7" ht="13.5" customHeight="1" x14ac:dyDescent="0.3">
      <c r="A22" s="73" t="s">
        <v>32</v>
      </c>
      <c r="B22" s="98" t="s">
        <v>51</v>
      </c>
      <c r="C22" s="74">
        <v>472501.62332000001</v>
      </c>
      <c r="D22" s="50">
        <v>145774.71360000002</v>
      </c>
      <c r="E22" s="50">
        <v>30.851685244110712</v>
      </c>
      <c r="F22" s="50">
        <v>121447.32244</v>
      </c>
      <c r="G22" s="50">
        <v>24327.391159999999</v>
      </c>
    </row>
    <row r="23" spans="1:7" ht="13.5" customHeight="1" x14ac:dyDescent="0.3">
      <c r="A23" s="73" t="s">
        <v>34</v>
      </c>
      <c r="B23" s="98" t="s">
        <v>119</v>
      </c>
      <c r="C23" s="74">
        <v>495627.00712000002</v>
      </c>
      <c r="D23" s="50">
        <v>105622.73828000001</v>
      </c>
      <c r="E23" s="50">
        <v>21.310932770543491</v>
      </c>
      <c r="F23" s="50">
        <v>103823.58124</v>
      </c>
      <c r="G23" s="50">
        <v>1799.1570400000001</v>
      </c>
    </row>
    <row r="24" spans="1:7" ht="13.5" customHeight="1" x14ac:dyDescent="0.3">
      <c r="A24" s="73" t="s">
        <v>36</v>
      </c>
      <c r="B24" s="98" t="s">
        <v>41</v>
      </c>
      <c r="C24" s="74">
        <v>726258.90864000004</v>
      </c>
      <c r="D24" s="50">
        <v>79589.876210000002</v>
      </c>
      <c r="E24" s="50">
        <v>10.958884670900744</v>
      </c>
      <c r="F24" s="50">
        <v>34821.020750000003</v>
      </c>
      <c r="G24" s="50">
        <v>44768.855459999999</v>
      </c>
    </row>
    <row r="25" spans="1:7" ht="13.5" customHeight="1" x14ac:dyDescent="0.3">
      <c r="A25" s="73" t="s">
        <v>38</v>
      </c>
      <c r="B25" s="98" t="s">
        <v>69</v>
      </c>
      <c r="C25" s="74">
        <v>141257.64190000002</v>
      </c>
      <c r="D25" s="50">
        <v>54639.4018</v>
      </c>
      <c r="E25" s="50">
        <v>38.680669636748334</v>
      </c>
      <c r="F25" s="50">
        <v>52237.912859999997</v>
      </c>
      <c r="G25" s="50">
        <v>2401.4889399999997</v>
      </c>
    </row>
    <row r="26" spans="1:7" ht="13.5" customHeight="1" x14ac:dyDescent="0.3">
      <c r="A26" s="73" t="s">
        <v>40</v>
      </c>
      <c r="B26" s="98" t="s">
        <v>39</v>
      </c>
      <c r="C26" s="74">
        <v>127228.31134</v>
      </c>
      <c r="D26" s="50">
        <v>48069.889990000011</v>
      </c>
      <c r="E26" s="50">
        <v>37.782384662435632</v>
      </c>
      <c r="F26" s="50">
        <v>6299.036720000001</v>
      </c>
      <c r="G26" s="50">
        <v>41770.853270000007</v>
      </c>
    </row>
    <row r="27" spans="1:7" ht="13.5" customHeight="1" x14ac:dyDescent="0.3">
      <c r="A27" s="73" t="s">
        <v>42</v>
      </c>
      <c r="B27" s="98" t="s">
        <v>45</v>
      </c>
      <c r="C27" s="74">
        <v>321526.27487999998</v>
      </c>
      <c r="D27" s="50">
        <v>41044.039150000004</v>
      </c>
      <c r="E27" s="50">
        <v>12.76537638030312</v>
      </c>
      <c r="F27" s="50">
        <v>19533.836740000002</v>
      </c>
      <c r="G27" s="50">
        <v>21510.202410000002</v>
      </c>
    </row>
    <row r="28" spans="1:7" ht="13.5" customHeight="1" x14ac:dyDescent="0.3">
      <c r="A28" s="73" t="s">
        <v>44</v>
      </c>
      <c r="B28" s="98" t="s">
        <v>37</v>
      </c>
      <c r="C28" s="74">
        <v>953627.21457000007</v>
      </c>
      <c r="D28" s="50">
        <v>39730.320749999999</v>
      </c>
      <c r="E28" s="50">
        <v>4.166231850662399</v>
      </c>
      <c r="F28" s="50">
        <v>39730.320749999999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236903.41402</v>
      </c>
      <c r="D29" s="50">
        <v>29044.118640000001</v>
      </c>
      <c r="E29" s="50">
        <v>12.259898727144567</v>
      </c>
      <c r="F29" s="50">
        <v>29044.118640000001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328393.56879000005</v>
      </c>
      <c r="D31" s="50">
        <v>28939.670849999999</v>
      </c>
      <c r="E31" s="50">
        <v>8.8124962241590783</v>
      </c>
      <c r="F31" s="50">
        <v>28939.670849999999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274721.25195999997</v>
      </c>
      <c r="D32" s="50">
        <v>27057.41749</v>
      </c>
      <c r="E32" s="50">
        <v>9.8490441845902854</v>
      </c>
      <c r="F32" s="50">
        <v>13464.46175</v>
      </c>
      <c r="G32" s="50">
        <v>13592.955739999999</v>
      </c>
    </row>
    <row r="33" spans="1:7" ht="13.5" customHeight="1" x14ac:dyDescent="0.3">
      <c r="A33" s="73" t="s">
        <v>54</v>
      </c>
      <c r="B33" s="98" t="s">
        <v>58</v>
      </c>
      <c r="C33" s="74">
        <v>498376.49520999996</v>
      </c>
      <c r="D33" s="50">
        <v>26785.756849999998</v>
      </c>
      <c r="E33" s="50">
        <v>5.3746027566395034</v>
      </c>
      <c r="F33" s="50">
        <v>26236.150839999998</v>
      </c>
      <c r="G33" s="50">
        <v>549.60600999999997</v>
      </c>
    </row>
    <row r="34" spans="1:7" ht="13.5" customHeight="1" x14ac:dyDescent="0.3">
      <c r="A34" s="73" t="s">
        <v>55</v>
      </c>
      <c r="B34" s="98" t="s">
        <v>67</v>
      </c>
      <c r="C34" s="74">
        <v>343523.80791999999</v>
      </c>
      <c r="D34" s="50">
        <v>24353.14561</v>
      </c>
      <c r="E34" s="50">
        <v>7.0892162489277517</v>
      </c>
      <c r="F34" s="50">
        <v>10690.241900000001</v>
      </c>
      <c r="G34" s="50">
        <v>13662.903709999999</v>
      </c>
    </row>
    <row r="35" spans="1:7" ht="13.5" customHeight="1" x14ac:dyDescent="0.3">
      <c r="A35" s="73" t="s">
        <v>57</v>
      </c>
      <c r="B35" s="98" t="s">
        <v>53</v>
      </c>
      <c r="C35" s="74">
        <v>96571.616569999998</v>
      </c>
      <c r="D35" s="50">
        <v>22207.991389999999</v>
      </c>
      <c r="E35" s="50">
        <v>22.996396020669824</v>
      </c>
      <c r="F35" s="50">
        <v>6489.3369700000003</v>
      </c>
      <c r="G35" s="50">
        <v>15718.654419999999</v>
      </c>
    </row>
    <row r="36" spans="1:7" ht="13.5" customHeight="1" x14ac:dyDescent="0.3">
      <c r="A36" s="73" t="s">
        <v>59</v>
      </c>
      <c r="B36" s="98" t="s">
        <v>56</v>
      </c>
      <c r="C36" s="74">
        <v>47754.830110000003</v>
      </c>
      <c r="D36" s="50">
        <v>17214.26641</v>
      </c>
      <c r="E36" s="50">
        <v>36.047173386122637</v>
      </c>
      <c r="F36" s="50">
        <v>10679.492099999999</v>
      </c>
      <c r="G36" s="50">
        <v>6534.7743100000016</v>
      </c>
    </row>
    <row r="37" spans="1:7" ht="13.5" customHeight="1" x14ac:dyDescent="0.3">
      <c r="A37" s="73" t="s">
        <v>61</v>
      </c>
      <c r="B37" s="98" t="s">
        <v>60</v>
      </c>
      <c r="C37" s="74">
        <v>78748.26079</v>
      </c>
      <c r="D37" s="50">
        <v>16889.665280000001</v>
      </c>
      <c r="E37" s="50">
        <v>21.447667682515686</v>
      </c>
      <c r="F37" s="50">
        <v>9418.6652200000008</v>
      </c>
      <c r="G37" s="50">
        <v>7471.0000599999994</v>
      </c>
    </row>
    <row r="38" spans="1:7" ht="13.5" customHeight="1" x14ac:dyDescent="0.3">
      <c r="A38" s="73" t="s">
        <v>63</v>
      </c>
      <c r="B38" s="98" t="s">
        <v>77</v>
      </c>
      <c r="C38" s="74">
        <v>190173.09495</v>
      </c>
      <c r="D38" s="50">
        <v>11641.878039999998</v>
      </c>
      <c r="E38" s="50">
        <v>6.1217271786321099</v>
      </c>
      <c r="F38" s="50">
        <v>11399.365059999998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42316.394569999997</v>
      </c>
      <c r="D39" s="50">
        <v>7911.7439999999997</v>
      </c>
      <c r="E39" s="50">
        <v>18.696640109337178</v>
      </c>
      <c r="F39" s="50">
        <v>3538.5534600000001</v>
      </c>
      <c r="G39" s="50">
        <v>4373.1905399999996</v>
      </c>
    </row>
    <row r="40" spans="1:7" ht="13.5" customHeight="1" x14ac:dyDescent="0.3">
      <c r="A40" s="73" t="s">
        <v>66</v>
      </c>
      <c r="B40" s="98" t="s">
        <v>100</v>
      </c>
      <c r="C40" s="74">
        <v>73842.49841</v>
      </c>
      <c r="D40" s="50">
        <v>3777.7282700000001</v>
      </c>
      <c r="E40" s="50">
        <v>5.1159269409123995</v>
      </c>
      <c r="F40" s="50">
        <v>711.33680000000004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94219.352809999997</v>
      </c>
      <c r="D41" s="50">
        <v>2776.28782</v>
      </c>
      <c r="E41" s="50">
        <v>2.9466216198688833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268081.09490000003</v>
      </c>
      <c r="D42" s="50">
        <v>1678.5501900000002</v>
      </c>
      <c r="E42" s="50">
        <v>0.62613523367850132</v>
      </c>
      <c r="F42" s="50">
        <v>1454.3337200000001</v>
      </c>
      <c r="G42" s="50">
        <v>224.21647000000002</v>
      </c>
    </row>
    <row r="43" spans="1:7" ht="13.5" customHeight="1" x14ac:dyDescent="0.3">
      <c r="A43" s="73" t="s">
        <v>72</v>
      </c>
      <c r="B43" s="98" t="s">
        <v>71</v>
      </c>
      <c r="C43" s="74">
        <v>328.18097999999998</v>
      </c>
      <c r="D43" s="50">
        <v>317.62508000000003</v>
      </c>
      <c r="E43" s="50">
        <v>96.783512560660895</v>
      </c>
      <c r="F43" s="50">
        <v>317.62508000000003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417268.62847000005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121308.01262000001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22570.716099999998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497.86165999999997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15995.08361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153079.57583000002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4242.1573699999999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54143433.150069997</v>
      </c>
      <c r="D51" s="78">
        <v>18092943.702020001</v>
      </c>
      <c r="E51" s="61">
        <v>33.416690906672976</v>
      </c>
      <c r="F51" s="61">
        <v>16430989.37816</v>
      </c>
      <c r="G51" s="61">
        <v>1661954.3238599999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6" customWidth="1"/>
    <col min="2" max="2" width="36.6640625" style="106" customWidth="1"/>
    <col min="3" max="3" width="13.6640625" style="106" bestFit="1" customWidth="1"/>
    <col min="4" max="4" width="18" style="106" bestFit="1" customWidth="1"/>
    <col min="5" max="5" width="14.6640625" style="106" bestFit="1" customWidth="1"/>
    <col min="6" max="6" width="13.5546875" style="106" bestFit="1" customWidth="1"/>
    <col min="7" max="7" width="14.44140625" style="106" customWidth="1"/>
    <col min="8" max="8" width="11.88671875" style="106" bestFit="1" customWidth="1"/>
    <col min="9" max="16384" width="11.44140625" style="106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206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9979196.6087600011</v>
      </c>
      <c r="D9" s="50">
        <v>4228446.3996200003</v>
      </c>
      <c r="E9" s="50">
        <v>42.372613401645573</v>
      </c>
      <c r="F9" s="50">
        <v>4068241.6613699999</v>
      </c>
      <c r="G9" s="50">
        <v>160204.73824999999</v>
      </c>
    </row>
    <row r="10" spans="1:7" ht="13.5" customHeight="1" x14ac:dyDescent="0.3">
      <c r="A10" s="73" t="s">
        <v>8</v>
      </c>
      <c r="B10" s="98" t="s">
        <v>9</v>
      </c>
      <c r="C10" s="74">
        <v>7228878.0011099996</v>
      </c>
      <c r="D10" s="50">
        <v>2290386.1791599998</v>
      </c>
      <c r="E10" s="50">
        <v>31.683840546324195</v>
      </c>
      <c r="F10" s="50">
        <v>2289991.4284899998</v>
      </c>
      <c r="G10" s="50">
        <v>394.75066999999996</v>
      </c>
    </row>
    <row r="11" spans="1:7" ht="13.5" customHeight="1" x14ac:dyDescent="0.3">
      <c r="A11" s="73" t="s">
        <v>10</v>
      </c>
      <c r="B11" s="98" t="s">
        <v>11</v>
      </c>
      <c r="C11" s="74">
        <v>3337509.99915</v>
      </c>
      <c r="D11" s="50">
        <v>2014481.00923</v>
      </c>
      <c r="E11" s="50">
        <v>60.358800714995596</v>
      </c>
      <c r="F11" s="50">
        <v>1977596.58442</v>
      </c>
      <c r="G11" s="50">
        <v>36884.424810000004</v>
      </c>
    </row>
    <row r="12" spans="1:7" ht="13.5" customHeight="1" x14ac:dyDescent="0.3">
      <c r="A12" s="73" t="s">
        <v>12</v>
      </c>
      <c r="B12" s="98" t="s">
        <v>13</v>
      </c>
      <c r="C12" s="74">
        <v>5755475.9901700001</v>
      </c>
      <c r="D12" s="50">
        <v>1958275.9068</v>
      </c>
      <c r="E12" s="50">
        <v>34.024569125900534</v>
      </c>
      <c r="F12" s="50">
        <v>1781178.06308</v>
      </c>
      <c r="G12" s="50">
        <v>177097.84372</v>
      </c>
    </row>
    <row r="13" spans="1:7" ht="13.5" customHeight="1" x14ac:dyDescent="0.3">
      <c r="A13" s="73" t="s">
        <v>14</v>
      </c>
      <c r="B13" s="98" t="s">
        <v>17</v>
      </c>
      <c r="C13" s="74">
        <v>4963717.4263399998</v>
      </c>
      <c r="D13" s="50">
        <v>1495341.81327</v>
      </c>
      <c r="E13" s="50">
        <v>30.125441978928102</v>
      </c>
      <c r="F13" s="50">
        <v>1490445.46422</v>
      </c>
      <c r="G13" s="50">
        <v>4896.3490499999998</v>
      </c>
    </row>
    <row r="14" spans="1:7" ht="13.5" customHeight="1" x14ac:dyDescent="0.3">
      <c r="A14" s="73" t="s">
        <v>16</v>
      </c>
      <c r="B14" s="98" t="s">
        <v>15</v>
      </c>
      <c r="C14" s="74">
        <v>2987214.9440799998</v>
      </c>
      <c r="D14" s="50">
        <v>1149415.31274</v>
      </c>
      <c r="E14" s="50">
        <v>38.477824135751838</v>
      </c>
      <c r="F14" s="50">
        <v>1033345.5899699999</v>
      </c>
      <c r="G14" s="50">
        <v>116069.72276999999</v>
      </c>
    </row>
    <row r="15" spans="1:7" ht="13.5" customHeight="1" x14ac:dyDescent="0.3">
      <c r="A15" s="73" t="s">
        <v>18</v>
      </c>
      <c r="B15" s="98" t="s">
        <v>21</v>
      </c>
      <c r="C15" s="74">
        <v>3718233.59161</v>
      </c>
      <c r="D15" s="50">
        <v>952001.79113000003</v>
      </c>
      <c r="E15" s="50">
        <v>25.603603637978594</v>
      </c>
      <c r="F15" s="50">
        <v>757691.66670000006</v>
      </c>
      <c r="G15" s="50">
        <v>194310.12443</v>
      </c>
    </row>
    <row r="16" spans="1:7" ht="13.5" customHeight="1" x14ac:dyDescent="0.3">
      <c r="A16" s="73" t="s">
        <v>20</v>
      </c>
      <c r="B16" s="98" t="s">
        <v>178</v>
      </c>
      <c r="C16" s="74">
        <v>2211794.1829200001</v>
      </c>
      <c r="D16" s="50">
        <v>926053.17643999995</v>
      </c>
      <c r="E16" s="50">
        <v>41.868867528054935</v>
      </c>
      <c r="F16" s="50">
        <v>763967.30953999993</v>
      </c>
      <c r="G16" s="50">
        <v>162085.86689999999</v>
      </c>
    </row>
    <row r="17" spans="1:7" ht="13.5" customHeight="1" x14ac:dyDescent="0.3">
      <c r="A17" s="73" t="s">
        <v>22</v>
      </c>
      <c r="B17" s="98" t="s">
        <v>197</v>
      </c>
      <c r="C17" s="74">
        <v>3041057.10042</v>
      </c>
      <c r="D17" s="50">
        <v>705522.76864000002</v>
      </c>
      <c r="E17" s="50">
        <v>23.199918493558059</v>
      </c>
      <c r="F17" s="50">
        <v>704702.61037000001</v>
      </c>
      <c r="G17" s="50">
        <v>820.15827000000002</v>
      </c>
    </row>
    <row r="18" spans="1:7" ht="13.5" customHeight="1" x14ac:dyDescent="0.3">
      <c r="A18" s="73" t="s">
        <v>24</v>
      </c>
      <c r="B18" s="98" t="s">
        <v>27</v>
      </c>
      <c r="C18" s="74">
        <v>1948793.7068399999</v>
      </c>
      <c r="D18" s="50">
        <v>655417.83668999991</v>
      </c>
      <c r="E18" s="50">
        <v>33.631976252261737</v>
      </c>
      <c r="F18" s="50">
        <v>131128.13475</v>
      </c>
      <c r="G18" s="50">
        <v>524289.70193999994</v>
      </c>
    </row>
    <row r="19" spans="1:7" ht="13.5" customHeight="1" x14ac:dyDescent="0.3">
      <c r="A19" s="73" t="s">
        <v>26</v>
      </c>
      <c r="B19" s="98" t="s">
        <v>35</v>
      </c>
      <c r="C19" s="74">
        <v>539020.15041</v>
      </c>
      <c r="D19" s="50">
        <v>419369.924</v>
      </c>
      <c r="E19" s="50">
        <v>77.802272082223766</v>
      </c>
      <c r="F19" s="50">
        <v>419369.924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1240803.3604100002</v>
      </c>
      <c r="D20" s="50">
        <v>400877.60908999998</v>
      </c>
      <c r="E20" s="50">
        <v>32.307908076388308</v>
      </c>
      <c r="F20" s="50">
        <v>376694.90386999998</v>
      </c>
      <c r="G20" s="50">
        <v>24182.70522</v>
      </c>
    </row>
    <row r="21" spans="1:7" ht="13.5" customHeight="1" x14ac:dyDescent="0.3">
      <c r="A21" s="73" t="s">
        <v>30</v>
      </c>
      <c r="B21" s="98" t="s">
        <v>33</v>
      </c>
      <c r="C21" s="74">
        <v>463359.33897000004</v>
      </c>
      <c r="D21" s="50">
        <v>254729.29788999999</v>
      </c>
      <c r="E21" s="50">
        <v>54.974460740607256</v>
      </c>
      <c r="F21" s="50">
        <v>165651.35993000001</v>
      </c>
      <c r="G21" s="50">
        <v>89077.937959999996</v>
      </c>
    </row>
    <row r="22" spans="1:7" ht="13.5" customHeight="1" x14ac:dyDescent="0.3">
      <c r="A22" s="73" t="s">
        <v>32</v>
      </c>
      <c r="B22" s="98" t="s">
        <v>51</v>
      </c>
      <c r="C22" s="74">
        <v>470109.80202999996</v>
      </c>
      <c r="D22" s="50">
        <v>147432.23209</v>
      </c>
      <c r="E22" s="50">
        <v>31.361233365772627</v>
      </c>
      <c r="F22" s="50">
        <v>123177.40974</v>
      </c>
      <c r="G22" s="50">
        <v>24254.822350000002</v>
      </c>
    </row>
    <row r="23" spans="1:7" ht="13.5" customHeight="1" x14ac:dyDescent="0.3">
      <c r="A23" s="73" t="s">
        <v>34</v>
      </c>
      <c r="B23" s="98" t="s">
        <v>119</v>
      </c>
      <c r="C23" s="74">
        <v>498647.86281999998</v>
      </c>
      <c r="D23" s="50">
        <v>106914.19816</v>
      </c>
      <c r="E23" s="50">
        <v>21.440821495828509</v>
      </c>
      <c r="F23" s="50">
        <v>105127.21429</v>
      </c>
      <c r="G23" s="50">
        <v>1786.98387</v>
      </c>
    </row>
    <row r="24" spans="1:7" ht="13.5" customHeight="1" x14ac:dyDescent="0.3">
      <c r="A24" s="73" t="s">
        <v>36</v>
      </c>
      <c r="B24" s="98" t="s">
        <v>41</v>
      </c>
      <c r="C24" s="74">
        <v>732444.55835000006</v>
      </c>
      <c r="D24" s="50">
        <v>80230.531309999991</v>
      </c>
      <c r="E24" s="50">
        <v>10.953802631934044</v>
      </c>
      <c r="F24" s="50">
        <v>35270.774159999994</v>
      </c>
      <c r="G24" s="50">
        <v>44959.757149999998</v>
      </c>
    </row>
    <row r="25" spans="1:7" ht="13.5" customHeight="1" x14ac:dyDescent="0.3">
      <c r="A25" s="73" t="s">
        <v>38</v>
      </c>
      <c r="B25" s="98" t="s">
        <v>69</v>
      </c>
      <c r="C25" s="74">
        <v>141690.01420999999</v>
      </c>
      <c r="D25" s="50">
        <v>54669.554949999998</v>
      </c>
      <c r="E25" s="50">
        <v>38.583915214359273</v>
      </c>
      <c r="F25" s="50">
        <v>52270.565539999996</v>
      </c>
      <c r="G25" s="50">
        <v>2398.9894100000001</v>
      </c>
    </row>
    <row r="26" spans="1:7" ht="13.5" customHeight="1" x14ac:dyDescent="0.3">
      <c r="A26" s="73" t="s">
        <v>40</v>
      </c>
      <c r="B26" s="98" t="s">
        <v>39</v>
      </c>
      <c r="C26" s="74">
        <v>116354.64705</v>
      </c>
      <c r="D26" s="50">
        <v>47278.744070000001</v>
      </c>
      <c r="E26" s="50">
        <v>40.633309686104198</v>
      </c>
      <c r="F26" s="50">
        <v>6247.8557999999994</v>
      </c>
      <c r="G26" s="50">
        <v>41030.888270000003</v>
      </c>
    </row>
    <row r="27" spans="1:7" ht="13.5" customHeight="1" x14ac:dyDescent="0.3">
      <c r="A27" s="73" t="s">
        <v>42</v>
      </c>
      <c r="B27" s="98" t="s">
        <v>45</v>
      </c>
      <c r="C27" s="74">
        <v>321099.01682000002</v>
      </c>
      <c r="D27" s="50">
        <v>40903.431140000001</v>
      </c>
      <c r="E27" s="50">
        <v>12.73857252665754</v>
      </c>
      <c r="F27" s="50">
        <v>19370.06119</v>
      </c>
      <c r="G27" s="50">
        <v>21533.36995</v>
      </c>
    </row>
    <row r="28" spans="1:7" ht="13.5" customHeight="1" x14ac:dyDescent="0.3">
      <c r="A28" s="73" t="s">
        <v>44</v>
      </c>
      <c r="B28" s="98" t="s">
        <v>37</v>
      </c>
      <c r="C28" s="74">
        <v>955623.76614999992</v>
      </c>
      <c r="D28" s="50">
        <v>39724.706570000002</v>
      </c>
      <c r="E28" s="50">
        <v>4.156939998472641</v>
      </c>
      <c r="F28" s="50">
        <v>39724.706570000002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243291.58614</v>
      </c>
      <c r="D30" s="50">
        <v>28986.413829999998</v>
      </c>
      <c r="E30" s="50">
        <v>11.914268918991725</v>
      </c>
      <c r="F30" s="50">
        <v>28986.413829999998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328335.87785000005</v>
      </c>
      <c r="D31" s="50">
        <v>28879.58555</v>
      </c>
      <c r="E31" s="50">
        <v>8.7957446926325886</v>
      </c>
      <c r="F31" s="50">
        <v>28879.58555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275143.88368999999</v>
      </c>
      <c r="D32" s="50">
        <v>27090.444040000002</v>
      </c>
      <c r="E32" s="50">
        <v>9.8459190430423487</v>
      </c>
      <c r="F32" s="50">
        <v>13353.48415</v>
      </c>
      <c r="G32" s="50">
        <v>13736.95989</v>
      </c>
    </row>
    <row r="33" spans="1:7" ht="13.5" customHeight="1" x14ac:dyDescent="0.3">
      <c r="A33" s="73" t="s">
        <v>54</v>
      </c>
      <c r="B33" s="98" t="s">
        <v>58</v>
      </c>
      <c r="C33" s="74">
        <v>492508.91282999999</v>
      </c>
      <c r="D33" s="50">
        <v>26732.441569999999</v>
      </c>
      <c r="E33" s="50">
        <v>5.4278086900789297</v>
      </c>
      <c r="F33" s="50">
        <v>26185.503539999998</v>
      </c>
      <c r="G33" s="50">
        <v>546.93803000000003</v>
      </c>
    </row>
    <row r="34" spans="1:7" ht="13.5" customHeight="1" x14ac:dyDescent="0.3">
      <c r="A34" s="73" t="s">
        <v>55</v>
      </c>
      <c r="B34" s="98" t="s">
        <v>67</v>
      </c>
      <c r="C34" s="74">
        <v>342705.68923000002</v>
      </c>
      <c r="D34" s="50">
        <v>24197.06565</v>
      </c>
      <c r="E34" s="50">
        <v>7.0605964273212365</v>
      </c>
      <c r="F34" s="50">
        <v>10545.54501</v>
      </c>
      <c r="G34" s="50">
        <v>13651.520640000001</v>
      </c>
    </row>
    <row r="35" spans="1:7" ht="13.5" customHeight="1" x14ac:dyDescent="0.3">
      <c r="A35" s="73" t="s">
        <v>57</v>
      </c>
      <c r="B35" s="98" t="s">
        <v>53</v>
      </c>
      <c r="C35" s="74">
        <v>62672.69109</v>
      </c>
      <c r="D35" s="50">
        <v>21941.92698</v>
      </c>
      <c r="E35" s="50">
        <v>35.010347566678902</v>
      </c>
      <c r="F35" s="50">
        <v>6420.4564600000003</v>
      </c>
      <c r="G35" s="50">
        <v>15521.470519999999</v>
      </c>
    </row>
    <row r="36" spans="1:7" ht="13.5" customHeight="1" x14ac:dyDescent="0.3">
      <c r="A36" s="73" t="s">
        <v>59</v>
      </c>
      <c r="B36" s="98" t="s">
        <v>56</v>
      </c>
      <c r="C36" s="74">
        <v>47656.091229999998</v>
      </c>
      <c r="D36" s="50">
        <v>17188.274949999999</v>
      </c>
      <c r="E36" s="50">
        <v>36.067320055782929</v>
      </c>
      <c r="F36" s="50">
        <v>10669.51593</v>
      </c>
      <c r="G36" s="50">
        <v>6518.7590200000013</v>
      </c>
    </row>
    <row r="37" spans="1:7" ht="13.5" customHeight="1" x14ac:dyDescent="0.3">
      <c r="A37" s="73" t="s">
        <v>61</v>
      </c>
      <c r="B37" s="98" t="s">
        <v>60</v>
      </c>
      <c r="C37" s="74">
        <v>80168.427100000001</v>
      </c>
      <c r="D37" s="50">
        <v>16836.022709999997</v>
      </c>
      <c r="E37" s="50">
        <v>21.000814558827731</v>
      </c>
      <c r="F37" s="50">
        <v>9401.000759999999</v>
      </c>
      <c r="G37" s="50">
        <v>7435.0219500000003</v>
      </c>
    </row>
    <row r="38" spans="1:7" ht="13.5" customHeight="1" x14ac:dyDescent="0.3">
      <c r="A38" s="73" t="s">
        <v>63</v>
      </c>
      <c r="B38" s="98" t="s">
        <v>77</v>
      </c>
      <c r="C38" s="74">
        <v>189742.96859</v>
      </c>
      <c r="D38" s="50">
        <v>11710.176829999999</v>
      </c>
      <c r="E38" s="50">
        <v>6.1715998843169562</v>
      </c>
      <c r="F38" s="50">
        <v>11467.663849999999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41798.1633</v>
      </c>
      <c r="D39" s="50">
        <v>7874.2715400000006</v>
      </c>
      <c r="E39" s="50">
        <v>18.838797971775953</v>
      </c>
      <c r="F39" s="50">
        <v>3515.61247</v>
      </c>
      <c r="G39" s="50">
        <v>4358.6590700000006</v>
      </c>
    </row>
    <row r="40" spans="1:7" ht="13.5" customHeight="1" x14ac:dyDescent="0.3">
      <c r="A40" s="73" t="s">
        <v>66</v>
      </c>
      <c r="B40" s="98" t="s">
        <v>100</v>
      </c>
      <c r="C40" s="74">
        <v>72804.253769999996</v>
      </c>
      <c r="D40" s="50">
        <v>3776.50576</v>
      </c>
      <c r="E40" s="50">
        <v>5.1872048190076523</v>
      </c>
      <c r="F40" s="50">
        <v>710.11428999999998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94634.027589999998</v>
      </c>
      <c r="D41" s="50">
        <v>2776.28782</v>
      </c>
      <c r="E41" s="50">
        <v>2.9337098829061894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253697.39648</v>
      </c>
      <c r="D42" s="50">
        <v>1672.7222700000002</v>
      </c>
      <c r="E42" s="50">
        <v>0.65933757823638828</v>
      </c>
      <c r="F42" s="50">
        <v>1450.5988400000001</v>
      </c>
      <c r="G42" s="50">
        <v>222.12342999999998</v>
      </c>
    </row>
    <row r="43" spans="1:7" ht="13.5" customHeight="1" x14ac:dyDescent="0.3">
      <c r="A43" s="73" t="s">
        <v>72</v>
      </c>
      <c r="B43" s="98" t="s">
        <v>71</v>
      </c>
      <c r="C43" s="74">
        <v>324.35730000000001</v>
      </c>
      <c r="D43" s="50">
        <v>313.8014</v>
      </c>
      <c r="E43" s="50">
        <v>96.745595058289112</v>
      </c>
      <c r="F43" s="50">
        <v>313.8014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414989.00033999997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115212.08292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22593.95851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504.42259000000001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16104.136400000001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157168.02367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5519.3366900000001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54037595.355930001</v>
      </c>
      <c r="D51" s="78">
        <v>18216444.36389</v>
      </c>
      <c r="E51" s="61">
        <v>33.710686502431415</v>
      </c>
      <c r="F51" s="61">
        <v>16493092.584079999</v>
      </c>
      <c r="G51" s="61">
        <v>1723351.77981</v>
      </c>
    </row>
    <row r="52" spans="1:7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4140625" defaultRowHeight="10.199999999999999" x14ac:dyDescent="0.2"/>
  <cols>
    <col min="1" max="1" width="3.6640625" style="117" customWidth="1"/>
    <col min="2" max="2" width="36.6640625" style="117" customWidth="1"/>
    <col min="3" max="3" width="19.109375" style="117" bestFit="1" customWidth="1"/>
    <col min="4" max="4" width="18.109375" style="117" bestFit="1" customWidth="1"/>
    <col min="5" max="5" width="14.6640625" style="117" bestFit="1" customWidth="1"/>
    <col min="6" max="6" width="19.109375" style="117" bestFit="1" customWidth="1"/>
    <col min="7" max="7" width="18" style="117" bestFit="1" customWidth="1"/>
    <col min="8" max="8" width="11.88671875" style="117" bestFit="1" customWidth="1"/>
    <col min="9" max="16384" width="11.44140625" style="117"/>
  </cols>
  <sheetData>
    <row r="1" spans="1:7" x14ac:dyDescent="0.2">
      <c r="A1" s="201"/>
      <c r="B1" s="201"/>
      <c r="C1" s="201"/>
      <c r="D1" s="201"/>
      <c r="E1" s="201"/>
      <c r="F1" s="201"/>
      <c r="G1" s="201"/>
    </row>
    <row r="2" spans="1:7" ht="14.4" customHeight="1" x14ac:dyDescent="0.2">
      <c r="A2" s="202" t="s">
        <v>207</v>
      </c>
      <c r="B2" s="202"/>
      <c r="C2" s="202"/>
      <c r="D2" s="202"/>
      <c r="E2" s="202"/>
      <c r="F2" s="202"/>
      <c r="G2" s="202"/>
    </row>
    <row r="3" spans="1:7" x14ac:dyDescent="0.2">
      <c r="A3" s="202"/>
      <c r="B3" s="202"/>
      <c r="C3" s="202"/>
      <c r="D3" s="202"/>
      <c r="E3" s="202"/>
      <c r="F3" s="202"/>
      <c r="G3" s="202"/>
    </row>
    <row r="4" spans="1:7" x14ac:dyDescent="0.2">
      <c r="A4" s="202"/>
      <c r="B4" s="202"/>
      <c r="C4" s="202"/>
      <c r="D4" s="202"/>
      <c r="E4" s="202"/>
      <c r="F4" s="202"/>
      <c r="G4" s="202"/>
    </row>
    <row r="5" spans="1:7" x14ac:dyDescent="0.2">
      <c r="A5" s="202"/>
      <c r="B5" s="202"/>
      <c r="C5" s="202"/>
      <c r="D5" s="202"/>
      <c r="E5" s="202"/>
      <c r="F5" s="202"/>
      <c r="G5" s="202"/>
    </row>
    <row r="6" spans="1:7" x14ac:dyDescent="0.2">
      <c r="A6" s="202"/>
      <c r="B6" s="202"/>
      <c r="C6" s="202"/>
      <c r="D6" s="202"/>
      <c r="E6" s="202"/>
      <c r="F6" s="202"/>
      <c r="G6" s="202"/>
    </row>
    <row r="7" spans="1:7" x14ac:dyDescent="0.2">
      <c r="A7" s="203"/>
      <c r="B7" s="203"/>
      <c r="C7" s="203"/>
      <c r="D7" s="203"/>
      <c r="E7" s="203"/>
      <c r="F7" s="203"/>
      <c r="G7" s="203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9961996315.1499996</v>
      </c>
      <c r="D9" s="146">
        <v>4235192211.8600001</v>
      </c>
      <c r="E9" s="152">
        <f>D9/C9</f>
        <v>0.42513489042544683</v>
      </c>
      <c r="F9" s="146">
        <v>4076506905.7400002</v>
      </c>
      <c r="G9" s="146">
        <v>158685306.12</v>
      </c>
    </row>
    <row r="10" spans="1:7" ht="13.5" customHeight="1" x14ac:dyDescent="0.2">
      <c r="A10" s="141" t="s">
        <v>8</v>
      </c>
      <c r="B10" s="142" t="s">
        <v>152</v>
      </c>
      <c r="C10" s="145">
        <v>7267812713.1700001</v>
      </c>
      <c r="D10" s="146">
        <v>2297714185.5500002</v>
      </c>
      <c r="E10" s="152">
        <f t="shared" ref="E10:E50" si="0">D10/C10</f>
        <v>0.31614933904203579</v>
      </c>
      <c r="F10" s="146">
        <v>2297340296.6900001</v>
      </c>
      <c r="G10" s="146">
        <v>373888.86</v>
      </c>
    </row>
    <row r="11" spans="1:7" ht="13.5" customHeight="1" x14ac:dyDescent="0.2">
      <c r="A11" s="141" t="s">
        <v>10</v>
      </c>
      <c r="B11" s="142" t="s">
        <v>133</v>
      </c>
      <c r="C11" s="145">
        <v>3362593505.0200005</v>
      </c>
      <c r="D11" s="146">
        <v>1995741005.4400001</v>
      </c>
      <c r="E11" s="152">
        <f t="shared" si="0"/>
        <v>0.59351241904814467</v>
      </c>
      <c r="F11" s="146">
        <v>1995541005.4400001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5762921080.9499998</v>
      </c>
      <c r="D12" s="146">
        <v>1958293514.51</v>
      </c>
      <c r="E12" s="152">
        <f t="shared" si="0"/>
        <v>0.33980918478709782</v>
      </c>
      <c r="F12" s="146">
        <v>1782011077.25</v>
      </c>
      <c r="G12" s="146">
        <v>176282437.25999999</v>
      </c>
    </row>
    <row r="13" spans="1:7" ht="13.5" customHeight="1" x14ac:dyDescent="0.2">
      <c r="A13" s="141" t="s">
        <v>14</v>
      </c>
      <c r="B13" s="142" t="s">
        <v>132</v>
      </c>
      <c r="C13" s="145">
        <v>4967320086.2300005</v>
      </c>
      <c r="D13" s="146">
        <v>1516811630.1600001</v>
      </c>
      <c r="E13" s="152">
        <f t="shared" si="0"/>
        <v>0.30535814157915481</v>
      </c>
      <c r="F13" s="146">
        <v>1511916759.22</v>
      </c>
      <c r="G13" s="146">
        <v>4894870.9400000004</v>
      </c>
    </row>
    <row r="14" spans="1:7" ht="13.5" customHeight="1" x14ac:dyDescent="0.2">
      <c r="A14" s="141" t="s">
        <v>16</v>
      </c>
      <c r="B14" s="142" t="s">
        <v>140</v>
      </c>
      <c r="C14" s="145">
        <v>2981933400.3800006</v>
      </c>
      <c r="D14" s="146">
        <v>1149647067.4400001</v>
      </c>
      <c r="E14" s="152">
        <f t="shared" si="0"/>
        <v>0.38553747286693107</v>
      </c>
      <c r="F14" s="146">
        <v>1034837340.9300001</v>
      </c>
      <c r="G14" s="146">
        <v>114809726.50999999</v>
      </c>
    </row>
    <row r="15" spans="1:7" ht="13.5" customHeight="1" x14ac:dyDescent="0.2">
      <c r="A15" s="141" t="s">
        <v>18</v>
      </c>
      <c r="B15" s="142" t="s">
        <v>150</v>
      </c>
      <c r="C15" s="145">
        <v>3723213064.8600001</v>
      </c>
      <c r="D15" s="146">
        <v>951592804.82000005</v>
      </c>
      <c r="E15" s="152">
        <f t="shared" si="0"/>
        <v>0.25558376279918371</v>
      </c>
      <c r="F15" s="146">
        <v>759419973.31000006</v>
      </c>
      <c r="G15" s="146">
        <v>192172831.50999999</v>
      </c>
    </row>
    <row r="16" spans="1:7" ht="13.5" customHeight="1" x14ac:dyDescent="0.2">
      <c r="A16" s="141" t="s">
        <v>20</v>
      </c>
      <c r="B16" s="142" t="s">
        <v>218</v>
      </c>
      <c r="C16" s="145">
        <v>2209114002.1999998</v>
      </c>
      <c r="D16" s="146">
        <v>926544003.04000008</v>
      </c>
      <c r="E16" s="152">
        <f t="shared" si="0"/>
        <v>0.41941882678634002</v>
      </c>
      <c r="F16" s="146">
        <v>765827776.30000007</v>
      </c>
      <c r="G16" s="146">
        <v>160716226.73999998</v>
      </c>
    </row>
    <row r="17" spans="1:7" ht="13.5" customHeight="1" x14ac:dyDescent="0.2">
      <c r="A17" s="141" t="s">
        <v>22</v>
      </c>
      <c r="B17" s="135" t="s">
        <v>221</v>
      </c>
      <c r="C17" s="147">
        <v>3062827373.3800001</v>
      </c>
      <c r="D17" s="146">
        <v>706712917.86000001</v>
      </c>
      <c r="E17" s="152">
        <f t="shared" si="0"/>
        <v>0.23073873637223735</v>
      </c>
      <c r="F17" s="148">
        <v>705837002.15999997</v>
      </c>
      <c r="G17" s="148">
        <v>875915.7</v>
      </c>
    </row>
    <row r="18" spans="1:7" ht="13.5" customHeight="1" x14ac:dyDescent="0.2">
      <c r="A18" s="141" t="s">
        <v>24</v>
      </c>
      <c r="B18" s="142" t="s">
        <v>141</v>
      </c>
      <c r="C18" s="145">
        <v>1958892476.3800001</v>
      </c>
      <c r="D18" s="146">
        <v>662451914.95000005</v>
      </c>
      <c r="E18" s="152">
        <f t="shared" si="0"/>
        <v>0.33817676209273101</v>
      </c>
      <c r="F18" s="146">
        <v>127899042.70999999</v>
      </c>
      <c r="G18" s="146">
        <v>534552872.24000001</v>
      </c>
    </row>
    <row r="19" spans="1:7" ht="13.5" customHeight="1" x14ac:dyDescent="0.2">
      <c r="A19" s="141" t="s">
        <v>26</v>
      </c>
      <c r="B19" s="142" t="s">
        <v>167</v>
      </c>
      <c r="C19" s="145">
        <v>541090869.78999996</v>
      </c>
      <c r="D19" s="146">
        <v>421918369.31999999</v>
      </c>
      <c r="E19" s="152">
        <f t="shared" si="0"/>
        <v>0.77975510746235399</v>
      </c>
      <c r="F19" s="146">
        <v>421918369.31999999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1237255924.8299999</v>
      </c>
      <c r="D20" s="146">
        <v>398735443.69999999</v>
      </c>
      <c r="E20" s="152">
        <f t="shared" si="0"/>
        <v>0.32227402245399356</v>
      </c>
      <c r="F20" s="146">
        <v>375037221.74000001</v>
      </c>
      <c r="G20" s="146">
        <v>23698221.960000001</v>
      </c>
    </row>
    <row r="21" spans="1:7" ht="13.5" customHeight="1" x14ac:dyDescent="0.2">
      <c r="A21" s="141" t="s">
        <v>30</v>
      </c>
      <c r="B21" s="142" t="s">
        <v>143</v>
      </c>
      <c r="C21" s="145">
        <v>460532158.91000003</v>
      </c>
      <c r="D21" s="146">
        <v>256850188.5</v>
      </c>
      <c r="E21" s="152">
        <f t="shared" si="0"/>
        <v>0.55772476151919548</v>
      </c>
      <c r="F21" s="146">
        <v>166965622.31</v>
      </c>
      <c r="G21" s="146">
        <v>89884566.189999998</v>
      </c>
    </row>
    <row r="22" spans="1:7" ht="13.5" customHeight="1" x14ac:dyDescent="0.2">
      <c r="A22" s="141" t="s">
        <v>32</v>
      </c>
      <c r="B22" s="142" t="s">
        <v>159</v>
      </c>
      <c r="C22" s="145">
        <v>949500963.9599998</v>
      </c>
      <c r="D22" s="146">
        <v>215209625.38999999</v>
      </c>
      <c r="E22" s="152">
        <f t="shared" si="0"/>
        <v>0.22665551016656604</v>
      </c>
      <c r="F22" s="146">
        <v>39667639.640000001</v>
      </c>
      <c r="G22" s="146">
        <v>175541985.75</v>
      </c>
    </row>
    <row r="23" spans="1:7" ht="13.5" customHeight="1" x14ac:dyDescent="0.2">
      <c r="A23" s="141" t="s">
        <v>34</v>
      </c>
      <c r="B23" s="142" t="s">
        <v>135</v>
      </c>
      <c r="C23" s="145">
        <v>477465403.89999998</v>
      </c>
      <c r="D23" s="146">
        <v>147964609.28999999</v>
      </c>
      <c r="E23" s="152">
        <f t="shared" si="0"/>
        <v>0.30989598006767755</v>
      </c>
      <c r="F23" s="146">
        <v>123730861.33999999</v>
      </c>
      <c r="G23" s="146">
        <v>24233747.949999999</v>
      </c>
    </row>
    <row r="24" spans="1:7" ht="13.5" customHeight="1" x14ac:dyDescent="0.2">
      <c r="A24" s="141" t="s">
        <v>36</v>
      </c>
      <c r="B24" s="142" t="s">
        <v>160</v>
      </c>
      <c r="C24" s="145">
        <v>506921261.77000004</v>
      </c>
      <c r="D24" s="146">
        <v>110698718.23999999</v>
      </c>
      <c r="E24" s="152">
        <f t="shared" si="0"/>
        <v>0.21837458119921224</v>
      </c>
      <c r="F24" s="146">
        <v>107392301.47</v>
      </c>
      <c r="G24" s="146">
        <v>3306416.77</v>
      </c>
    </row>
    <row r="25" spans="1:7" ht="13.5" customHeight="1" x14ac:dyDescent="0.2">
      <c r="A25" s="141" t="s">
        <v>38</v>
      </c>
      <c r="B25" s="142" t="s">
        <v>147</v>
      </c>
      <c r="C25" s="145">
        <v>740204619.68000007</v>
      </c>
      <c r="D25" s="146">
        <v>80555312.320000008</v>
      </c>
      <c r="E25" s="152">
        <f t="shared" si="0"/>
        <v>0.10882843767555125</v>
      </c>
      <c r="F25" s="146">
        <v>35650343.910000004</v>
      </c>
      <c r="G25" s="146">
        <v>44904968.410000004</v>
      </c>
    </row>
    <row r="26" spans="1:7" ht="13.5" customHeight="1" x14ac:dyDescent="0.2">
      <c r="A26" s="141" t="s">
        <v>40</v>
      </c>
      <c r="B26" s="142" t="s">
        <v>166</v>
      </c>
      <c r="C26" s="145">
        <v>140630908.66999999</v>
      </c>
      <c r="D26" s="146">
        <v>52044710.449999996</v>
      </c>
      <c r="E26" s="152">
        <f t="shared" si="0"/>
        <v>0.37008016901978824</v>
      </c>
      <c r="F26" s="146">
        <v>52044710.449999996</v>
      </c>
      <c r="G26" s="144">
        <v>0</v>
      </c>
    </row>
    <row r="27" spans="1:7" ht="13.5" customHeight="1" x14ac:dyDescent="0.2">
      <c r="A27" s="141" t="s">
        <v>42</v>
      </c>
      <c r="B27" s="142" t="s">
        <v>142</v>
      </c>
      <c r="C27" s="145">
        <v>115514353.41</v>
      </c>
      <c r="D27" s="146">
        <v>46625101.950000003</v>
      </c>
      <c r="E27" s="152">
        <f t="shared" si="0"/>
        <v>0.40363037643046445</v>
      </c>
      <c r="F27" s="146">
        <v>5752917.8399999999</v>
      </c>
      <c r="G27" s="146">
        <v>40872184.109999999</v>
      </c>
    </row>
    <row r="28" spans="1:7" ht="13.5" customHeight="1" x14ac:dyDescent="0.2">
      <c r="A28" s="141" t="s">
        <v>44</v>
      </c>
      <c r="B28" s="142" t="s">
        <v>168</v>
      </c>
      <c r="C28" s="145">
        <v>318231780.64000005</v>
      </c>
      <c r="D28" s="146">
        <v>41665823.140000001</v>
      </c>
      <c r="E28" s="152">
        <f t="shared" si="0"/>
        <v>0.13092917073274493</v>
      </c>
      <c r="F28" s="146">
        <v>19153101.16</v>
      </c>
      <c r="G28" s="146">
        <v>22512721.980000004</v>
      </c>
    </row>
    <row r="29" spans="1:7" ht="13.5" customHeight="1" x14ac:dyDescent="0.2">
      <c r="A29" s="141" t="s">
        <v>46</v>
      </c>
      <c r="B29" s="142" t="s">
        <v>171</v>
      </c>
      <c r="C29" s="145">
        <v>128996000</v>
      </c>
      <c r="D29" s="146">
        <v>28996000</v>
      </c>
      <c r="E29" s="152">
        <f t="shared" si="0"/>
        <v>0.22478216378802443</v>
      </c>
      <c r="F29" s="144">
        <v>0</v>
      </c>
      <c r="G29" s="146">
        <v>28996000</v>
      </c>
    </row>
    <row r="30" spans="1:7" ht="13.5" customHeight="1" x14ac:dyDescent="0.2">
      <c r="A30" s="141" t="s">
        <v>48</v>
      </c>
      <c r="B30" s="142" t="s">
        <v>158</v>
      </c>
      <c r="C30" s="145">
        <v>328823347.60999995</v>
      </c>
      <c r="D30" s="146">
        <v>28970818.600000001</v>
      </c>
      <c r="E30" s="152">
        <f t="shared" si="0"/>
        <v>8.8104505992563406E-2</v>
      </c>
      <c r="F30" s="146">
        <v>28970818.600000001</v>
      </c>
      <c r="G30" s="144">
        <v>0</v>
      </c>
    </row>
    <row r="31" spans="1:7" ht="13.5" customHeight="1" x14ac:dyDescent="0.2">
      <c r="A31" s="141" t="s">
        <v>50</v>
      </c>
      <c r="B31" s="142" t="s">
        <v>165</v>
      </c>
      <c r="C31" s="145">
        <v>235946003.92000002</v>
      </c>
      <c r="D31" s="146">
        <v>28746481.619999997</v>
      </c>
      <c r="E31" s="152">
        <f t="shared" si="0"/>
        <v>0.12183500098499993</v>
      </c>
      <c r="F31" s="146">
        <v>28746481.619999997</v>
      </c>
      <c r="G31" s="144">
        <v>0</v>
      </c>
    </row>
    <row r="32" spans="1:7" ht="13.5" customHeight="1" x14ac:dyDescent="0.2">
      <c r="A32" s="141" t="s">
        <v>52</v>
      </c>
      <c r="B32" s="142" t="s">
        <v>163</v>
      </c>
      <c r="C32" s="145">
        <v>340315117.18000001</v>
      </c>
      <c r="D32" s="146">
        <v>27751666.129999999</v>
      </c>
      <c r="E32" s="152">
        <f t="shared" si="0"/>
        <v>8.1546968468407893E-2</v>
      </c>
      <c r="F32" s="146">
        <v>10233594.300000001</v>
      </c>
      <c r="G32" s="146">
        <v>17518071.829999998</v>
      </c>
    </row>
    <row r="33" spans="1:7" ht="13.5" customHeight="1" x14ac:dyDescent="0.2">
      <c r="A33" s="141" t="s">
        <v>54</v>
      </c>
      <c r="B33" s="142" t="s">
        <v>153</v>
      </c>
      <c r="C33" s="145">
        <v>481979279.56999993</v>
      </c>
      <c r="D33" s="146">
        <v>27333779.589999996</v>
      </c>
      <c r="E33" s="152">
        <f t="shared" si="0"/>
        <v>5.6711524226489479E-2</v>
      </c>
      <c r="F33" s="146">
        <v>27180892.619999997</v>
      </c>
      <c r="G33" s="146">
        <v>152886.97</v>
      </c>
    </row>
    <row r="34" spans="1:7" ht="13.5" customHeight="1" x14ac:dyDescent="0.2">
      <c r="A34" s="141" t="s">
        <v>55</v>
      </c>
      <c r="B34" s="142" t="s">
        <v>175</v>
      </c>
      <c r="C34" s="145">
        <v>275214485.10999995</v>
      </c>
      <c r="D34" s="146">
        <v>27209943.640000001</v>
      </c>
      <c r="E34" s="152">
        <f t="shared" si="0"/>
        <v>9.8868137805771777E-2</v>
      </c>
      <c r="F34" s="146">
        <v>13322340.720000001</v>
      </c>
      <c r="G34" s="146">
        <v>13887602.92</v>
      </c>
    </row>
    <row r="35" spans="1:7" ht="13.5" customHeight="1" x14ac:dyDescent="0.2">
      <c r="A35" s="141" t="s">
        <v>57</v>
      </c>
      <c r="B35" s="142" t="s">
        <v>145</v>
      </c>
      <c r="C35" s="145">
        <v>62674847.93</v>
      </c>
      <c r="D35" s="146">
        <v>22101976.829999998</v>
      </c>
      <c r="E35" s="152">
        <f t="shared" si="0"/>
        <v>0.35264508108077347</v>
      </c>
      <c r="F35" s="146">
        <v>6364585.9699999997</v>
      </c>
      <c r="G35" s="146">
        <v>15737390.859999999</v>
      </c>
    </row>
    <row r="36" spans="1:7" ht="13.5" customHeight="1" x14ac:dyDescent="0.2">
      <c r="A36" s="141" t="s">
        <v>59</v>
      </c>
      <c r="B36" s="142" t="s">
        <v>151</v>
      </c>
      <c r="C36" s="145">
        <v>78188529.960000008</v>
      </c>
      <c r="D36" s="146">
        <v>16751253.289999999</v>
      </c>
      <c r="E36" s="152">
        <f t="shared" si="0"/>
        <v>0.21424182419812304</v>
      </c>
      <c r="F36" s="146">
        <v>9345943.5299999993</v>
      </c>
      <c r="G36" s="146">
        <v>7405309.7599999998</v>
      </c>
    </row>
    <row r="37" spans="1:7" ht="13.5" customHeight="1" x14ac:dyDescent="0.2">
      <c r="A37" s="141" t="s">
        <v>61</v>
      </c>
      <c r="B37" s="142" t="s">
        <v>156</v>
      </c>
      <c r="C37" s="145">
        <v>190019625.26999998</v>
      </c>
      <c r="D37" s="146">
        <v>11806356.470000001</v>
      </c>
      <c r="E37" s="152">
        <f t="shared" si="0"/>
        <v>6.2132300562240769E-2</v>
      </c>
      <c r="F37" s="146">
        <v>11563843.49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46749790.090000004</v>
      </c>
      <c r="D38" s="146">
        <v>9565918.8000000007</v>
      </c>
      <c r="E38" s="152">
        <f t="shared" si="0"/>
        <v>0.20461950270972865</v>
      </c>
      <c r="F38" s="146">
        <v>9565918.8000000007</v>
      </c>
      <c r="G38" s="144">
        <v>0</v>
      </c>
    </row>
    <row r="39" spans="1:7" ht="13.5" customHeight="1" x14ac:dyDescent="0.2">
      <c r="A39" s="141" t="s">
        <v>65</v>
      </c>
      <c r="B39" s="142" t="s">
        <v>176</v>
      </c>
      <c r="C39" s="145">
        <v>71255187.149999991</v>
      </c>
      <c r="D39" s="146">
        <v>3774866.43</v>
      </c>
      <c r="E39" s="152">
        <f t="shared" si="0"/>
        <v>5.2976724656599271E-2</v>
      </c>
      <c r="F39" s="146">
        <v>708474.96</v>
      </c>
      <c r="G39" s="146">
        <v>3066391.47</v>
      </c>
    </row>
    <row r="40" spans="1:7" ht="13.5" customHeight="1" x14ac:dyDescent="0.2">
      <c r="A40" s="141" t="s">
        <v>66</v>
      </c>
      <c r="B40" s="142" t="s">
        <v>139</v>
      </c>
      <c r="C40" s="145">
        <v>41897626.810000002</v>
      </c>
      <c r="D40" s="146">
        <v>3127763.06</v>
      </c>
      <c r="E40" s="152">
        <f t="shared" si="0"/>
        <v>7.4652511326810389E-2</v>
      </c>
      <c r="F40" s="146">
        <v>3127763.06</v>
      </c>
      <c r="G40" s="144">
        <v>0</v>
      </c>
    </row>
    <row r="41" spans="1:7" ht="13.5" customHeight="1" x14ac:dyDescent="0.2">
      <c r="A41" s="141" t="s">
        <v>68</v>
      </c>
      <c r="B41" s="142" t="s">
        <v>155</v>
      </c>
      <c r="C41" s="145">
        <v>94918169.38000001</v>
      </c>
      <c r="D41" s="146">
        <v>2776287.82</v>
      </c>
      <c r="E41" s="152">
        <f t="shared" si="0"/>
        <v>2.9249276910148513E-2</v>
      </c>
      <c r="F41" s="144">
        <v>0</v>
      </c>
      <c r="G41" s="146">
        <v>2776287.82</v>
      </c>
    </row>
    <row r="42" spans="1:7" ht="13.5" customHeight="1" x14ac:dyDescent="0.2">
      <c r="A42" s="141" t="s">
        <v>70</v>
      </c>
      <c r="B42" s="142" t="s">
        <v>136</v>
      </c>
      <c r="C42" s="145">
        <v>255643473.07999998</v>
      </c>
      <c r="D42" s="146">
        <v>1668174.29</v>
      </c>
      <c r="E42" s="152">
        <f t="shared" si="0"/>
        <v>6.5253936269202874E-3</v>
      </c>
      <c r="F42" s="146">
        <v>1447991.96</v>
      </c>
      <c r="G42" s="146">
        <v>220182.33</v>
      </c>
    </row>
    <row r="43" spans="1:7" ht="13.5" customHeight="1" x14ac:dyDescent="0.2">
      <c r="A43" s="141" t="s">
        <v>72</v>
      </c>
      <c r="B43" s="142" t="s">
        <v>137</v>
      </c>
      <c r="C43" s="145">
        <v>440552576.20000005</v>
      </c>
      <c r="D43" s="144">
        <v>0</v>
      </c>
      <c r="E43" s="152">
        <f t="shared" si="0"/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130859225.56999999</v>
      </c>
      <c r="D44" s="144">
        <v>0</v>
      </c>
      <c r="E44" s="152">
        <f t="shared" si="0"/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22501492.920000002</v>
      </c>
      <c r="D45" s="144">
        <v>0</v>
      </c>
      <c r="E45" s="152">
        <f t="shared" si="0"/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491968.63999999996</v>
      </c>
      <c r="D46" s="144">
        <v>0</v>
      </c>
      <c r="E46" s="152">
        <f t="shared" si="0"/>
        <v>0</v>
      </c>
      <c r="F46" s="144">
        <v>0</v>
      </c>
      <c r="G46" s="144">
        <v>0</v>
      </c>
    </row>
    <row r="47" spans="1:7" ht="13.5" customHeight="1" x14ac:dyDescent="0.2">
      <c r="A47" s="141" t="s">
        <v>82</v>
      </c>
      <c r="B47" s="142" t="s">
        <v>219</v>
      </c>
      <c r="C47" s="145">
        <v>11358907.289999999</v>
      </c>
      <c r="D47" s="144">
        <v>0</v>
      </c>
      <c r="E47" s="152">
        <f t="shared" si="0"/>
        <v>0</v>
      </c>
      <c r="F47" s="144">
        <v>0</v>
      </c>
      <c r="G47" s="144">
        <v>0</v>
      </c>
    </row>
    <row r="48" spans="1:7" ht="13.5" customHeight="1" x14ac:dyDescent="0.2">
      <c r="A48" s="141" t="s">
        <v>84</v>
      </c>
      <c r="B48" s="142" t="s">
        <v>173</v>
      </c>
      <c r="C48" s="145">
        <v>155932222.70000002</v>
      </c>
      <c r="D48" s="144">
        <v>0</v>
      </c>
      <c r="E48" s="152">
        <f t="shared" si="0"/>
        <v>0</v>
      </c>
      <c r="F48" s="144">
        <v>0</v>
      </c>
      <c r="G48" s="144">
        <v>0</v>
      </c>
    </row>
    <row r="49" spans="1:7" x14ac:dyDescent="0.2">
      <c r="A49" s="121">
        <v>42</v>
      </c>
      <c r="B49" s="142" t="s">
        <v>220</v>
      </c>
      <c r="C49" s="146">
        <v>7286484.3899999997</v>
      </c>
      <c r="D49" s="144">
        <v>0</v>
      </c>
      <c r="E49" s="152">
        <f t="shared" si="0"/>
        <v>0</v>
      </c>
      <c r="F49" s="144">
        <v>0</v>
      </c>
      <c r="G49" s="144">
        <v>0</v>
      </c>
    </row>
    <row r="50" spans="1:7" x14ac:dyDescent="0.2">
      <c r="A50" s="135"/>
      <c r="B50" s="151" t="s">
        <v>222</v>
      </c>
      <c r="C50" s="132">
        <v>54147576624.04998</v>
      </c>
      <c r="D50" s="150">
        <v>18413550444.499996</v>
      </c>
      <c r="E50" s="153">
        <f t="shared" si="0"/>
        <v>0.34006231843663903</v>
      </c>
      <c r="F50" s="132">
        <v>16555028918.559996</v>
      </c>
      <c r="G50" s="132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4140625" defaultRowHeight="12" customHeight="1" x14ac:dyDescent="0.2"/>
  <cols>
    <col min="1" max="1" width="3.6640625" style="117" customWidth="1"/>
    <col min="2" max="2" width="36.6640625" style="117" customWidth="1"/>
    <col min="3" max="3" width="17.6640625" style="117" bestFit="1" customWidth="1"/>
    <col min="4" max="4" width="18.109375" style="117" bestFit="1" customWidth="1"/>
    <col min="5" max="5" width="14.6640625" style="117" bestFit="1" customWidth="1"/>
    <col min="6" max="6" width="17.6640625" style="117" bestFit="1" customWidth="1"/>
    <col min="7" max="7" width="14.44140625" style="117" customWidth="1"/>
    <col min="8" max="8" width="11.88671875" style="117" bestFit="1" customWidth="1"/>
    <col min="9" max="16384" width="11.44140625" style="117"/>
  </cols>
  <sheetData>
    <row r="1" spans="1:7" ht="12" customHeight="1" x14ac:dyDescent="0.2">
      <c r="A1" s="201"/>
      <c r="B1" s="204"/>
      <c r="C1" s="204"/>
      <c r="D1" s="204"/>
      <c r="E1" s="204"/>
      <c r="F1" s="204"/>
      <c r="G1" s="204"/>
    </row>
    <row r="2" spans="1:7" ht="12" customHeight="1" x14ac:dyDescent="0.2">
      <c r="A2" s="202" t="s">
        <v>208</v>
      </c>
      <c r="B2" s="205"/>
      <c r="C2" s="205"/>
      <c r="D2" s="205"/>
      <c r="E2" s="205"/>
      <c r="F2" s="205"/>
      <c r="G2" s="205"/>
    </row>
    <row r="3" spans="1:7" ht="12" customHeight="1" x14ac:dyDescent="0.2">
      <c r="A3" s="205"/>
      <c r="B3" s="205"/>
      <c r="C3" s="205"/>
      <c r="D3" s="205"/>
      <c r="E3" s="205"/>
      <c r="F3" s="205"/>
      <c r="G3" s="205"/>
    </row>
    <row r="4" spans="1:7" ht="12" customHeight="1" x14ac:dyDescent="0.2">
      <c r="A4" s="205"/>
      <c r="B4" s="205"/>
      <c r="C4" s="205"/>
      <c r="D4" s="205"/>
      <c r="E4" s="205"/>
      <c r="F4" s="205"/>
      <c r="G4" s="205"/>
    </row>
    <row r="5" spans="1:7" ht="12" customHeight="1" x14ac:dyDescent="0.2">
      <c r="A5" s="205"/>
      <c r="B5" s="205"/>
      <c r="C5" s="205"/>
      <c r="D5" s="205"/>
      <c r="E5" s="205"/>
      <c r="F5" s="205"/>
      <c r="G5" s="205"/>
    </row>
    <row r="6" spans="1:7" ht="12" customHeight="1" x14ac:dyDescent="0.2">
      <c r="A6" s="205"/>
      <c r="B6" s="205"/>
      <c r="C6" s="205"/>
      <c r="D6" s="205"/>
      <c r="E6" s="205"/>
      <c r="F6" s="205"/>
      <c r="G6" s="205"/>
    </row>
    <row r="7" spans="1:7" ht="12" customHeight="1" x14ac:dyDescent="0.2">
      <c r="A7" s="204"/>
      <c r="B7" s="204"/>
      <c r="C7" s="204"/>
      <c r="D7" s="204"/>
      <c r="E7" s="204"/>
      <c r="F7" s="204"/>
      <c r="G7" s="204"/>
    </row>
    <row r="8" spans="1:7" ht="12" customHeight="1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2" customHeight="1" x14ac:dyDescent="0.2">
      <c r="A9" s="141" t="s">
        <v>6</v>
      </c>
      <c r="B9" s="142" t="s">
        <v>134</v>
      </c>
      <c r="C9" s="145">
        <v>9990836033.5500011</v>
      </c>
      <c r="D9" s="146">
        <f t="shared" ref="D9:D50" si="0">F9+G9</f>
        <v>4237791679.9999995</v>
      </c>
      <c r="E9" s="152">
        <f>D9/C9</f>
        <v>0.42416787401666556</v>
      </c>
      <c r="F9" s="146">
        <v>4080292147.8399997</v>
      </c>
      <c r="G9" s="146">
        <v>157499532.16</v>
      </c>
    </row>
    <row r="10" spans="1:7" ht="12" customHeight="1" x14ac:dyDescent="0.2">
      <c r="A10" s="141" t="s">
        <v>8</v>
      </c>
      <c r="B10" s="142" t="s">
        <v>152</v>
      </c>
      <c r="C10" s="145">
        <v>7264524550.2600002</v>
      </c>
      <c r="D10" s="146">
        <f t="shared" si="0"/>
        <v>2308458753.2799997</v>
      </c>
      <c r="E10" s="152">
        <f t="shared" ref="E10:E51" si="1">D10/C10</f>
        <v>0.31777148487954093</v>
      </c>
      <c r="F10" s="146">
        <v>2308105869.5999999</v>
      </c>
      <c r="G10" s="146">
        <v>352883.68</v>
      </c>
    </row>
    <row r="11" spans="1:7" ht="12" customHeight="1" x14ac:dyDescent="0.2">
      <c r="A11" s="141" t="s">
        <v>10</v>
      </c>
      <c r="B11" s="142" t="s">
        <v>133</v>
      </c>
      <c r="C11" s="145">
        <v>3369802407.6799998</v>
      </c>
      <c r="D11" s="146">
        <f t="shared" si="0"/>
        <v>2013863105.9400001</v>
      </c>
      <c r="E11" s="152">
        <f t="shared" si="1"/>
        <v>0.59762053150364969</v>
      </c>
      <c r="F11" s="146">
        <v>2013663105.9400001</v>
      </c>
      <c r="G11" s="146">
        <v>200000</v>
      </c>
    </row>
    <row r="12" spans="1:7" ht="12" customHeight="1" x14ac:dyDescent="0.2">
      <c r="A12" s="141" t="s">
        <v>12</v>
      </c>
      <c r="B12" s="142" t="s">
        <v>149</v>
      </c>
      <c r="C12" s="145">
        <v>5729711130.579999</v>
      </c>
      <c r="D12" s="146">
        <f t="shared" si="0"/>
        <v>1954355495.1400001</v>
      </c>
      <c r="E12" s="152">
        <f t="shared" si="1"/>
        <v>0.34109145305937394</v>
      </c>
      <c r="F12" s="146">
        <v>1786515513.95</v>
      </c>
      <c r="G12" s="146">
        <v>167839981.19</v>
      </c>
    </row>
    <row r="13" spans="1:7" ht="12" customHeight="1" x14ac:dyDescent="0.2">
      <c r="A13" s="141" t="s">
        <v>14</v>
      </c>
      <c r="B13" s="142" t="s">
        <v>132</v>
      </c>
      <c r="C13" s="145">
        <v>4981964096.7399998</v>
      </c>
      <c r="D13" s="146">
        <f t="shared" si="0"/>
        <v>1535862636.7</v>
      </c>
      <c r="E13" s="152">
        <f t="shared" si="1"/>
        <v>0.30828456545983696</v>
      </c>
      <c r="F13" s="146">
        <v>1530971224.05</v>
      </c>
      <c r="G13" s="146">
        <v>4891412.6500000004</v>
      </c>
    </row>
    <row r="14" spans="1:7" ht="12" customHeight="1" x14ac:dyDescent="0.2">
      <c r="A14" s="141" t="s">
        <v>16</v>
      </c>
      <c r="B14" s="142" t="s">
        <v>140</v>
      </c>
      <c r="C14" s="145">
        <v>2971147829.9499998</v>
      </c>
      <c r="D14" s="146">
        <f t="shared" si="0"/>
        <v>1082045202.1700001</v>
      </c>
      <c r="E14" s="152">
        <f t="shared" si="1"/>
        <v>0.36418423589115367</v>
      </c>
      <c r="F14" s="146">
        <v>1036702618.25</v>
      </c>
      <c r="G14" s="146">
        <v>45342583.920000002</v>
      </c>
    </row>
    <row r="15" spans="1:7" ht="12" customHeight="1" x14ac:dyDescent="0.2">
      <c r="A15" s="141" t="s">
        <v>18</v>
      </c>
      <c r="B15" s="142" t="s">
        <v>150</v>
      </c>
      <c r="C15" s="145">
        <v>3736913684.8500004</v>
      </c>
      <c r="D15" s="146">
        <f t="shared" si="0"/>
        <v>952392276.61000001</v>
      </c>
      <c r="E15" s="152">
        <f t="shared" si="1"/>
        <v>0.25486065692957771</v>
      </c>
      <c r="F15" s="146">
        <v>759498485.60000002</v>
      </c>
      <c r="G15" s="146">
        <v>192893791.00999999</v>
      </c>
    </row>
    <row r="16" spans="1:7" ht="12" customHeight="1" x14ac:dyDescent="0.2">
      <c r="A16" s="141" t="s">
        <v>20</v>
      </c>
      <c r="B16" s="142" t="s">
        <v>218</v>
      </c>
      <c r="C16" s="145">
        <v>2226967887.9400001</v>
      </c>
      <c r="D16" s="146">
        <f t="shared" si="0"/>
        <v>928394260.19999993</v>
      </c>
      <c r="E16" s="152">
        <f t="shared" si="1"/>
        <v>0.41688713394910576</v>
      </c>
      <c r="F16" s="146">
        <v>767068290.32999992</v>
      </c>
      <c r="G16" s="146">
        <v>161325969.87</v>
      </c>
    </row>
    <row r="17" spans="1:7" ht="12" customHeight="1" x14ac:dyDescent="0.2">
      <c r="A17" s="141" t="s">
        <v>22</v>
      </c>
      <c r="B17" s="142" t="s">
        <v>221</v>
      </c>
      <c r="C17" s="145">
        <v>3097799609.3900003</v>
      </c>
      <c r="D17" s="146">
        <f t="shared" si="0"/>
        <v>710498338.28000009</v>
      </c>
      <c r="E17" s="152">
        <f t="shared" si="1"/>
        <v>0.22935580988723381</v>
      </c>
      <c r="F17" s="146">
        <v>709627064.32000005</v>
      </c>
      <c r="G17" s="146">
        <v>871273.96</v>
      </c>
    </row>
    <row r="18" spans="1:7" ht="12" customHeight="1" x14ac:dyDescent="0.2">
      <c r="A18" s="141" t="s">
        <v>24</v>
      </c>
      <c r="B18" s="142" t="s">
        <v>141</v>
      </c>
      <c r="C18" s="145">
        <v>1938787507.3499999</v>
      </c>
      <c r="D18" s="146">
        <f t="shared" si="0"/>
        <v>668563359.14999998</v>
      </c>
      <c r="E18" s="152">
        <f t="shared" si="1"/>
        <v>0.34483580929599394</v>
      </c>
      <c r="F18" s="146">
        <v>128273449.97</v>
      </c>
      <c r="G18" s="146">
        <v>540289909.17999995</v>
      </c>
    </row>
    <row r="19" spans="1:7" ht="12" customHeight="1" x14ac:dyDescent="0.2">
      <c r="A19" s="141" t="s">
        <v>26</v>
      </c>
      <c r="B19" s="142" t="s">
        <v>167</v>
      </c>
      <c r="C19" s="145">
        <v>543361642.12</v>
      </c>
      <c r="D19" s="146">
        <f t="shared" si="0"/>
        <v>424622291.06</v>
      </c>
      <c r="E19" s="152">
        <f t="shared" si="1"/>
        <v>0.78147270279013048</v>
      </c>
      <c r="F19" s="146">
        <v>424622291.06</v>
      </c>
      <c r="G19" s="144">
        <v>0</v>
      </c>
    </row>
    <row r="20" spans="1:7" ht="12" customHeight="1" x14ac:dyDescent="0.2">
      <c r="A20" s="141" t="s">
        <v>28</v>
      </c>
      <c r="B20" s="142" t="s">
        <v>148</v>
      </c>
      <c r="C20" s="145">
        <v>1236404108.6899998</v>
      </c>
      <c r="D20" s="146">
        <f t="shared" si="0"/>
        <v>397168342.43000001</v>
      </c>
      <c r="E20" s="152">
        <f t="shared" si="1"/>
        <v>0.3212285850868043</v>
      </c>
      <c r="F20" s="146">
        <v>373207111.23000002</v>
      </c>
      <c r="G20" s="146">
        <v>23961231.199999999</v>
      </c>
    </row>
    <row r="21" spans="1:7" ht="12" customHeight="1" x14ac:dyDescent="0.2">
      <c r="A21" s="141" t="s">
        <v>30</v>
      </c>
      <c r="B21" s="142" t="s">
        <v>143</v>
      </c>
      <c r="C21" s="145">
        <v>457469366.76000005</v>
      </c>
      <c r="D21" s="146">
        <f t="shared" si="0"/>
        <v>255666966.72000003</v>
      </c>
      <c r="E21" s="152">
        <f t="shared" si="1"/>
        <v>0.55887232085231486</v>
      </c>
      <c r="F21" s="146">
        <v>167079681.86000001</v>
      </c>
      <c r="G21" s="146">
        <v>88587284.859999999</v>
      </c>
    </row>
    <row r="22" spans="1:7" ht="12" customHeight="1" x14ac:dyDescent="0.2">
      <c r="A22" s="141" t="s">
        <v>32</v>
      </c>
      <c r="B22" s="142" t="s">
        <v>135</v>
      </c>
      <c r="C22" s="145">
        <v>481665435.50999999</v>
      </c>
      <c r="D22" s="146">
        <f t="shared" si="0"/>
        <v>147459045.06999999</v>
      </c>
      <c r="E22" s="152">
        <f t="shared" si="1"/>
        <v>0.3061441286810761</v>
      </c>
      <c r="F22" s="146">
        <v>122748610.02</v>
      </c>
      <c r="G22" s="146">
        <v>24710435.050000001</v>
      </c>
    </row>
    <row r="23" spans="1:7" ht="12" customHeight="1" x14ac:dyDescent="0.2">
      <c r="A23" s="141" t="s">
        <v>34</v>
      </c>
      <c r="B23" s="142" t="s">
        <v>160</v>
      </c>
      <c r="C23" s="145">
        <v>515183289.77999997</v>
      </c>
      <c r="D23" s="146">
        <f t="shared" si="0"/>
        <v>111198709.8</v>
      </c>
      <c r="E23" s="152">
        <f t="shared" si="1"/>
        <v>0.21584300579214336</v>
      </c>
      <c r="F23" s="146">
        <v>107902322.91</v>
      </c>
      <c r="G23" s="146">
        <v>3296386.89</v>
      </c>
    </row>
    <row r="24" spans="1:7" ht="12" customHeight="1" x14ac:dyDescent="0.2">
      <c r="A24" s="141" t="s">
        <v>36</v>
      </c>
      <c r="B24" s="142" t="s">
        <v>147</v>
      </c>
      <c r="C24" s="145">
        <v>746146199.10000002</v>
      </c>
      <c r="D24" s="146">
        <f t="shared" si="0"/>
        <v>78958240.420000002</v>
      </c>
      <c r="E24" s="152">
        <f t="shared" si="1"/>
        <v>0.10582140673669485</v>
      </c>
      <c r="F24" s="146">
        <v>35021949.390000001</v>
      </c>
      <c r="G24" s="146">
        <v>43936291.030000001</v>
      </c>
    </row>
    <row r="25" spans="1:7" ht="12" customHeight="1" x14ac:dyDescent="0.2">
      <c r="A25" s="141" t="s">
        <v>38</v>
      </c>
      <c r="B25" s="142" t="s">
        <v>166</v>
      </c>
      <c r="C25" s="145">
        <v>137680198.11000001</v>
      </c>
      <c r="D25" s="146">
        <f t="shared" si="0"/>
        <v>51938707.350000001</v>
      </c>
      <c r="E25" s="152">
        <f t="shared" si="1"/>
        <v>0.37724166628888356</v>
      </c>
      <c r="F25" s="146">
        <v>51938707.350000001</v>
      </c>
      <c r="G25" s="144">
        <v>0</v>
      </c>
    </row>
    <row r="26" spans="1:7" ht="12" customHeight="1" x14ac:dyDescent="0.2">
      <c r="A26" s="141" t="s">
        <v>40</v>
      </c>
      <c r="B26" s="142" t="s">
        <v>142</v>
      </c>
      <c r="C26" s="145">
        <v>114516689.18000001</v>
      </c>
      <c r="D26" s="146">
        <f t="shared" si="0"/>
        <v>46248166.5</v>
      </c>
      <c r="E26" s="152">
        <f t="shared" si="1"/>
        <v>0.40385525316145016</v>
      </c>
      <c r="F26" s="146">
        <v>5567340.1100000003</v>
      </c>
      <c r="G26" s="146">
        <v>40680826.390000001</v>
      </c>
    </row>
    <row r="27" spans="1:7" ht="12" customHeight="1" x14ac:dyDescent="0.2">
      <c r="A27" s="141" t="s">
        <v>42</v>
      </c>
      <c r="B27" s="142" t="s">
        <v>159</v>
      </c>
      <c r="C27" s="145">
        <v>954814960.85000002</v>
      </c>
      <c r="D27" s="146">
        <f t="shared" si="0"/>
        <v>43937486.629999995</v>
      </c>
      <c r="E27" s="152">
        <f t="shared" si="1"/>
        <v>4.6016755530187498E-2</v>
      </c>
      <c r="F27" s="146">
        <v>39881030.649999999</v>
      </c>
      <c r="G27" s="146">
        <v>4056455.98</v>
      </c>
    </row>
    <row r="28" spans="1:7" ht="12" customHeight="1" x14ac:dyDescent="0.2">
      <c r="A28" s="141" t="s">
        <v>44</v>
      </c>
      <c r="B28" s="142" t="s">
        <v>168</v>
      </c>
      <c r="C28" s="145">
        <v>315929738.78999996</v>
      </c>
      <c r="D28" s="146">
        <f t="shared" si="0"/>
        <v>41463040.560000002</v>
      </c>
      <c r="E28" s="152">
        <f t="shared" si="1"/>
        <v>0.13124133460433962</v>
      </c>
      <c r="F28" s="146">
        <v>19321694.740000002</v>
      </c>
      <c r="G28" s="146">
        <v>22141345.82</v>
      </c>
    </row>
    <row r="29" spans="1:7" ht="12" customHeight="1" x14ac:dyDescent="0.2">
      <c r="A29" s="141" t="s">
        <v>46</v>
      </c>
      <c r="B29" s="142" t="s">
        <v>158</v>
      </c>
      <c r="C29" s="145">
        <v>329665890.63</v>
      </c>
      <c r="D29" s="146">
        <f t="shared" si="0"/>
        <v>29046231.010000002</v>
      </c>
      <c r="E29" s="152">
        <f t="shared" si="1"/>
        <v>8.8108087113567948E-2</v>
      </c>
      <c r="F29" s="146">
        <v>29046231.010000002</v>
      </c>
      <c r="G29" s="144">
        <v>0</v>
      </c>
    </row>
    <row r="30" spans="1:7" ht="12" customHeight="1" x14ac:dyDescent="0.2">
      <c r="A30" s="141" t="s">
        <v>48</v>
      </c>
      <c r="B30" s="142" t="s">
        <v>171</v>
      </c>
      <c r="C30" s="145">
        <v>128996000</v>
      </c>
      <c r="D30" s="146">
        <f t="shared" si="0"/>
        <v>28996000</v>
      </c>
      <c r="E30" s="152">
        <f t="shared" si="1"/>
        <v>0.22478216378802443</v>
      </c>
      <c r="F30" s="144">
        <v>0</v>
      </c>
      <c r="G30" s="146">
        <v>28996000</v>
      </c>
    </row>
    <row r="31" spans="1:7" ht="12" customHeight="1" x14ac:dyDescent="0.2">
      <c r="A31" s="141" t="s">
        <v>50</v>
      </c>
      <c r="B31" s="142" t="s">
        <v>165</v>
      </c>
      <c r="C31" s="145">
        <v>235130365.5</v>
      </c>
      <c r="D31" s="146">
        <f t="shared" si="0"/>
        <v>28330906.670000002</v>
      </c>
      <c r="E31" s="152">
        <f t="shared" si="1"/>
        <v>0.12049020810117357</v>
      </c>
      <c r="F31" s="146">
        <v>28330906.670000002</v>
      </c>
      <c r="G31" s="144">
        <v>0</v>
      </c>
    </row>
    <row r="32" spans="1:7" ht="12" customHeight="1" x14ac:dyDescent="0.2">
      <c r="A32" s="141" t="s">
        <v>52</v>
      </c>
      <c r="B32" s="142" t="s">
        <v>153</v>
      </c>
      <c r="C32" s="145">
        <v>486698956</v>
      </c>
      <c r="D32" s="146">
        <f t="shared" si="0"/>
        <v>28122075.77</v>
      </c>
      <c r="E32" s="152">
        <f t="shared" si="1"/>
        <v>5.7781253531186946E-2</v>
      </c>
      <c r="F32" s="146">
        <v>27969188.800000001</v>
      </c>
      <c r="G32" s="146">
        <v>152886.97</v>
      </c>
    </row>
    <row r="33" spans="1:7" ht="12" customHeight="1" x14ac:dyDescent="0.2">
      <c r="A33" s="141" t="s">
        <v>54</v>
      </c>
      <c r="B33" s="142" t="s">
        <v>163</v>
      </c>
      <c r="C33" s="145">
        <v>336073671.54000008</v>
      </c>
      <c r="D33" s="146">
        <f t="shared" si="0"/>
        <v>27611400.329999998</v>
      </c>
      <c r="E33" s="152">
        <f t="shared" si="1"/>
        <v>8.2158772519952197E-2</v>
      </c>
      <c r="F33" s="146">
        <v>10113886.76</v>
      </c>
      <c r="G33" s="146">
        <v>17497513.57</v>
      </c>
    </row>
    <row r="34" spans="1:7" ht="12" customHeight="1" x14ac:dyDescent="0.2">
      <c r="A34" s="141" t="s">
        <v>55</v>
      </c>
      <c r="B34" s="142" t="s">
        <v>175</v>
      </c>
      <c r="C34" s="145">
        <v>271560601.31</v>
      </c>
      <c r="D34" s="146">
        <f t="shared" si="0"/>
        <v>26060607.280000001</v>
      </c>
      <c r="E34" s="152">
        <f t="shared" si="1"/>
        <v>9.5966083276750866E-2</v>
      </c>
      <c r="F34" s="146">
        <v>13205088.120000001</v>
      </c>
      <c r="G34" s="146">
        <v>12855519.16</v>
      </c>
    </row>
    <row r="35" spans="1:7" ht="12" customHeight="1" x14ac:dyDescent="0.2">
      <c r="A35" s="141" t="s">
        <v>57</v>
      </c>
      <c r="B35" s="142" t="s">
        <v>145</v>
      </c>
      <c r="C35" s="145">
        <v>62721405.909999996</v>
      </c>
      <c r="D35" s="146">
        <f t="shared" si="0"/>
        <v>21994541.27</v>
      </c>
      <c r="E35" s="152">
        <f t="shared" si="1"/>
        <v>0.35067041229210227</v>
      </c>
      <c r="F35" s="146">
        <v>6331394.4199999999</v>
      </c>
      <c r="G35" s="146">
        <v>15663146.85</v>
      </c>
    </row>
    <row r="36" spans="1:7" ht="12" customHeight="1" x14ac:dyDescent="0.2">
      <c r="A36" s="141" t="s">
        <v>59</v>
      </c>
      <c r="B36" s="142" t="s">
        <v>151</v>
      </c>
      <c r="C36" s="145">
        <v>79302798.75</v>
      </c>
      <c r="D36" s="146">
        <f t="shared" si="0"/>
        <v>16266016.82</v>
      </c>
      <c r="E36" s="152">
        <f t="shared" si="1"/>
        <v>0.20511277125638647</v>
      </c>
      <c r="F36" s="146">
        <v>8891794.8300000001</v>
      </c>
      <c r="G36" s="146">
        <v>7374221.9900000002</v>
      </c>
    </row>
    <row r="37" spans="1:7" ht="12" customHeight="1" x14ac:dyDescent="0.2">
      <c r="A37" s="141" t="s">
        <v>61</v>
      </c>
      <c r="B37" s="142" t="s">
        <v>156</v>
      </c>
      <c r="C37" s="145">
        <v>190212179.00999999</v>
      </c>
      <c r="D37" s="146">
        <f t="shared" si="0"/>
        <v>10040908.170000002</v>
      </c>
      <c r="E37" s="152">
        <f t="shared" si="1"/>
        <v>5.2787935148317304E-2</v>
      </c>
      <c r="F37" s="146">
        <v>9798395.1900000013</v>
      </c>
      <c r="G37" s="146">
        <v>242512.98</v>
      </c>
    </row>
    <row r="38" spans="1:7" ht="12" customHeight="1" x14ac:dyDescent="0.2">
      <c r="A38" s="141" t="s">
        <v>63</v>
      </c>
      <c r="B38" s="142" t="s">
        <v>169</v>
      </c>
      <c r="C38" s="145">
        <v>44813556.030000001</v>
      </c>
      <c r="D38" s="146">
        <f t="shared" si="0"/>
        <v>9236248.1199999992</v>
      </c>
      <c r="E38" s="152">
        <f t="shared" si="1"/>
        <v>0.20610388771238958</v>
      </c>
      <c r="F38" s="146">
        <v>9236248.1199999992</v>
      </c>
      <c r="G38" s="144">
        <v>0</v>
      </c>
    </row>
    <row r="39" spans="1:7" ht="12" customHeight="1" x14ac:dyDescent="0.2">
      <c r="A39" s="141" t="s">
        <v>65</v>
      </c>
      <c r="B39" s="142" t="s">
        <v>176</v>
      </c>
      <c r="C39" s="145">
        <v>71578981.579999998</v>
      </c>
      <c r="D39" s="146">
        <f t="shared" si="0"/>
        <v>3773631.54</v>
      </c>
      <c r="E39" s="152">
        <f t="shared" si="1"/>
        <v>5.2719827199307297E-2</v>
      </c>
      <c r="F39" s="146">
        <v>707240.07</v>
      </c>
      <c r="G39" s="146">
        <v>3066391.47</v>
      </c>
    </row>
    <row r="40" spans="1:7" ht="12" customHeight="1" x14ac:dyDescent="0.2">
      <c r="A40" s="141" t="s">
        <v>66</v>
      </c>
      <c r="B40" s="142" t="s">
        <v>139</v>
      </c>
      <c r="C40" s="145">
        <v>41965060.079999991</v>
      </c>
      <c r="D40" s="146">
        <f t="shared" si="0"/>
        <v>3112688.37</v>
      </c>
      <c r="E40" s="152">
        <f t="shared" si="1"/>
        <v>7.4173332864676811E-2</v>
      </c>
      <c r="F40" s="146">
        <v>3112688.37</v>
      </c>
      <c r="G40" s="144">
        <v>0</v>
      </c>
    </row>
    <row r="41" spans="1:7" ht="12" customHeight="1" x14ac:dyDescent="0.2">
      <c r="A41" s="141" t="s">
        <v>68</v>
      </c>
      <c r="B41" s="142" t="s">
        <v>155</v>
      </c>
      <c r="C41" s="145">
        <v>100453127.94999999</v>
      </c>
      <c r="D41" s="146">
        <f t="shared" si="0"/>
        <v>2776287.82</v>
      </c>
      <c r="E41" s="152">
        <f t="shared" si="1"/>
        <v>2.7637644308914723E-2</v>
      </c>
      <c r="F41" s="144">
        <v>0</v>
      </c>
      <c r="G41" s="146">
        <v>2776287.82</v>
      </c>
    </row>
    <row r="42" spans="1:7" ht="12" customHeight="1" x14ac:dyDescent="0.2">
      <c r="A42" s="141" t="s">
        <v>70</v>
      </c>
      <c r="B42" s="142" t="s">
        <v>136</v>
      </c>
      <c r="C42" s="145">
        <v>248624218.28</v>
      </c>
      <c r="D42" s="146">
        <f t="shared" si="0"/>
        <v>1748556.81</v>
      </c>
      <c r="E42" s="152">
        <f t="shared" si="1"/>
        <v>7.0329303480434861E-3</v>
      </c>
      <c r="F42" s="146">
        <v>1530385.6600000001</v>
      </c>
      <c r="G42" s="146">
        <v>218171.15</v>
      </c>
    </row>
    <row r="43" spans="1:7" ht="12" customHeight="1" x14ac:dyDescent="0.2">
      <c r="A43" s="141" t="s">
        <v>72</v>
      </c>
      <c r="B43" s="142" t="s">
        <v>137</v>
      </c>
      <c r="C43" s="145">
        <v>435328872.46000004</v>
      </c>
      <c r="D43" s="144">
        <f t="shared" si="0"/>
        <v>0</v>
      </c>
      <c r="E43" s="152">
        <f t="shared" si="1"/>
        <v>0</v>
      </c>
      <c r="F43" s="144">
        <v>0</v>
      </c>
      <c r="G43" s="144">
        <v>0</v>
      </c>
    </row>
    <row r="44" spans="1:7" ht="12" customHeight="1" x14ac:dyDescent="0.2">
      <c r="A44" s="141" t="s">
        <v>74</v>
      </c>
      <c r="B44" s="142" t="s">
        <v>138</v>
      </c>
      <c r="C44" s="145">
        <v>132533692.49999997</v>
      </c>
      <c r="D44" s="144">
        <f t="shared" si="0"/>
        <v>0</v>
      </c>
      <c r="E44" s="152">
        <f t="shared" si="1"/>
        <v>0</v>
      </c>
      <c r="F44" s="144">
        <v>0</v>
      </c>
      <c r="G44" s="144">
        <v>0</v>
      </c>
    </row>
    <row r="45" spans="1:7" ht="12" customHeight="1" x14ac:dyDescent="0.2">
      <c r="A45" s="141" t="s">
        <v>76</v>
      </c>
      <c r="B45" s="142" t="s">
        <v>154</v>
      </c>
      <c r="C45" s="145">
        <v>22224792.949999999</v>
      </c>
      <c r="D45" s="144">
        <f t="shared" si="0"/>
        <v>0</v>
      </c>
      <c r="E45" s="152">
        <f t="shared" si="1"/>
        <v>0</v>
      </c>
      <c r="F45" s="144">
        <v>0</v>
      </c>
      <c r="G45" s="144">
        <v>0</v>
      </c>
    </row>
    <row r="46" spans="1:7" ht="12" customHeight="1" x14ac:dyDescent="0.2">
      <c r="A46" s="141" t="s">
        <v>78</v>
      </c>
      <c r="B46" s="142" t="s">
        <v>164</v>
      </c>
      <c r="C46" s="145">
        <v>492100.68999999994</v>
      </c>
      <c r="D46" s="144">
        <f t="shared" si="0"/>
        <v>0</v>
      </c>
      <c r="E46" s="152">
        <f t="shared" si="1"/>
        <v>0</v>
      </c>
      <c r="F46" s="144">
        <v>0</v>
      </c>
      <c r="G46" s="144">
        <v>0</v>
      </c>
    </row>
    <row r="47" spans="1:7" ht="12" customHeight="1" x14ac:dyDescent="0.2">
      <c r="A47" s="141" t="s">
        <v>80</v>
      </c>
      <c r="B47" s="142" t="s">
        <v>170</v>
      </c>
      <c r="C47" s="145">
        <v>316709.94</v>
      </c>
      <c r="D47" s="144">
        <f t="shared" si="0"/>
        <v>0</v>
      </c>
      <c r="E47" s="152">
        <f t="shared" si="1"/>
        <v>0</v>
      </c>
      <c r="F47" s="144">
        <v>0</v>
      </c>
      <c r="G47" s="144">
        <v>0</v>
      </c>
    </row>
    <row r="48" spans="1:7" ht="12" customHeight="1" x14ac:dyDescent="0.2">
      <c r="A48" s="141" t="s">
        <v>82</v>
      </c>
      <c r="B48" s="142" t="s">
        <v>219</v>
      </c>
      <c r="C48" s="145">
        <v>11041425.409999998</v>
      </c>
      <c r="D48" s="144">
        <f t="shared" si="0"/>
        <v>0</v>
      </c>
      <c r="E48" s="152">
        <f t="shared" si="1"/>
        <v>0</v>
      </c>
      <c r="F48" s="144">
        <v>0</v>
      </c>
      <c r="G48" s="144">
        <v>0</v>
      </c>
    </row>
    <row r="49" spans="1:7" ht="12" customHeight="1" x14ac:dyDescent="0.2">
      <c r="A49" s="141" t="s">
        <v>84</v>
      </c>
      <c r="B49" s="142" t="s">
        <v>173</v>
      </c>
      <c r="C49" s="145">
        <v>159834877.40000001</v>
      </c>
      <c r="D49" s="144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ht="12" customHeight="1" x14ac:dyDescent="0.2">
      <c r="A50" s="141" t="s">
        <v>86</v>
      </c>
      <c r="B50" s="142" t="s">
        <v>220</v>
      </c>
      <c r="C50" s="145">
        <v>7286001.1899999995</v>
      </c>
      <c r="D50" s="144">
        <f t="shared" si="0"/>
        <v>0</v>
      </c>
      <c r="E50" s="152">
        <f t="shared" si="1"/>
        <v>0</v>
      </c>
      <c r="F50" s="144">
        <v>0</v>
      </c>
      <c r="G50" s="144">
        <v>0</v>
      </c>
    </row>
    <row r="51" spans="1:7" ht="12" customHeight="1" x14ac:dyDescent="0.2">
      <c r="A51" s="124"/>
      <c r="B51" s="156" t="s">
        <v>222</v>
      </c>
      <c r="C51" s="129">
        <v>54208481652.290001</v>
      </c>
      <c r="D51" s="149">
        <f t="shared" ref="D51" si="2">F51+G51</f>
        <v>18228002203.990002</v>
      </c>
      <c r="E51" s="153">
        <f t="shared" si="1"/>
        <v>0.336257383501535</v>
      </c>
      <c r="F51" s="129">
        <v>16616281957.190002</v>
      </c>
      <c r="G51" s="129">
        <v>1611720246.8</v>
      </c>
    </row>
    <row r="53" spans="1:7" ht="12" customHeight="1" x14ac:dyDescent="0.2">
      <c r="A53" s="155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4140625" defaultRowHeight="14.4" x14ac:dyDescent="0.3"/>
  <cols>
    <col min="1" max="1" width="3.6640625" style="107" customWidth="1"/>
    <col min="2" max="2" width="36.6640625" style="107" customWidth="1"/>
    <col min="3" max="3" width="13.6640625" style="107" bestFit="1" customWidth="1"/>
    <col min="4" max="4" width="18" style="107" bestFit="1" customWidth="1"/>
    <col min="5" max="5" width="14.6640625" style="107" bestFit="1" customWidth="1"/>
    <col min="6" max="6" width="13.5546875" style="107" bestFit="1" customWidth="1"/>
    <col min="7" max="7" width="14.44140625" style="107" customWidth="1"/>
    <col min="8" max="8" width="11.88671875" style="107" bestFit="1" customWidth="1"/>
    <col min="9" max="16384" width="11.44140625" style="107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209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x14ac:dyDescent="0.3">
      <c r="A7" s="192"/>
      <c r="B7" s="192"/>
      <c r="C7" s="192"/>
      <c r="D7" s="192"/>
      <c r="E7" s="192"/>
      <c r="F7" s="192"/>
      <c r="G7" s="19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1" t="s">
        <v>7</v>
      </c>
      <c r="C9" s="74">
        <v>9958578.9593700003</v>
      </c>
      <c r="D9" s="50">
        <v>4253809.9689199999</v>
      </c>
      <c r="E9" s="50">
        <v>42.715029787634521</v>
      </c>
      <c r="F9" s="50">
        <v>4096347.4807600002</v>
      </c>
      <c r="G9" s="50">
        <v>157462.48816000001</v>
      </c>
    </row>
    <row r="10" spans="1:7" ht="13.5" customHeight="1" x14ac:dyDescent="0.3">
      <c r="A10" s="73" t="s">
        <v>8</v>
      </c>
      <c r="B10" s="111" t="s">
        <v>9</v>
      </c>
      <c r="C10" s="74">
        <v>7256433.8124700002</v>
      </c>
      <c r="D10" s="50">
        <v>2316854.8255400001</v>
      </c>
      <c r="E10" s="50">
        <v>31.928284408224645</v>
      </c>
      <c r="F10" s="50">
        <v>2316523.9901700001</v>
      </c>
      <c r="G10" s="50">
        <v>330.83537000000001</v>
      </c>
    </row>
    <row r="11" spans="1:7" ht="13.5" customHeight="1" x14ac:dyDescent="0.3">
      <c r="A11" s="73" t="s">
        <v>10</v>
      </c>
      <c r="B11" s="111" t="s">
        <v>11</v>
      </c>
      <c r="C11" s="74">
        <v>3398607.7814799999</v>
      </c>
      <c r="D11" s="50">
        <v>2034796.2024400001</v>
      </c>
      <c r="E11" s="50">
        <v>59.871463059909267</v>
      </c>
      <c r="F11" s="50">
        <v>2034596.2024400001</v>
      </c>
      <c r="G11" s="50">
        <v>200</v>
      </c>
    </row>
    <row r="12" spans="1:7" ht="13.5" customHeight="1" x14ac:dyDescent="0.3">
      <c r="A12" s="73" t="s">
        <v>12</v>
      </c>
      <c r="B12" s="111" t="s">
        <v>13</v>
      </c>
      <c r="C12" s="74">
        <v>5739887.2272899998</v>
      </c>
      <c r="D12" s="50">
        <v>1954599.6840499998</v>
      </c>
      <c r="E12" s="50">
        <v>34.052928335542127</v>
      </c>
      <c r="F12" s="50">
        <v>1788074.0742599999</v>
      </c>
      <c r="G12" s="50">
        <v>166525.60978999999</v>
      </c>
    </row>
    <row r="13" spans="1:7" ht="13.5" customHeight="1" x14ac:dyDescent="0.3">
      <c r="A13" s="73" t="s">
        <v>14</v>
      </c>
      <c r="B13" s="111" t="s">
        <v>17</v>
      </c>
      <c r="C13" s="74">
        <v>5005950.5925099999</v>
      </c>
      <c r="D13" s="50">
        <v>1560752.05825</v>
      </c>
      <c r="E13" s="50">
        <v>31.177935726837326</v>
      </c>
      <c r="F13" s="50">
        <v>1555863.86794</v>
      </c>
      <c r="G13" s="50">
        <v>4888.1903100000018</v>
      </c>
    </row>
    <row r="14" spans="1:7" ht="13.5" customHeight="1" x14ac:dyDescent="0.3">
      <c r="A14" s="73" t="s">
        <v>16</v>
      </c>
      <c r="B14" s="111" t="s">
        <v>15</v>
      </c>
      <c r="C14" s="74">
        <v>2917504.7532899999</v>
      </c>
      <c r="D14" s="50">
        <v>1148759.75642</v>
      </c>
      <c r="E14" s="50">
        <v>39.374734698360683</v>
      </c>
      <c r="F14" s="50">
        <v>1037530.8424499999</v>
      </c>
      <c r="G14" s="50">
        <v>111228.91396999999</v>
      </c>
    </row>
    <row r="15" spans="1:7" ht="13.5" customHeight="1" x14ac:dyDescent="0.3">
      <c r="A15" s="73" t="s">
        <v>18</v>
      </c>
      <c r="B15" s="111" t="s">
        <v>21</v>
      </c>
      <c r="C15" s="74">
        <v>3811522.40521</v>
      </c>
      <c r="D15" s="50">
        <v>955671.17585999996</v>
      </c>
      <c r="E15" s="50">
        <v>25.073214171683354</v>
      </c>
      <c r="F15" s="50">
        <v>762941.03368999995</v>
      </c>
      <c r="G15" s="50">
        <v>192730.14216999998</v>
      </c>
    </row>
    <row r="16" spans="1:7" ht="13.5" customHeight="1" x14ac:dyDescent="0.3">
      <c r="A16" s="73" t="s">
        <v>20</v>
      </c>
      <c r="B16" s="111" t="s">
        <v>178</v>
      </c>
      <c r="C16" s="74">
        <v>2239799.8336999998</v>
      </c>
      <c r="D16" s="50">
        <v>927078.9418599999</v>
      </c>
      <c r="E16" s="50">
        <v>41.391151473054954</v>
      </c>
      <c r="F16" s="50">
        <v>770753.61737999995</v>
      </c>
      <c r="G16" s="50">
        <v>156325.32447999998</v>
      </c>
    </row>
    <row r="17" spans="1:7" ht="13.5" customHeight="1" x14ac:dyDescent="0.3">
      <c r="A17" s="73" t="s">
        <v>22</v>
      </c>
      <c r="B17" s="111" t="s">
        <v>197</v>
      </c>
      <c r="C17" s="74">
        <v>3134259.89261</v>
      </c>
      <c r="D17" s="50">
        <v>713190.18506000005</v>
      </c>
      <c r="E17" s="50">
        <v>22.754660095085587</v>
      </c>
      <c r="F17" s="50">
        <v>712324.14531000005</v>
      </c>
      <c r="G17" s="50">
        <v>866.03975000000003</v>
      </c>
    </row>
    <row r="18" spans="1:7" ht="13.5" customHeight="1" x14ac:dyDescent="0.3">
      <c r="A18" s="73" t="s">
        <v>24</v>
      </c>
      <c r="B18" s="111" t="s">
        <v>27</v>
      </c>
      <c r="C18" s="74">
        <v>1934233.6975999998</v>
      </c>
      <c r="D18" s="50">
        <v>688345.38575999998</v>
      </c>
      <c r="E18" s="50">
        <v>35.587498377993313</v>
      </c>
      <c r="F18" s="50">
        <v>129019.06627000001</v>
      </c>
      <c r="G18" s="50">
        <v>559326.31949000002</v>
      </c>
    </row>
    <row r="19" spans="1:7" ht="13.5" customHeight="1" x14ac:dyDescent="0.3">
      <c r="A19" s="73" t="s">
        <v>26</v>
      </c>
      <c r="B19" s="111" t="s">
        <v>35</v>
      </c>
      <c r="C19" s="74">
        <v>545670.03813</v>
      </c>
      <c r="D19" s="50">
        <v>427346.25885000004</v>
      </c>
      <c r="E19" s="50">
        <v>78.315873877647164</v>
      </c>
      <c r="F19" s="50">
        <v>427346.25885000004</v>
      </c>
      <c r="G19" s="50">
        <v>0</v>
      </c>
    </row>
    <row r="20" spans="1:7" ht="13.5" customHeight="1" x14ac:dyDescent="0.3">
      <c r="A20" s="73" t="s">
        <v>28</v>
      </c>
      <c r="B20" s="111" t="s">
        <v>31</v>
      </c>
      <c r="C20" s="74">
        <v>1223110.81329</v>
      </c>
      <c r="D20" s="50">
        <v>395750.71195999999</v>
      </c>
      <c r="E20" s="50">
        <v>32.356079895613462</v>
      </c>
      <c r="F20" s="50">
        <v>371922.14645999996</v>
      </c>
      <c r="G20" s="50">
        <v>23828.565500000001</v>
      </c>
    </row>
    <row r="21" spans="1:7" ht="13.5" customHeight="1" x14ac:dyDescent="0.3">
      <c r="A21" s="73" t="s">
        <v>30</v>
      </c>
      <c r="B21" s="111" t="s">
        <v>33</v>
      </c>
      <c r="C21" s="74">
        <v>466528.51914999995</v>
      </c>
      <c r="D21" s="50">
        <v>260449.92681999999</v>
      </c>
      <c r="E21" s="50">
        <v>55.827225159681859</v>
      </c>
      <c r="F21" s="50">
        <v>172346.32444999999</v>
      </c>
      <c r="G21" s="50">
        <v>88103.602370000008</v>
      </c>
    </row>
    <row r="22" spans="1:7" ht="13.5" customHeight="1" x14ac:dyDescent="0.3">
      <c r="A22" s="73" t="s">
        <v>32</v>
      </c>
      <c r="B22" s="111" t="s">
        <v>51</v>
      </c>
      <c r="C22" s="74">
        <v>459729.49302999995</v>
      </c>
      <c r="D22" s="50">
        <v>147176.64105000001</v>
      </c>
      <c r="E22" s="50">
        <v>32.013747928153023</v>
      </c>
      <c r="F22" s="50">
        <v>122614.01284000001</v>
      </c>
      <c r="G22" s="50">
        <v>24562.628210000003</v>
      </c>
    </row>
    <row r="23" spans="1:7" ht="13.5" customHeight="1" x14ac:dyDescent="0.3">
      <c r="A23" s="73" t="s">
        <v>34</v>
      </c>
      <c r="B23" s="111" t="s">
        <v>119</v>
      </c>
      <c r="C23" s="74">
        <v>527119.14942000003</v>
      </c>
      <c r="D23" s="50">
        <v>113013.07751999999</v>
      </c>
      <c r="E23" s="50">
        <v>21.439759425236325</v>
      </c>
      <c r="F23" s="50">
        <v>109812.42926999999</v>
      </c>
      <c r="G23" s="50">
        <v>3200.6482500000002</v>
      </c>
    </row>
    <row r="24" spans="1:7" ht="13.5" customHeight="1" x14ac:dyDescent="0.3">
      <c r="A24" s="73" t="s">
        <v>36</v>
      </c>
      <c r="B24" s="111" t="s">
        <v>41</v>
      </c>
      <c r="C24" s="74">
        <v>743341.61113999994</v>
      </c>
      <c r="D24" s="50">
        <v>79681.810820000013</v>
      </c>
      <c r="E24" s="50">
        <v>10.719406747296009</v>
      </c>
      <c r="F24" s="50">
        <v>36741.685239999999</v>
      </c>
      <c r="G24" s="50">
        <v>42940.125580000007</v>
      </c>
    </row>
    <row r="25" spans="1:7" ht="13.5" customHeight="1" x14ac:dyDescent="0.3">
      <c r="A25" s="73" t="s">
        <v>38</v>
      </c>
      <c r="B25" s="111" t="s">
        <v>69</v>
      </c>
      <c r="C25" s="74">
        <v>135009.09685</v>
      </c>
      <c r="D25" s="50">
        <v>51129.879919999999</v>
      </c>
      <c r="E25" s="50">
        <v>37.871433194466256</v>
      </c>
      <c r="F25" s="50">
        <v>51129.879919999999</v>
      </c>
      <c r="G25" s="50">
        <v>0</v>
      </c>
    </row>
    <row r="26" spans="1:7" ht="13.5" customHeight="1" x14ac:dyDescent="0.3">
      <c r="A26" s="73" t="s">
        <v>40</v>
      </c>
      <c r="B26" s="111" t="s">
        <v>39</v>
      </c>
      <c r="C26" s="74">
        <v>109801.98475</v>
      </c>
      <c r="D26" s="50">
        <v>45788.446160000007</v>
      </c>
      <c r="E26" s="50">
        <v>41.700927596393022</v>
      </c>
      <c r="F26" s="50">
        <v>5531.8330300000007</v>
      </c>
      <c r="G26" s="50">
        <v>40256.613130000005</v>
      </c>
    </row>
    <row r="27" spans="1:7" ht="13.5" customHeight="1" x14ac:dyDescent="0.3">
      <c r="A27" s="73" t="s">
        <v>42</v>
      </c>
      <c r="B27" s="111" t="s">
        <v>45</v>
      </c>
      <c r="C27" s="74">
        <v>312138.91274</v>
      </c>
      <c r="D27" s="50">
        <v>41765.249039999995</v>
      </c>
      <c r="E27" s="50">
        <v>13.380340398247265</v>
      </c>
      <c r="F27" s="50">
        <v>19281.282910000002</v>
      </c>
      <c r="G27" s="50">
        <v>22483.966129999993</v>
      </c>
    </row>
    <row r="28" spans="1:7" ht="13.5" customHeight="1" x14ac:dyDescent="0.3">
      <c r="A28" s="73" t="s">
        <v>44</v>
      </c>
      <c r="B28" s="111" t="s">
        <v>37</v>
      </c>
      <c r="C28" s="74">
        <v>975511.25387999997</v>
      </c>
      <c r="D28" s="50">
        <v>40998.553020000007</v>
      </c>
      <c r="E28" s="50">
        <v>4.2027760168765145</v>
      </c>
      <c r="F28" s="50">
        <v>39834.752230000006</v>
      </c>
      <c r="G28" s="50">
        <v>1163.80079</v>
      </c>
    </row>
    <row r="29" spans="1:7" ht="13.5" customHeight="1" x14ac:dyDescent="0.3">
      <c r="A29" s="73" t="s">
        <v>46</v>
      </c>
      <c r="B29" s="111" t="s">
        <v>73</v>
      </c>
      <c r="C29" s="74">
        <v>331762.41645999998</v>
      </c>
      <c r="D29" s="50">
        <v>29695.36174</v>
      </c>
      <c r="E29" s="50">
        <v>8.9507913695764625</v>
      </c>
      <c r="F29" s="50">
        <v>29695.36174</v>
      </c>
      <c r="G29" s="50">
        <v>0</v>
      </c>
    </row>
    <row r="30" spans="1:7" ht="13.5" customHeight="1" x14ac:dyDescent="0.3">
      <c r="A30" s="73" t="s">
        <v>48</v>
      </c>
      <c r="B30" s="111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1" t="s">
        <v>47</v>
      </c>
      <c r="C31" s="74">
        <v>231596.63344999999</v>
      </c>
      <c r="D31" s="50">
        <v>28267.92841</v>
      </c>
      <c r="E31" s="50">
        <v>12.205673281560388</v>
      </c>
      <c r="F31" s="50">
        <v>28267.92841</v>
      </c>
      <c r="G31" s="50">
        <v>0</v>
      </c>
    </row>
    <row r="32" spans="1:7" ht="13.5" customHeight="1" x14ac:dyDescent="0.3">
      <c r="A32" s="73" t="s">
        <v>52</v>
      </c>
      <c r="B32" s="111" t="s">
        <v>58</v>
      </c>
      <c r="C32" s="74">
        <v>477840.93245999998</v>
      </c>
      <c r="D32" s="50">
        <v>28244.291929999996</v>
      </c>
      <c r="E32" s="50">
        <v>5.9108146689305068</v>
      </c>
      <c r="F32" s="50">
        <v>28091.404959999996</v>
      </c>
      <c r="G32" s="50">
        <v>152.88696999999999</v>
      </c>
    </row>
    <row r="33" spans="1:7" ht="13.5" customHeight="1" x14ac:dyDescent="0.3">
      <c r="A33" s="73" t="s">
        <v>54</v>
      </c>
      <c r="B33" s="111" t="s">
        <v>67</v>
      </c>
      <c r="C33" s="74">
        <v>339878.55484</v>
      </c>
      <c r="D33" s="50">
        <v>27953.21833</v>
      </c>
      <c r="E33" s="50">
        <v>8.224472515825294</v>
      </c>
      <c r="F33" s="50">
        <v>10058.834070000001</v>
      </c>
      <c r="G33" s="50">
        <v>17894.384259999999</v>
      </c>
    </row>
    <row r="34" spans="1:7" ht="13.5" customHeight="1" x14ac:dyDescent="0.3">
      <c r="A34" s="73" t="s">
        <v>55</v>
      </c>
      <c r="B34" s="111" t="s">
        <v>102</v>
      </c>
      <c r="C34" s="74">
        <v>269592.78356999997</v>
      </c>
      <c r="D34" s="50">
        <v>26277.038009999997</v>
      </c>
      <c r="E34" s="50">
        <v>9.7469367176800361</v>
      </c>
      <c r="F34" s="50">
        <v>13633.858079999998</v>
      </c>
      <c r="G34" s="50">
        <v>12643.17993</v>
      </c>
    </row>
    <row r="35" spans="1:7" ht="13.5" customHeight="1" x14ac:dyDescent="0.3">
      <c r="A35" s="73" t="s">
        <v>57</v>
      </c>
      <c r="B35" s="111" t="s">
        <v>53</v>
      </c>
      <c r="C35" s="74">
        <v>51444.405359999997</v>
      </c>
      <c r="D35" s="50">
        <v>21745.28498</v>
      </c>
      <c r="E35" s="50">
        <v>42.2694845587773</v>
      </c>
      <c r="F35" s="50">
        <v>6440.6900999999998</v>
      </c>
      <c r="G35" s="50">
        <v>15304.594880000001</v>
      </c>
    </row>
    <row r="36" spans="1:7" ht="13.5" customHeight="1" x14ac:dyDescent="0.3">
      <c r="A36" s="73" t="s">
        <v>59</v>
      </c>
      <c r="B36" s="111" t="s">
        <v>60</v>
      </c>
      <c r="C36" s="74">
        <v>72293.49901</v>
      </c>
      <c r="D36" s="50">
        <v>16026.465410000001</v>
      </c>
      <c r="E36" s="50">
        <v>22.168612156652063</v>
      </c>
      <c r="F36" s="50">
        <v>8682.3002199999992</v>
      </c>
      <c r="G36" s="50">
        <v>7344.1651900000006</v>
      </c>
    </row>
    <row r="37" spans="1:7" ht="13.5" customHeight="1" x14ac:dyDescent="0.3">
      <c r="A37" s="73" t="s">
        <v>61</v>
      </c>
      <c r="B37" s="111" t="s">
        <v>77</v>
      </c>
      <c r="C37" s="74">
        <v>191928.11002000002</v>
      </c>
      <c r="D37" s="50">
        <v>10487.14697</v>
      </c>
      <c r="E37" s="50">
        <v>5.4641016206053283</v>
      </c>
      <c r="F37" s="50">
        <v>10244.63399</v>
      </c>
      <c r="G37" s="50">
        <v>242.51298</v>
      </c>
    </row>
    <row r="38" spans="1:7" ht="13.5" customHeight="1" x14ac:dyDescent="0.3">
      <c r="A38" s="73" t="s">
        <v>63</v>
      </c>
      <c r="B38" s="111" t="s">
        <v>56</v>
      </c>
      <c r="C38" s="74">
        <v>44317.868539999996</v>
      </c>
      <c r="D38" s="50">
        <v>9014.995429999999</v>
      </c>
      <c r="E38" s="50">
        <v>20.341671941788743</v>
      </c>
      <c r="F38" s="50">
        <v>9014.995429999999</v>
      </c>
      <c r="G38" s="50">
        <v>0</v>
      </c>
    </row>
    <row r="39" spans="1:7" ht="13.5" customHeight="1" x14ac:dyDescent="0.3">
      <c r="A39" s="73" t="s">
        <v>65</v>
      </c>
      <c r="B39" s="111" t="s">
        <v>100</v>
      </c>
      <c r="C39" s="74">
        <v>69499.05287</v>
      </c>
      <c r="D39" s="50">
        <v>3772.3912300000002</v>
      </c>
      <c r="E39" s="50">
        <v>5.427975021553701</v>
      </c>
      <c r="F39" s="50">
        <v>705.99976000000004</v>
      </c>
      <c r="G39" s="50">
        <v>3066.39147</v>
      </c>
    </row>
    <row r="40" spans="1:7" ht="13.5" customHeight="1" x14ac:dyDescent="0.3">
      <c r="A40" s="73" t="s">
        <v>66</v>
      </c>
      <c r="B40" s="111" t="s">
        <v>108</v>
      </c>
      <c r="C40" s="74">
        <v>41685.647360000003</v>
      </c>
      <c r="D40" s="50">
        <v>2980.4437499999999</v>
      </c>
      <c r="E40" s="50">
        <v>7.1498080004868125</v>
      </c>
      <c r="F40" s="50">
        <v>2980.4437499999999</v>
      </c>
      <c r="G40" s="50">
        <v>0</v>
      </c>
    </row>
    <row r="41" spans="1:7" ht="13.5" customHeight="1" x14ac:dyDescent="0.3">
      <c r="A41" s="73" t="s">
        <v>68</v>
      </c>
      <c r="B41" s="111" t="s">
        <v>85</v>
      </c>
      <c r="C41" s="74">
        <v>103445.54321999999</v>
      </c>
      <c r="D41" s="50">
        <v>2776.28782</v>
      </c>
      <c r="E41" s="50">
        <v>2.683815787109944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111" t="s">
        <v>62</v>
      </c>
      <c r="C42" s="74">
        <v>243045.68277000001</v>
      </c>
      <c r="D42" s="50">
        <v>2436.0639799999999</v>
      </c>
      <c r="E42" s="50">
        <v>1.0023070363711444</v>
      </c>
      <c r="F42" s="50">
        <v>1506.1006600000001</v>
      </c>
      <c r="G42" s="50">
        <v>929.96331999999995</v>
      </c>
    </row>
    <row r="43" spans="1:7" ht="13.5" customHeight="1" x14ac:dyDescent="0.3">
      <c r="A43" s="73" t="s">
        <v>72</v>
      </c>
      <c r="B43" s="111" t="s">
        <v>79</v>
      </c>
      <c r="C43" s="74">
        <v>414181.30975000001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1" t="s">
        <v>81</v>
      </c>
      <c r="C44" s="74">
        <v>131778.21845000001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1" t="s">
        <v>83</v>
      </c>
      <c r="C45" s="74">
        <v>21364.756009999997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1" t="s">
        <v>87</v>
      </c>
      <c r="C46" s="74">
        <v>496.62878000000001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1" t="s">
        <v>71</v>
      </c>
      <c r="C47" s="74">
        <v>312.88625999999999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1" t="s">
        <v>91</v>
      </c>
      <c r="C48" s="74">
        <v>10986.956620000001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111" t="s">
        <v>93</v>
      </c>
      <c r="C49" s="74">
        <v>146207.15811000002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111" t="s">
        <v>95</v>
      </c>
      <c r="C50" s="74">
        <v>8585.5166900000022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0" customFormat="1" ht="13.5" customHeight="1" x14ac:dyDescent="0.2">
      <c r="A51" s="73"/>
      <c r="B51" s="112" t="s">
        <v>116</v>
      </c>
      <c r="C51" s="78">
        <v>54225980.388510004</v>
      </c>
      <c r="D51" s="61">
        <v>18395631.657310002</v>
      </c>
      <c r="E51" s="61">
        <v>33.924018571009313</v>
      </c>
      <c r="F51" s="61">
        <v>16709857.47704</v>
      </c>
      <c r="G51" s="61">
        <v>1685774.1802699999</v>
      </c>
      <c r="H51" s="108"/>
      <c r="I51" s="109"/>
      <c r="O51" s="108"/>
      <c r="P51" s="109"/>
      <c r="V51" s="108"/>
      <c r="W51" s="109"/>
      <c r="AC51" s="108"/>
      <c r="AD51" s="109"/>
      <c r="AJ51" s="108"/>
      <c r="AK51" s="109"/>
      <c r="AQ51" s="108"/>
      <c r="AR51" s="109"/>
      <c r="AX51" s="108"/>
      <c r="AY51" s="109"/>
      <c r="BE51" s="108"/>
      <c r="BF51" s="109"/>
      <c r="BL51" s="108"/>
      <c r="BM51" s="109"/>
      <c r="BS51" s="108"/>
      <c r="BT51" s="109"/>
      <c r="BZ51" s="108"/>
      <c r="CA51" s="109"/>
      <c r="CG51" s="108"/>
      <c r="CH51" s="109"/>
      <c r="CN51" s="108"/>
      <c r="CO51" s="109"/>
      <c r="CU51" s="108"/>
      <c r="CV51" s="109"/>
      <c r="DB51" s="108"/>
      <c r="DC51" s="109"/>
      <c r="DI51" s="108"/>
      <c r="DJ51" s="109"/>
      <c r="DP51" s="108"/>
      <c r="DQ51" s="109"/>
      <c r="DW51" s="108"/>
      <c r="DX51" s="109"/>
      <c r="ED51" s="108"/>
      <c r="EE51" s="109"/>
      <c r="EK51" s="108"/>
      <c r="EL51" s="109"/>
      <c r="ER51" s="108"/>
      <c r="ES51" s="109"/>
      <c r="EY51" s="108"/>
      <c r="EZ51" s="109"/>
      <c r="FF51" s="108"/>
      <c r="FG51" s="109"/>
      <c r="FM51" s="108"/>
      <c r="FN51" s="109"/>
      <c r="FT51" s="108"/>
      <c r="FU51" s="109"/>
      <c r="GA51" s="108"/>
      <c r="GB51" s="109"/>
      <c r="GH51" s="108"/>
      <c r="GI51" s="109"/>
      <c r="GO51" s="108"/>
      <c r="GP51" s="109"/>
      <c r="GV51" s="108"/>
      <c r="GW51" s="109"/>
      <c r="HC51" s="108"/>
      <c r="HD51" s="109"/>
      <c r="HJ51" s="108"/>
      <c r="HK51" s="109"/>
      <c r="HQ51" s="108"/>
      <c r="HR51" s="109"/>
      <c r="HX51" s="108"/>
      <c r="HY51" s="109"/>
      <c r="IE51" s="108"/>
      <c r="IF51" s="109"/>
      <c r="IL51" s="108"/>
      <c r="IM51" s="109"/>
      <c r="IS51" s="108"/>
      <c r="IT51" s="109"/>
      <c r="IZ51" s="108"/>
      <c r="JA51" s="109"/>
      <c r="JG51" s="108"/>
      <c r="JH51" s="109"/>
      <c r="JN51" s="108"/>
      <c r="JO51" s="109"/>
      <c r="JU51" s="108"/>
      <c r="JV51" s="109"/>
      <c r="KB51" s="108"/>
      <c r="KC51" s="109"/>
      <c r="KI51" s="108"/>
      <c r="KJ51" s="109"/>
      <c r="KP51" s="108"/>
      <c r="KQ51" s="109"/>
      <c r="KW51" s="108"/>
      <c r="KX51" s="109"/>
      <c r="LD51" s="108"/>
      <c r="LE51" s="109"/>
      <c r="LK51" s="108"/>
      <c r="LL51" s="109"/>
      <c r="LR51" s="108"/>
      <c r="LS51" s="109"/>
      <c r="LY51" s="108"/>
      <c r="LZ51" s="109"/>
      <c r="MF51" s="108"/>
      <c r="MG51" s="109"/>
      <c r="MM51" s="108"/>
      <c r="MN51" s="109"/>
      <c r="MT51" s="108"/>
      <c r="MU51" s="109"/>
      <c r="NA51" s="108"/>
      <c r="NB51" s="109"/>
      <c r="NH51" s="108"/>
      <c r="NI51" s="109"/>
      <c r="NO51" s="108"/>
      <c r="NP51" s="109"/>
      <c r="NV51" s="108"/>
      <c r="NW51" s="109"/>
      <c r="OC51" s="108"/>
      <c r="OD51" s="109"/>
      <c r="OJ51" s="108"/>
      <c r="OK51" s="109"/>
      <c r="OQ51" s="108"/>
      <c r="OR51" s="109"/>
      <c r="OX51" s="108"/>
      <c r="OY51" s="109"/>
      <c r="PE51" s="108"/>
      <c r="PF51" s="109"/>
      <c r="PL51" s="108"/>
      <c r="PM51" s="109"/>
      <c r="PS51" s="108"/>
      <c r="PT51" s="109"/>
      <c r="PZ51" s="108"/>
      <c r="QA51" s="109"/>
      <c r="QG51" s="108"/>
      <c r="QH51" s="109"/>
      <c r="QN51" s="108"/>
      <c r="QO51" s="109"/>
      <c r="QU51" s="108"/>
      <c r="QV51" s="109"/>
      <c r="RB51" s="108"/>
      <c r="RC51" s="109"/>
      <c r="RI51" s="108"/>
      <c r="RJ51" s="109"/>
      <c r="RP51" s="108"/>
      <c r="RQ51" s="109"/>
      <c r="RW51" s="108"/>
      <c r="RX51" s="109"/>
      <c r="SD51" s="108"/>
      <c r="SE51" s="109"/>
      <c r="SK51" s="108"/>
      <c r="SL51" s="109"/>
      <c r="SR51" s="108"/>
      <c r="SS51" s="109"/>
      <c r="SY51" s="108"/>
      <c r="SZ51" s="109"/>
      <c r="TF51" s="108"/>
      <c r="TG51" s="109"/>
      <c r="TM51" s="108"/>
      <c r="TN51" s="109"/>
      <c r="TT51" s="108"/>
      <c r="TU51" s="109"/>
      <c r="UA51" s="108"/>
      <c r="UB51" s="109"/>
      <c r="UH51" s="108"/>
      <c r="UI51" s="109"/>
      <c r="UO51" s="108"/>
      <c r="UP51" s="109"/>
      <c r="UV51" s="108"/>
      <c r="UW51" s="109"/>
      <c r="VC51" s="108"/>
      <c r="VD51" s="109"/>
      <c r="VJ51" s="108"/>
      <c r="VK51" s="109"/>
      <c r="VQ51" s="108"/>
      <c r="VR51" s="109"/>
      <c r="VX51" s="108"/>
      <c r="VY51" s="109"/>
      <c r="WE51" s="108"/>
      <c r="WF51" s="109"/>
      <c r="WL51" s="108"/>
      <c r="WM51" s="109"/>
      <c r="WS51" s="108"/>
      <c r="WT51" s="109"/>
      <c r="WZ51" s="108"/>
      <c r="XA51" s="109"/>
      <c r="XG51" s="108"/>
      <c r="XH51" s="109"/>
      <c r="XN51" s="108"/>
      <c r="XO51" s="109"/>
      <c r="XU51" s="108"/>
      <c r="XV51" s="109"/>
      <c r="YB51" s="108"/>
      <c r="YC51" s="109"/>
      <c r="YI51" s="108"/>
      <c r="YJ51" s="109"/>
      <c r="YP51" s="108"/>
      <c r="YQ51" s="109"/>
      <c r="YW51" s="108"/>
      <c r="YX51" s="109"/>
      <c r="ZD51" s="108"/>
      <c r="ZE51" s="109"/>
      <c r="ZK51" s="108"/>
      <c r="ZL51" s="109"/>
      <c r="ZR51" s="108"/>
      <c r="ZS51" s="109"/>
      <c r="ZY51" s="108"/>
      <c r="ZZ51" s="109"/>
      <c r="AAF51" s="108"/>
      <c r="AAG51" s="109"/>
      <c r="AAM51" s="108"/>
      <c r="AAN51" s="109"/>
      <c r="AAT51" s="108"/>
      <c r="AAU51" s="109"/>
      <c r="ABA51" s="108"/>
      <c r="ABB51" s="109"/>
      <c r="ABH51" s="108"/>
      <c r="ABI51" s="109"/>
      <c r="ABO51" s="108"/>
      <c r="ABP51" s="109"/>
      <c r="ABV51" s="108"/>
      <c r="ABW51" s="109"/>
      <c r="ACC51" s="108"/>
      <c r="ACD51" s="109"/>
      <c r="ACJ51" s="108"/>
      <c r="ACK51" s="109"/>
      <c r="ACQ51" s="108"/>
      <c r="ACR51" s="109"/>
      <c r="ACX51" s="108"/>
      <c r="ACY51" s="109"/>
      <c r="ADE51" s="108"/>
      <c r="ADF51" s="109"/>
      <c r="ADL51" s="108"/>
      <c r="ADM51" s="109"/>
      <c r="ADS51" s="108"/>
      <c r="ADT51" s="109"/>
      <c r="ADZ51" s="108"/>
      <c r="AEA51" s="109"/>
      <c r="AEG51" s="108"/>
      <c r="AEH51" s="109"/>
      <c r="AEN51" s="108"/>
      <c r="AEO51" s="109"/>
      <c r="AEU51" s="108"/>
      <c r="AEV51" s="109"/>
      <c r="AFB51" s="108"/>
      <c r="AFC51" s="109"/>
      <c r="AFI51" s="108"/>
      <c r="AFJ51" s="109"/>
      <c r="AFP51" s="108"/>
      <c r="AFQ51" s="109"/>
      <c r="AFW51" s="108"/>
      <c r="AFX51" s="109"/>
      <c r="AGD51" s="108"/>
      <c r="AGE51" s="109"/>
      <c r="AGK51" s="108"/>
      <c r="AGL51" s="109"/>
      <c r="AGR51" s="108"/>
      <c r="AGS51" s="109"/>
      <c r="AGY51" s="108"/>
      <c r="AGZ51" s="109"/>
      <c r="AHF51" s="108"/>
      <c r="AHG51" s="109"/>
      <c r="AHM51" s="108"/>
      <c r="AHN51" s="109"/>
      <c r="AHT51" s="108"/>
      <c r="AHU51" s="109"/>
      <c r="AIA51" s="108"/>
      <c r="AIB51" s="109"/>
      <c r="AIH51" s="108"/>
      <c r="AII51" s="109"/>
      <c r="AIO51" s="108"/>
      <c r="AIP51" s="109"/>
      <c r="AIV51" s="108"/>
      <c r="AIW51" s="109"/>
      <c r="AJC51" s="108"/>
      <c r="AJD51" s="109"/>
      <c r="AJJ51" s="108"/>
      <c r="AJK51" s="109"/>
      <c r="AJQ51" s="108"/>
      <c r="AJR51" s="109"/>
      <c r="AJX51" s="108"/>
      <c r="AJY51" s="109"/>
      <c r="AKE51" s="108"/>
      <c r="AKF51" s="109"/>
      <c r="AKL51" s="108"/>
      <c r="AKM51" s="109"/>
      <c r="AKS51" s="108"/>
      <c r="AKT51" s="109"/>
      <c r="AKZ51" s="108"/>
      <c r="ALA51" s="109"/>
      <c r="ALG51" s="108"/>
      <c r="ALH51" s="109"/>
      <c r="ALN51" s="108"/>
      <c r="ALO51" s="109"/>
      <c r="ALU51" s="108"/>
      <c r="ALV51" s="109"/>
      <c r="AMB51" s="108"/>
      <c r="AMC51" s="109"/>
      <c r="AMI51" s="108"/>
      <c r="AMJ51" s="109"/>
      <c r="AMP51" s="108"/>
      <c r="AMQ51" s="109"/>
      <c r="AMW51" s="108"/>
      <c r="AMX51" s="109"/>
      <c r="AND51" s="108"/>
      <c r="ANE51" s="109"/>
      <c r="ANK51" s="108"/>
      <c r="ANL51" s="109"/>
      <c r="ANR51" s="108"/>
      <c r="ANS51" s="109"/>
      <c r="ANY51" s="108"/>
      <c r="ANZ51" s="109"/>
      <c r="AOF51" s="108"/>
      <c r="AOG51" s="109"/>
      <c r="AOM51" s="108"/>
      <c r="AON51" s="109"/>
      <c r="AOT51" s="108"/>
      <c r="AOU51" s="109"/>
      <c r="APA51" s="108"/>
      <c r="APB51" s="109"/>
      <c r="APH51" s="108"/>
      <c r="API51" s="109"/>
      <c r="APO51" s="108"/>
      <c r="APP51" s="109"/>
      <c r="APV51" s="108"/>
      <c r="APW51" s="109"/>
      <c r="AQC51" s="108"/>
      <c r="AQD51" s="109"/>
      <c r="AQJ51" s="108"/>
      <c r="AQK51" s="109"/>
      <c r="AQQ51" s="108"/>
      <c r="AQR51" s="109"/>
      <c r="AQX51" s="108"/>
      <c r="AQY51" s="109"/>
      <c r="ARE51" s="108"/>
      <c r="ARF51" s="109"/>
      <c r="ARL51" s="108"/>
      <c r="ARM51" s="109"/>
      <c r="ARS51" s="108"/>
      <c r="ART51" s="109"/>
      <c r="ARZ51" s="108"/>
      <c r="ASA51" s="109"/>
      <c r="ASG51" s="108"/>
      <c r="ASH51" s="109"/>
      <c r="ASN51" s="108"/>
      <c r="ASO51" s="109"/>
      <c r="ASU51" s="108"/>
      <c r="ASV51" s="109"/>
      <c r="ATB51" s="108"/>
      <c r="ATC51" s="109"/>
      <c r="ATI51" s="108"/>
      <c r="ATJ51" s="109"/>
      <c r="ATP51" s="108"/>
      <c r="ATQ51" s="109"/>
      <c r="ATW51" s="108"/>
      <c r="ATX51" s="109"/>
      <c r="AUD51" s="108"/>
      <c r="AUE51" s="109"/>
      <c r="AUK51" s="108"/>
      <c r="AUL51" s="109"/>
      <c r="AUR51" s="108"/>
      <c r="AUS51" s="109"/>
      <c r="AUY51" s="108"/>
      <c r="AUZ51" s="109"/>
      <c r="AVF51" s="108"/>
      <c r="AVG51" s="109"/>
      <c r="AVM51" s="108"/>
      <c r="AVN51" s="109"/>
      <c r="AVT51" s="108"/>
      <c r="AVU51" s="109"/>
      <c r="AWA51" s="108"/>
      <c r="AWB51" s="109"/>
      <c r="AWH51" s="108"/>
      <c r="AWI51" s="109"/>
      <c r="AWO51" s="108"/>
      <c r="AWP51" s="109"/>
      <c r="AWV51" s="108"/>
      <c r="AWW51" s="109"/>
      <c r="AXC51" s="108"/>
      <c r="AXD51" s="109"/>
      <c r="AXJ51" s="108"/>
      <c r="AXK51" s="109"/>
      <c r="AXQ51" s="108"/>
      <c r="AXR51" s="109"/>
      <c r="AXX51" s="108"/>
      <c r="AXY51" s="109"/>
      <c r="AYE51" s="108"/>
      <c r="AYF51" s="109"/>
      <c r="AYL51" s="108"/>
      <c r="AYM51" s="109"/>
      <c r="AYS51" s="108"/>
      <c r="AYT51" s="109"/>
      <c r="AYZ51" s="108"/>
      <c r="AZA51" s="109"/>
      <c r="AZG51" s="108"/>
      <c r="AZH51" s="109"/>
      <c r="AZN51" s="108"/>
      <c r="AZO51" s="109"/>
      <c r="AZU51" s="108"/>
      <c r="AZV51" s="109"/>
      <c r="BAB51" s="108"/>
      <c r="BAC51" s="109"/>
      <c r="BAI51" s="108"/>
      <c r="BAJ51" s="109"/>
      <c r="BAP51" s="108"/>
      <c r="BAQ51" s="109"/>
      <c r="BAW51" s="108"/>
      <c r="BAX51" s="109"/>
      <c r="BBD51" s="108"/>
      <c r="BBE51" s="109"/>
      <c r="BBK51" s="108"/>
      <c r="BBL51" s="109"/>
      <c r="BBR51" s="108"/>
      <c r="BBS51" s="109"/>
      <c r="BBY51" s="108"/>
      <c r="BBZ51" s="109"/>
      <c r="BCF51" s="108"/>
      <c r="BCG51" s="109"/>
      <c r="BCM51" s="108"/>
      <c r="BCN51" s="109"/>
      <c r="BCT51" s="108"/>
      <c r="BCU51" s="109"/>
      <c r="BDA51" s="108"/>
      <c r="BDB51" s="109"/>
      <c r="BDH51" s="108"/>
      <c r="BDI51" s="109"/>
      <c r="BDO51" s="108"/>
      <c r="BDP51" s="109"/>
      <c r="BDV51" s="108"/>
      <c r="BDW51" s="109"/>
      <c r="BEC51" s="108"/>
      <c r="BED51" s="109"/>
      <c r="BEJ51" s="108"/>
      <c r="BEK51" s="109"/>
      <c r="BEQ51" s="108"/>
      <c r="BER51" s="109"/>
      <c r="BEX51" s="108"/>
      <c r="BEY51" s="109"/>
      <c r="BFE51" s="108"/>
      <c r="BFF51" s="109"/>
      <c r="BFL51" s="108"/>
      <c r="BFM51" s="109"/>
      <c r="BFS51" s="108"/>
      <c r="BFT51" s="109"/>
      <c r="BFZ51" s="108"/>
      <c r="BGA51" s="109"/>
      <c r="BGG51" s="108"/>
      <c r="BGH51" s="109"/>
      <c r="BGN51" s="108"/>
      <c r="BGO51" s="109"/>
      <c r="BGU51" s="108"/>
      <c r="BGV51" s="109"/>
      <c r="BHB51" s="108"/>
      <c r="BHC51" s="109"/>
      <c r="BHI51" s="108"/>
      <c r="BHJ51" s="109"/>
      <c r="BHP51" s="108"/>
      <c r="BHQ51" s="109"/>
      <c r="BHW51" s="108"/>
      <c r="BHX51" s="109"/>
      <c r="BID51" s="108"/>
      <c r="BIE51" s="109"/>
      <c r="BIK51" s="108"/>
      <c r="BIL51" s="109"/>
      <c r="BIR51" s="108"/>
      <c r="BIS51" s="109"/>
      <c r="BIY51" s="108"/>
      <c r="BIZ51" s="109"/>
      <c r="BJF51" s="108"/>
      <c r="BJG51" s="109"/>
      <c r="BJM51" s="108"/>
      <c r="BJN51" s="109"/>
      <c r="BJT51" s="108"/>
      <c r="BJU51" s="109"/>
      <c r="BKA51" s="108"/>
      <c r="BKB51" s="109"/>
      <c r="BKH51" s="108"/>
      <c r="BKI51" s="109"/>
      <c r="BKO51" s="108"/>
      <c r="BKP51" s="109"/>
      <c r="BKV51" s="108"/>
      <c r="BKW51" s="109"/>
      <c r="BLC51" s="108"/>
      <c r="BLD51" s="109"/>
      <c r="BLJ51" s="108"/>
      <c r="BLK51" s="109"/>
      <c r="BLQ51" s="108"/>
      <c r="BLR51" s="109"/>
      <c r="BLX51" s="108"/>
      <c r="BLY51" s="109"/>
      <c r="BME51" s="108"/>
      <c r="BMF51" s="109"/>
      <c r="BML51" s="108"/>
      <c r="BMM51" s="109"/>
      <c r="BMS51" s="108"/>
      <c r="BMT51" s="109"/>
      <c r="BMZ51" s="108"/>
      <c r="BNA51" s="109"/>
      <c r="BNG51" s="108"/>
      <c r="BNH51" s="109"/>
      <c r="BNN51" s="108"/>
      <c r="BNO51" s="109"/>
      <c r="BNU51" s="108"/>
      <c r="BNV51" s="109"/>
      <c r="BOB51" s="108"/>
      <c r="BOC51" s="109"/>
      <c r="BOI51" s="108"/>
      <c r="BOJ51" s="109"/>
      <c r="BOP51" s="108"/>
      <c r="BOQ51" s="109"/>
      <c r="BOW51" s="108"/>
      <c r="BOX51" s="109"/>
      <c r="BPD51" s="108"/>
      <c r="BPE51" s="109"/>
      <c r="BPK51" s="108"/>
      <c r="BPL51" s="109"/>
      <c r="BPR51" s="108"/>
      <c r="BPS51" s="109"/>
      <c r="BPY51" s="108"/>
      <c r="BPZ51" s="109"/>
      <c r="BQF51" s="108"/>
      <c r="BQG51" s="109"/>
      <c r="BQM51" s="108"/>
      <c r="BQN51" s="109"/>
      <c r="BQT51" s="108"/>
      <c r="BQU51" s="109"/>
      <c r="BRA51" s="108"/>
      <c r="BRB51" s="109"/>
      <c r="BRH51" s="108"/>
      <c r="BRI51" s="109"/>
      <c r="BRO51" s="108"/>
      <c r="BRP51" s="109"/>
      <c r="BRV51" s="108"/>
      <c r="BRW51" s="109"/>
      <c r="BSC51" s="108"/>
      <c r="BSD51" s="109"/>
      <c r="BSJ51" s="108"/>
      <c r="BSK51" s="109"/>
      <c r="BSQ51" s="108"/>
      <c r="BSR51" s="109"/>
      <c r="BSX51" s="108"/>
      <c r="BSY51" s="109"/>
      <c r="BTE51" s="108"/>
      <c r="BTF51" s="109"/>
      <c r="BTL51" s="108"/>
      <c r="BTM51" s="109"/>
      <c r="BTS51" s="108"/>
      <c r="BTT51" s="109"/>
      <c r="BTZ51" s="108"/>
      <c r="BUA51" s="109"/>
      <c r="BUG51" s="108"/>
      <c r="BUH51" s="109"/>
      <c r="BUN51" s="108"/>
      <c r="BUO51" s="109"/>
      <c r="BUU51" s="108"/>
      <c r="BUV51" s="109"/>
      <c r="BVB51" s="108"/>
      <c r="BVC51" s="109"/>
      <c r="BVI51" s="108"/>
      <c r="BVJ51" s="109"/>
      <c r="BVP51" s="108"/>
      <c r="BVQ51" s="109"/>
      <c r="BVW51" s="108"/>
      <c r="BVX51" s="109"/>
      <c r="BWD51" s="108"/>
      <c r="BWE51" s="109"/>
      <c r="BWK51" s="108"/>
      <c r="BWL51" s="109"/>
      <c r="BWR51" s="108"/>
      <c r="BWS51" s="109"/>
      <c r="BWY51" s="108"/>
      <c r="BWZ51" s="109"/>
      <c r="BXF51" s="108"/>
      <c r="BXG51" s="109"/>
      <c r="BXM51" s="108"/>
      <c r="BXN51" s="109"/>
      <c r="BXT51" s="108"/>
      <c r="BXU51" s="109"/>
      <c r="BYA51" s="108"/>
      <c r="BYB51" s="109"/>
      <c r="BYH51" s="108"/>
      <c r="BYI51" s="109"/>
      <c r="BYO51" s="108"/>
      <c r="BYP51" s="109"/>
      <c r="BYV51" s="108"/>
      <c r="BYW51" s="109"/>
      <c r="BZC51" s="108"/>
      <c r="BZD51" s="109"/>
      <c r="BZJ51" s="108"/>
      <c r="BZK51" s="109"/>
      <c r="BZQ51" s="108"/>
      <c r="BZR51" s="109"/>
      <c r="BZX51" s="108"/>
      <c r="BZY51" s="109"/>
      <c r="CAE51" s="108"/>
      <c r="CAF51" s="109"/>
      <c r="CAL51" s="108"/>
      <c r="CAM51" s="109"/>
      <c r="CAS51" s="108"/>
      <c r="CAT51" s="109"/>
      <c r="CAZ51" s="108"/>
      <c r="CBA51" s="109"/>
      <c r="CBG51" s="108"/>
      <c r="CBH51" s="109"/>
      <c r="CBN51" s="108"/>
      <c r="CBO51" s="109"/>
      <c r="CBU51" s="108"/>
      <c r="CBV51" s="109"/>
      <c r="CCB51" s="108"/>
      <c r="CCC51" s="109"/>
      <c r="CCI51" s="108"/>
      <c r="CCJ51" s="109"/>
      <c r="CCP51" s="108"/>
      <c r="CCQ51" s="109"/>
      <c r="CCW51" s="108"/>
      <c r="CCX51" s="109"/>
      <c r="CDD51" s="108"/>
      <c r="CDE51" s="109"/>
      <c r="CDK51" s="108"/>
      <c r="CDL51" s="109"/>
      <c r="CDR51" s="108"/>
      <c r="CDS51" s="109"/>
      <c r="CDY51" s="108"/>
      <c r="CDZ51" s="109"/>
      <c r="CEF51" s="108"/>
      <c r="CEG51" s="109"/>
      <c r="CEM51" s="108"/>
      <c r="CEN51" s="109"/>
      <c r="CET51" s="108"/>
      <c r="CEU51" s="109"/>
      <c r="CFA51" s="108"/>
      <c r="CFB51" s="109"/>
      <c r="CFH51" s="108"/>
      <c r="CFI51" s="109"/>
      <c r="CFO51" s="108"/>
      <c r="CFP51" s="109"/>
      <c r="CFV51" s="108"/>
      <c r="CFW51" s="109"/>
      <c r="CGC51" s="108"/>
      <c r="CGD51" s="109"/>
      <c r="CGJ51" s="108"/>
      <c r="CGK51" s="109"/>
      <c r="CGQ51" s="108"/>
      <c r="CGR51" s="109"/>
      <c r="CGX51" s="108"/>
      <c r="CGY51" s="109"/>
      <c r="CHE51" s="108"/>
      <c r="CHF51" s="109"/>
      <c r="CHL51" s="108"/>
      <c r="CHM51" s="109"/>
      <c r="CHS51" s="108"/>
      <c r="CHT51" s="109"/>
      <c r="CHZ51" s="108"/>
      <c r="CIA51" s="109"/>
      <c r="CIG51" s="108"/>
      <c r="CIH51" s="109"/>
      <c r="CIN51" s="108"/>
      <c r="CIO51" s="109"/>
      <c r="CIU51" s="108"/>
      <c r="CIV51" s="109"/>
      <c r="CJB51" s="108"/>
      <c r="CJC51" s="109"/>
      <c r="CJI51" s="108"/>
      <c r="CJJ51" s="109"/>
      <c r="CJP51" s="108"/>
      <c r="CJQ51" s="109"/>
      <c r="CJW51" s="108"/>
      <c r="CJX51" s="109"/>
      <c r="CKD51" s="108"/>
      <c r="CKE51" s="109"/>
      <c r="CKK51" s="108"/>
      <c r="CKL51" s="109"/>
      <c r="CKR51" s="108"/>
      <c r="CKS51" s="109"/>
      <c r="CKY51" s="108"/>
      <c r="CKZ51" s="109"/>
      <c r="CLF51" s="108"/>
      <c r="CLG51" s="109"/>
      <c r="CLM51" s="108"/>
      <c r="CLN51" s="109"/>
      <c r="CLT51" s="108"/>
      <c r="CLU51" s="109"/>
      <c r="CMA51" s="108"/>
      <c r="CMB51" s="109"/>
      <c r="CMH51" s="108"/>
      <c r="CMI51" s="109"/>
      <c r="CMO51" s="108"/>
      <c r="CMP51" s="109"/>
      <c r="CMV51" s="108"/>
      <c r="CMW51" s="109"/>
      <c r="CNC51" s="108"/>
      <c r="CND51" s="109"/>
      <c r="CNJ51" s="108"/>
      <c r="CNK51" s="109"/>
      <c r="CNQ51" s="108"/>
      <c r="CNR51" s="109"/>
      <c r="CNX51" s="108"/>
      <c r="CNY51" s="109"/>
      <c r="COE51" s="108"/>
      <c r="COF51" s="109"/>
      <c r="COL51" s="108"/>
      <c r="COM51" s="109"/>
      <c r="COS51" s="108"/>
      <c r="COT51" s="109"/>
      <c r="COZ51" s="108"/>
      <c r="CPA51" s="109"/>
      <c r="CPG51" s="108"/>
      <c r="CPH51" s="109"/>
      <c r="CPN51" s="108"/>
      <c r="CPO51" s="109"/>
      <c r="CPU51" s="108"/>
      <c r="CPV51" s="109"/>
      <c r="CQB51" s="108"/>
      <c r="CQC51" s="109"/>
      <c r="CQI51" s="108"/>
      <c r="CQJ51" s="109"/>
      <c r="CQP51" s="108"/>
      <c r="CQQ51" s="109"/>
      <c r="CQW51" s="108"/>
      <c r="CQX51" s="109"/>
      <c r="CRD51" s="108"/>
      <c r="CRE51" s="109"/>
      <c r="CRK51" s="108"/>
      <c r="CRL51" s="109"/>
      <c r="CRR51" s="108"/>
      <c r="CRS51" s="109"/>
      <c r="CRY51" s="108"/>
      <c r="CRZ51" s="109"/>
      <c r="CSF51" s="108"/>
      <c r="CSG51" s="109"/>
      <c r="CSM51" s="108"/>
      <c r="CSN51" s="109"/>
      <c r="CST51" s="108"/>
      <c r="CSU51" s="109"/>
      <c r="CTA51" s="108"/>
      <c r="CTB51" s="109"/>
      <c r="CTH51" s="108"/>
      <c r="CTI51" s="109"/>
      <c r="CTO51" s="108"/>
      <c r="CTP51" s="109"/>
      <c r="CTV51" s="108"/>
      <c r="CTW51" s="109"/>
      <c r="CUC51" s="108"/>
      <c r="CUD51" s="109"/>
      <c r="CUJ51" s="108"/>
      <c r="CUK51" s="109"/>
      <c r="CUQ51" s="108"/>
      <c r="CUR51" s="109"/>
      <c r="CUX51" s="108"/>
      <c r="CUY51" s="109"/>
      <c r="CVE51" s="108"/>
      <c r="CVF51" s="109"/>
      <c r="CVL51" s="108"/>
      <c r="CVM51" s="109"/>
      <c r="CVS51" s="108"/>
      <c r="CVT51" s="109"/>
      <c r="CVZ51" s="108"/>
      <c r="CWA51" s="109"/>
      <c r="CWG51" s="108"/>
      <c r="CWH51" s="109"/>
      <c r="CWN51" s="108"/>
      <c r="CWO51" s="109"/>
      <c r="CWU51" s="108"/>
      <c r="CWV51" s="109"/>
      <c r="CXB51" s="108"/>
      <c r="CXC51" s="109"/>
      <c r="CXI51" s="108"/>
      <c r="CXJ51" s="109"/>
      <c r="CXP51" s="108"/>
      <c r="CXQ51" s="109"/>
      <c r="CXW51" s="108"/>
      <c r="CXX51" s="109"/>
      <c r="CYD51" s="108"/>
      <c r="CYE51" s="109"/>
      <c r="CYK51" s="108"/>
      <c r="CYL51" s="109"/>
      <c r="CYR51" s="108"/>
      <c r="CYS51" s="109"/>
      <c r="CYY51" s="108"/>
      <c r="CYZ51" s="109"/>
      <c r="CZF51" s="108"/>
      <c r="CZG51" s="109"/>
      <c r="CZM51" s="108"/>
      <c r="CZN51" s="109"/>
      <c r="CZT51" s="108"/>
      <c r="CZU51" s="109"/>
      <c r="DAA51" s="108"/>
      <c r="DAB51" s="109"/>
      <c r="DAH51" s="108"/>
      <c r="DAI51" s="109"/>
      <c r="DAO51" s="108"/>
      <c r="DAP51" s="109"/>
      <c r="DAV51" s="108"/>
      <c r="DAW51" s="109"/>
      <c r="DBC51" s="108"/>
      <c r="DBD51" s="109"/>
      <c r="DBJ51" s="108"/>
      <c r="DBK51" s="109"/>
      <c r="DBQ51" s="108"/>
      <c r="DBR51" s="109"/>
      <c r="DBX51" s="108"/>
      <c r="DBY51" s="109"/>
      <c r="DCE51" s="108"/>
      <c r="DCF51" s="109"/>
      <c r="DCL51" s="108"/>
      <c r="DCM51" s="109"/>
      <c r="DCS51" s="108"/>
      <c r="DCT51" s="109"/>
      <c r="DCZ51" s="108"/>
      <c r="DDA51" s="109"/>
      <c r="DDG51" s="108"/>
      <c r="DDH51" s="109"/>
      <c r="DDN51" s="108"/>
      <c r="DDO51" s="109"/>
      <c r="DDU51" s="108"/>
      <c r="DDV51" s="109"/>
      <c r="DEB51" s="108"/>
      <c r="DEC51" s="109"/>
      <c r="DEI51" s="108"/>
      <c r="DEJ51" s="109"/>
      <c r="DEP51" s="108"/>
      <c r="DEQ51" s="109"/>
      <c r="DEW51" s="108"/>
      <c r="DEX51" s="109"/>
      <c r="DFD51" s="108"/>
      <c r="DFE51" s="109"/>
      <c r="DFK51" s="108"/>
      <c r="DFL51" s="109"/>
      <c r="DFR51" s="108"/>
      <c r="DFS51" s="109"/>
      <c r="DFY51" s="108"/>
      <c r="DFZ51" s="109"/>
      <c r="DGF51" s="108"/>
      <c r="DGG51" s="109"/>
      <c r="DGM51" s="108"/>
      <c r="DGN51" s="109"/>
      <c r="DGT51" s="108"/>
      <c r="DGU51" s="109"/>
      <c r="DHA51" s="108"/>
      <c r="DHB51" s="109"/>
      <c r="DHH51" s="108"/>
      <c r="DHI51" s="109"/>
      <c r="DHO51" s="108"/>
      <c r="DHP51" s="109"/>
      <c r="DHV51" s="108"/>
      <c r="DHW51" s="109"/>
      <c r="DIC51" s="108"/>
      <c r="DID51" s="109"/>
      <c r="DIJ51" s="108"/>
      <c r="DIK51" s="109"/>
      <c r="DIQ51" s="108"/>
      <c r="DIR51" s="109"/>
      <c r="DIX51" s="108"/>
      <c r="DIY51" s="109"/>
      <c r="DJE51" s="108"/>
      <c r="DJF51" s="109"/>
      <c r="DJL51" s="108"/>
      <c r="DJM51" s="109"/>
      <c r="DJS51" s="108"/>
      <c r="DJT51" s="109"/>
      <c r="DJZ51" s="108"/>
      <c r="DKA51" s="109"/>
      <c r="DKG51" s="108"/>
      <c r="DKH51" s="109"/>
      <c r="DKN51" s="108"/>
      <c r="DKO51" s="109"/>
      <c r="DKU51" s="108"/>
      <c r="DKV51" s="109"/>
      <c r="DLB51" s="108"/>
      <c r="DLC51" s="109"/>
      <c r="DLI51" s="108"/>
      <c r="DLJ51" s="109"/>
      <c r="DLP51" s="108"/>
      <c r="DLQ51" s="109"/>
      <c r="DLW51" s="108"/>
      <c r="DLX51" s="109"/>
      <c r="DMD51" s="108"/>
      <c r="DME51" s="109"/>
      <c r="DMK51" s="108"/>
      <c r="DML51" s="109"/>
      <c r="DMR51" s="108"/>
      <c r="DMS51" s="109"/>
      <c r="DMY51" s="108"/>
      <c r="DMZ51" s="109"/>
      <c r="DNF51" s="108"/>
      <c r="DNG51" s="109"/>
      <c r="DNM51" s="108"/>
      <c r="DNN51" s="109"/>
      <c r="DNT51" s="108"/>
      <c r="DNU51" s="109"/>
      <c r="DOA51" s="108"/>
      <c r="DOB51" s="109"/>
      <c r="DOH51" s="108"/>
      <c r="DOI51" s="109"/>
      <c r="DOO51" s="108"/>
      <c r="DOP51" s="109"/>
      <c r="DOV51" s="108"/>
      <c r="DOW51" s="109"/>
      <c r="DPC51" s="108"/>
      <c r="DPD51" s="109"/>
      <c r="DPJ51" s="108"/>
      <c r="DPK51" s="109"/>
      <c r="DPQ51" s="108"/>
      <c r="DPR51" s="109"/>
      <c r="DPX51" s="108"/>
      <c r="DPY51" s="109"/>
      <c r="DQE51" s="108"/>
      <c r="DQF51" s="109"/>
      <c r="DQL51" s="108"/>
      <c r="DQM51" s="109"/>
      <c r="DQS51" s="108"/>
      <c r="DQT51" s="109"/>
      <c r="DQZ51" s="108"/>
      <c r="DRA51" s="109"/>
      <c r="DRG51" s="108"/>
      <c r="DRH51" s="109"/>
      <c r="DRN51" s="108"/>
      <c r="DRO51" s="109"/>
      <c r="DRU51" s="108"/>
      <c r="DRV51" s="109"/>
      <c r="DSB51" s="108"/>
      <c r="DSC51" s="109"/>
      <c r="DSI51" s="108"/>
      <c r="DSJ51" s="109"/>
      <c r="DSP51" s="108"/>
      <c r="DSQ51" s="109"/>
      <c r="DSW51" s="108"/>
      <c r="DSX51" s="109"/>
      <c r="DTD51" s="108"/>
      <c r="DTE51" s="109"/>
      <c r="DTK51" s="108"/>
      <c r="DTL51" s="109"/>
      <c r="DTR51" s="108"/>
      <c r="DTS51" s="109"/>
      <c r="DTY51" s="108"/>
      <c r="DTZ51" s="109"/>
      <c r="DUF51" s="108"/>
      <c r="DUG51" s="109"/>
      <c r="DUM51" s="108"/>
      <c r="DUN51" s="109"/>
      <c r="DUT51" s="108"/>
      <c r="DUU51" s="109"/>
      <c r="DVA51" s="108"/>
      <c r="DVB51" s="109"/>
      <c r="DVH51" s="108"/>
      <c r="DVI51" s="109"/>
      <c r="DVO51" s="108"/>
      <c r="DVP51" s="109"/>
      <c r="DVV51" s="108"/>
      <c r="DVW51" s="109"/>
      <c r="DWC51" s="108"/>
      <c r="DWD51" s="109"/>
      <c r="DWJ51" s="108"/>
      <c r="DWK51" s="109"/>
      <c r="DWQ51" s="108"/>
      <c r="DWR51" s="109"/>
      <c r="DWX51" s="108"/>
      <c r="DWY51" s="109"/>
      <c r="DXE51" s="108"/>
      <c r="DXF51" s="109"/>
      <c r="DXL51" s="108"/>
      <c r="DXM51" s="109"/>
      <c r="DXS51" s="108"/>
      <c r="DXT51" s="109"/>
      <c r="DXZ51" s="108"/>
      <c r="DYA51" s="109"/>
      <c r="DYG51" s="108"/>
      <c r="DYH51" s="109"/>
      <c r="DYN51" s="108"/>
      <c r="DYO51" s="109"/>
      <c r="DYU51" s="108"/>
      <c r="DYV51" s="109"/>
      <c r="DZB51" s="108"/>
      <c r="DZC51" s="109"/>
      <c r="DZI51" s="108"/>
      <c r="DZJ51" s="109"/>
      <c r="DZP51" s="108"/>
      <c r="DZQ51" s="109"/>
      <c r="DZW51" s="108"/>
      <c r="DZX51" s="109"/>
      <c r="EAD51" s="108"/>
      <c r="EAE51" s="109"/>
      <c r="EAK51" s="108"/>
      <c r="EAL51" s="109"/>
      <c r="EAR51" s="108"/>
      <c r="EAS51" s="109"/>
      <c r="EAY51" s="108"/>
      <c r="EAZ51" s="109"/>
      <c r="EBF51" s="108"/>
      <c r="EBG51" s="109"/>
      <c r="EBM51" s="108"/>
      <c r="EBN51" s="109"/>
      <c r="EBT51" s="108"/>
      <c r="EBU51" s="109"/>
      <c r="ECA51" s="108"/>
      <c r="ECB51" s="109"/>
      <c r="ECH51" s="108"/>
      <c r="ECI51" s="109"/>
      <c r="ECO51" s="108"/>
      <c r="ECP51" s="109"/>
      <c r="ECV51" s="108"/>
      <c r="ECW51" s="109"/>
      <c r="EDC51" s="108"/>
      <c r="EDD51" s="109"/>
      <c r="EDJ51" s="108"/>
      <c r="EDK51" s="109"/>
      <c r="EDQ51" s="108"/>
      <c r="EDR51" s="109"/>
      <c r="EDX51" s="108"/>
      <c r="EDY51" s="109"/>
      <c r="EEE51" s="108"/>
      <c r="EEF51" s="109"/>
      <c r="EEL51" s="108"/>
      <c r="EEM51" s="109"/>
      <c r="EES51" s="108"/>
      <c r="EET51" s="109"/>
      <c r="EEZ51" s="108"/>
      <c r="EFA51" s="109"/>
      <c r="EFG51" s="108"/>
      <c r="EFH51" s="109"/>
      <c r="EFN51" s="108"/>
      <c r="EFO51" s="109"/>
      <c r="EFU51" s="108"/>
      <c r="EFV51" s="109"/>
      <c r="EGB51" s="108"/>
      <c r="EGC51" s="109"/>
      <c r="EGI51" s="108"/>
      <c r="EGJ51" s="109"/>
      <c r="EGP51" s="108"/>
      <c r="EGQ51" s="109"/>
      <c r="EGW51" s="108"/>
      <c r="EGX51" s="109"/>
      <c r="EHD51" s="108"/>
      <c r="EHE51" s="109"/>
      <c r="EHK51" s="108"/>
      <c r="EHL51" s="109"/>
      <c r="EHR51" s="108"/>
      <c r="EHS51" s="109"/>
      <c r="EHY51" s="108"/>
      <c r="EHZ51" s="109"/>
      <c r="EIF51" s="108"/>
      <c r="EIG51" s="109"/>
      <c r="EIM51" s="108"/>
      <c r="EIN51" s="109"/>
      <c r="EIT51" s="108"/>
      <c r="EIU51" s="109"/>
      <c r="EJA51" s="108"/>
      <c r="EJB51" s="109"/>
      <c r="EJH51" s="108"/>
      <c r="EJI51" s="109"/>
      <c r="EJO51" s="108"/>
      <c r="EJP51" s="109"/>
      <c r="EJV51" s="108"/>
      <c r="EJW51" s="109"/>
      <c r="EKC51" s="108"/>
      <c r="EKD51" s="109"/>
      <c r="EKJ51" s="108"/>
      <c r="EKK51" s="109"/>
      <c r="EKQ51" s="108"/>
      <c r="EKR51" s="109"/>
      <c r="EKX51" s="108"/>
      <c r="EKY51" s="109"/>
      <c r="ELE51" s="108"/>
      <c r="ELF51" s="109"/>
      <c r="ELL51" s="108"/>
      <c r="ELM51" s="109"/>
      <c r="ELS51" s="108"/>
      <c r="ELT51" s="109"/>
      <c r="ELZ51" s="108"/>
      <c r="EMA51" s="109"/>
      <c r="EMG51" s="108"/>
      <c r="EMH51" s="109"/>
      <c r="EMN51" s="108"/>
      <c r="EMO51" s="109"/>
      <c r="EMU51" s="108"/>
      <c r="EMV51" s="109"/>
      <c r="ENB51" s="108"/>
      <c r="ENC51" s="109"/>
      <c r="ENI51" s="108"/>
      <c r="ENJ51" s="109"/>
      <c r="ENP51" s="108"/>
      <c r="ENQ51" s="109"/>
      <c r="ENW51" s="108"/>
      <c r="ENX51" s="109"/>
      <c r="EOD51" s="108"/>
      <c r="EOE51" s="109"/>
      <c r="EOK51" s="108"/>
      <c r="EOL51" s="109"/>
      <c r="EOR51" s="108"/>
      <c r="EOS51" s="109"/>
      <c r="EOY51" s="108"/>
      <c r="EOZ51" s="109"/>
      <c r="EPF51" s="108"/>
      <c r="EPG51" s="109"/>
      <c r="EPM51" s="108"/>
      <c r="EPN51" s="109"/>
      <c r="EPT51" s="108"/>
      <c r="EPU51" s="109"/>
      <c r="EQA51" s="108"/>
      <c r="EQB51" s="109"/>
      <c r="EQH51" s="108"/>
      <c r="EQI51" s="109"/>
      <c r="EQO51" s="108"/>
      <c r="EQP51" s="109"/>
      <c r="EQV51" s="108"/>
      <c r="EQW51" s="109"/>
      <c r="ERC51" s="108"/>
      <c r="ERD51" s="109"/>
      <c r="ERJ51" s="108"/>
      <c r="ERK51" s="109"/>
      <c r="ERQ51" s="108"/>
      <c r="ERR51" s="109"/>
      <c r="ERX51" s="108"/>
      <c r="ERY51" s="109"/>
      <c r="ESE51" s="108"/>
      <c r="ESF51" s="109"/>
      <c r="ESL51" s="108"/>
      <c r="ESM51" s="109"/>
      <c r="ESS51" s="108"/>
      <c r="EST51" s="109"/>
      <c r="ESZ51" s="108"/>
      <c r="ETA51" s="109"/>
      <c r="ETG51" s="108"/>
      <c r="ETH51" s="109"/>
      <c r="ETN51" s="108"/>
      <c r="ETO51" s="109"/>
      <c r="ETU51" s="108"/>
      <c r="ETV51" s="109"/>
      <c r="EUB51" s="108"/>
      <c r="EUC51" s="109"/>
      <c r="EUI51" s="108"/>
      <c r="EUJ51" s="109"/>
      <c r="EUP51" s="108"/>
      <c r="EUQ51" s="109"/>
      <c r="EUW51" s="108"/>
      <c r="EUX51" s="109"/>
      <c r="EVD51" s="108"/>
      <c r="EVE51" s="109"/>
      <c r="EVK51" s="108"/>
      <c r="EVL51" s="109"/>
      <c r="EVR51" s="108"/>
      <c r="EVS51" s="109"/>
      <c r="EVY51" s="108"/>
      <c r="EVZ51" s="109"/>
      <c r="EWF51" s="108"/>
      <c r="EWG51" s="109"/>
      <c r="EWM51" s="108"/>
      <c r="EWN51" s="109"/>
      <c r="EWT51" s="108"/>
      <c r="EWU51" s="109"/>
      <c r="EXA51" s="108"/>
      <c r="EXB51" s="109"/>
      <c r="EXH51" s="108"/>
      <c r="EXI51" s="109"/>
      <c r="EXO51" s="108"/>
      <c r="EXP51" s="109"/>
      <c r="EXV51" s="108"/>
      <c r="EXW51" s="109"/>
      <c r="EYC51" s="108"/>
      <c r="EYD51" s="109"/>
      <c r="EYJ51" s="108"/>
      <c r="EYK51" s="109"/>
      <c r="EYQ51" s="108"/>
      <c r="EYR51" s="109"/>
      <c r="EYX51" s="108"/>
      <c r="EYY51" s="109"/>
      <c r="EZE51" s="108"/>
      <c r="EZF51" s="109"/>
      <c r="EZL51" s="108"/>
      <c r="EZM51" s="109"/>
      <c r="EZS51" s="108"/>
      <c r="EZT51" s="109"/>
      <c r="EZZ51" s="108"/>
      <c r="FAA51" s="109"/>
      <c r="FAG51" s="108"/>
      <c r="FAH51" s="109"/>
      <c r="FAN51" s="108"/>
      <c r="FAO51" s="109"/>
      <c r="FAU51" s="108"/>
      <c r="FAV51" s="109"/>
      <c r="FBB51" s="108"/>
      <c r="FBC51" s="109"/>
      <c r="FBI51" s="108"/>
      <c r="FBJ51" s="109"/>
      <c r="FBP51" s="108"/>
      <c r="FBQ51" s="109"/>
      <c r="FBW51" s="108"/>
      <c r="FBX51" s="109"/>
      <c r="FCD51" s="108"/>
      <c r="FCE51" s="109"/>
      <c r="FCK51" s="108"/>
      <c r="FCL51" s="109"/>
      <c r="FCR51" s="108"/>
      <c r="FCS51" s="109"/>
      <c r="FCY51" s="108"/>
      <c r="FCZ51" s="109"/>
      <c r="FDF51" s="108"/>
      <c r="FDG51" s="109"/>
      <c r="FDM51" s="108"/>
      <c r="FDN51" s="109"/>
      <c r="FDT51" s="108"/>
      <c r="FDU51" s="109"/>
      <c r="FEA51" s="108"/>
      <c r="FEB51" s="109"/>
      <c r="FEH51" s="108"/>
      <c r="FEI51" s="109"/>
      <c r="FEO51" s="108"/>
      <c r="FEP51" s="109"/>
      <c r="FEV51" s="108"/>
      <c r="FEW51" s="109"/>
      <c r="FFC51" s="108"/>
      <c r="FFD51" s="109"/>
      <c r="FFJ51" s="108"/>
      <c r="FFK51" s="109"/>
      <c r="FFQ51" s="108"/>
      <c r="FFR51" s="109"/>
      <c r="FFX51" s="108"/>
      <c r="FFY51" s="109"/>
      <c r="FGE51" s="108"/>
      <c r="FGF51" s="109"/>
      <c r="FGL51" s="108"/>
      <c r="FGM51" s="109"/>
      <c r="FGS51" s="108"/>
      <c r="FGT51" s="109"/>
      <c r="FGZ51" s="108"/>
      <c r="FHA51" s="109"/>
      <c r="FHG51" s="108"/>
      <c r="FHH51" s="109"/>
      <c r="FHN51" s="108"/>
      <c r="FHO51" s="109"/>
      <c r="FHU51" s="108"/>
      <c r="FHV51" s="109"/>
      <c r="FIB51" s="108"/>
      <c r="FIC51" s="109"/>
      <c r="FII51" s="108"/>
      <c r="FIJ51" s="109"/>
      <c r="FIP51" s="108"/>
      <c r="FIQ51" s="109"/>
      <c r="FIW51" s="108"/>
      <c r="FIX51" s="109"/>
      <c r="FJD51" s="108"/>
      <c r="FJE51" s="109"/>
      <c r="FJK51" s="108"/>
      <c r="FJL51" s="109"/>
      <c r="FJR51" s="108"/>
      <c r="FJS51" s="109"/>
      <c r="FJY51" s="108"/>
      <c r="FJZ51" s="109"/>
      <c r="FKF51" s="108"/>
      <c r="FKG51" s="109"/>
      <c r="FKM51" s="108"/>
      <c r="FKN51" s="109"/>
      <c r="FKT51" s="108"/>
      <c r="FKU51" s="109"/>
      <c r="FLA51" s="108"/>
      <c r="FLB51" s="109"/>
      <c r="FLH51" s="108"/>
      <c r="FLI51" s="109"/>
      <c r="FLO51" s="108"/>
      <c r="FLP51" s="109"/>
      <c r="FLV51" s="108"/>
      <c r="FLW51" s="109"/>
      <c r="FMC51" s="108"/>
      <c r="FMD51" s="109"/>
      <c r="FMJ51" s="108"/>
      <c r="FMK51" s="109"/>
      <c r="FMQ51" s="108"/>
      <c r="FMR51" s="109"/>
      <c r="FMX51" s="108"/>
      <c r="FMY51" s="109"/>
      <c r="FNE51" s="108"/>
      <c r="FNF51" s="109"/>
      <c r="FNL51" s="108"/>
      <c r="FNM51" s="109"/>
      <c r="FNS51" s="108"/>
      <c r="FNT51" s="109"/>
      <c r="FNZ51" s="108"/>
      <c r="FOA51" s="109"/>
      <c r="FOG51" s="108"/>
      <c r="FOH51" s="109"/>
      <c r="FON51" s="108"/>
      <c r="FOO51" s="109"/>
      <c r="FOU51" s="108"/>
      <c r="FOV51" s="109"/>
      <c r="FPB51" s="108"/>
      <c r="FPC51" s="109"/>
      <c r="FPI51" s="108"/>
      <c r="FPJ51" s="109"/>
      <c r="FPP51" s="108"/>
      <c r="FPQ51" s="109"/>
      <c r="FPW51" s="108"/>
      <c r="FPX51" s="109"/>
      <c r="FQD51" s="108"/>
      <c r="FQE51" s="109"/>
      <c r="FQK51" s="108"/>
      <c r="FQL51" s="109"/>
      <c r="FQR51" s="108"/>
      <c r="FQS51" s="109"/>
      <c r="FQY51" s="108"/>
      <c r="FQZ51" s="109"/>
      <c r="FRF51" s="108"/>
      <c r="FRG51" s="109"/>
      <c r="FRM51" s="108"/>
      <c r="FRN51" s="109"/>
      <c r="FRT51" s="108"/>
      <c r="FRU51" s="109"/>
      <c r="FSA51" s="108"/>
      <c r="FSB51" s="109"/>
      <c r="FSH51" s="108"/>
      <c r="FSI51" s="109"/>
      <c r="FSO51" s="108"/>
      <c r="FSP51" s="109"/>
      <c r="FSV51" s="108"/>
      <c r="FSW51" s="109"/>
      <c r="FTC51" s="108"/>
      <c r="FTD51" s="109"/>
      <c r="FTJ51" s="108"/>
      <c r="FTK51" s="109"/>
      <c r="FTQ51" s="108"/>
      <c r="FTR51" s="109"/>
      <c r="FTX51" s="108"/>
      <c r="FTY51" s="109"/>
      <c r="FUE51" s="108"/>
      <c r="FUF51" s="109"/>
      <c r="FUL51" s="108"/>
      <c r="FUM51" s="109"/>
      <c r="FUS51" s="108"/>
      <c r="FUT51" s="109"/>
      <c r="FUZ51" s="108"/>
      <c r="FVA51" s="109"/>
      <c r="FVG51" s="108"/>
      <c r="FVH51" s="109"/>
      <c r="FVN51" s="108"/>
      <c r="FVO51" s="109"/>
      <c r="FVU51" s="108"/>
      <c r="FVV51" s="109"/>
      <c r="FWB51" s="108"/>
      <c r="FWC51" s="109"/>
      <c r="FWI51" s="108"/>
      <c r="FWJ51" s="109"/>
      <c r="FWP51" s="108"/>
      <c r="FWQ51" s="109"/>
      <c r="FWW51" s="108"/>
      <c r="FWX51" s="109"/>
      <c r="FXD51" s="108"/>
      <c r="FXE51" s="109"/>
      <c r="FXK51" s="108"/>
      <c r="FXL51" s="109"/>
      <c r="FXR51" s="108"/>
      <c r="FXS51" s="109"/>
      <c r="FXY51" s="108"/>
      <c r="FXZ51" s="109"/>
      <c r="FYF51" s="108"/>
      <c r="FYG51" s="109"/>
      <c r="FYM51" s="108"/>
      <c r="FYN51" s="109"/>
      <c r="FYT51" s="108"/>
      <c r="FYU51" s="109"/>
      <c r="FZA51" s="108"/>
      <c r="FZB51" s="109"/>
      <c r="FZH51" s="108"/>
      <c r="FZI51" s="109"/>
      <c r="FZO51" s="108"/>
      <c r="FZP51" s="109"/>
      <c r="FZV51" s="108"/>
      <c r="FZW51" s="109"/>
      <c r="GAC51" s="108"/>
      <c r="GAD51" s="109"/>
      <c r="GAJ51" s="108"/>
      <c r="GAK51" s="109"/>
      <c r="GAQ51" s="108"/>
      <c r="GAR51" s="109"/>
      <c r="GAX51" s="108"/>
      <c r="GAY51" s="109"/>
      <c r="GBE51" s="108"/>
      <c r="GBF51" s="109"/>
      <c r="GBL51" s="108"/>
      <c r="GBM51" s="109"/>
      <c r="GBS51" s="108"/>
      <c r="GBT51" s="109"/>
      <c r="GBZ51" s="108"/>
      <c r="GCA51" s="109"/>
      <c r="GCG51" s="108"/>
      <c r="GCH51" s="109"/>
      <c r="GCN51" s="108"/>
      <c r="GCO51" s="109"/>
      <c r="GCU51" s="108"/>
      <c r="GCV51" s="109"/>
      <c r="GDB51" s="108"/>
      <c r="GDC51" s="109"/>
      <c r="GDI51" s="108"/>
      <c r="GDJ51" s="109"/>
      <c r="GDP51" s="108"/>
      <c r="GDQ51" s="109"/>
      <c r="GDW51" s="108"/>
      <c r="GDX51" s="109"/>
      <c r="GED51" s="108"/>
      <c r="GEE51" s="109"/>
      <c r="GEK51" s="108"/>
      <c r="GEL51" s="109"/>
      <c r="GER51" s="108"/>
      <c r="GES51" s="109"/>
      <c r="GEY51" s="108"/>
      <c r="GEZ51" s="109"/>
      <c r="GFF51" s="108"/>
      <c r="GFG51" s="109"/>
      <c r="GFM51" s="108"/>
      <c r="GFN51" s="109"/>
      <c r="GFT51" s="108"/>
      <c r="GFU51" s="109"/>
      <c r="GGA51" s="108"/>
      <c r="GGB51" s="109"/>
      <c r="GGH51" s="108"/>
      <c r="GGI51" s="109"/>
      <c r="GGO51" s="108"/>
      <c r="GGP51" s="109"/>
      <c r="GGV51" s="108"/>
      <c r="GGW51" s="109"/>
      <c r="GHC51" s="108"/>
      <c r="GHD51" s="109"/>
      <c r="GHJ51" s="108"/>
      <c r="GHK51" s="109"/>
      <c r="GHQ51" s="108"/>
      <c r="GHR51" s="109"/>
      <c r="GHX51" s="108"/>
      <c r="GHY51" s="109"/>
      <c r="GIE51" s="108"/>
      <c r="GIF51" s="109"/>
      <c r="GIL51" s="108"/>
      <c r="GIM51" s="109"/>
      <c r="GIS51" s="108"/>
      <c r="GIT51" s="109"/>
      <c r="GIZ51" s="108"/>
      <c r="GJA51" s="109"/>
      <c r="GJG51" s="108"/>
      <c r="GJH51" s="109"/>
      <c r="GJN51" s="108"/>
      <c r="GJO51" s="109"/>
      <c r="GJU51" s="108"/>
      <c r="GJV51" s="109"/>
      <c r="GKB51" s="108"/>
      <c r="GKC51" s="109"/>
      <c r="GKI51" s="108"/>
      <c r="GKJ51" s="109"/>
      <c r="GKP51" s="108"/>
      <c r="GKQ51" s="109"/>
      <c r="GKW51" s="108"/>
      <c r="GKX51" s="109"/>
      <c r="GLD51" s="108"/>
      <c r="GLE51" s="109"/>
      <c r="GLK51" s="108"/>
      <c r="GLL51" s="109"/>
      <c r="GLR51" s="108"/>
      <c r="GLS51" s="109"/>
      <c r="GLY51" s="108"/>
      <c r="GLZ51" s="109"/>
      <c r="GMF51" s="108"/>
      <c r="GMG51" s="109"/>
      <c r="GMM51" s="108"/>
      <c r="GMN51" s="109"/>
      <c r="GMT51" s="108"/>
      <c r="GMU51" s="109"/>
      <c r="GNA51" s="108"/>
      <c r="GNB51" s="109"/>
      <c r="GNH51" s="108"/>
      <c r="GNI51" s="109"/>
      <c r="GNO51" s="108"/>
      <c r="GNP51" s="109"/>
      <c r="GNV51" s="108"/>
      <c r="GNW51" s="109"/>
      <c r="GOC51" s="108"/>
      <c r="GOD51" s="109"/>
      <c r="GOJ51" s="108"/>
      <c r="GOK51" s="109"/>
      <c r="GOQ51" s="108"/>
      <c r="GOR51" s="109"/>
      <c r="GOX51" s="108"/>
      <c r="GOY51" s="109"/>
      <c r="GPE51" s="108"/>
      <c r="GPF51" s="109"/>
      <c r="GPL51" s="108"/>
      <c r="GPM51" s="109"/>
      <c r="GPS51" s="108"/>
      <c r="GPT51" s="109"/>
      <c r="GPZ51" s="108"/>
      <c r="GQA51" s="109"/>
      <c r="GQG51" s="108"/>
      <c r="GQH51" s="109"/>
      <c r="GQN51" s="108"/>
      <c r="GQO51" s="109"/>
      <c r="GQU51" s="108"/>
      <c r="GQV51" s="109"/>
      <c r="GRB51" s="108"/>
      <c r="GRC51" s="109"/>
      <c r="GRI51" s="108"/>
      <c r="GRJ51" s="109"/>
      <c r="GRP51" s="108"/>
      <c r="GRQ51" s="109"/>
      <c r="GRW51" s="108"/>
      <c r="GRX51" s="109"/>
      <c r="GSD51" s="108"/>
      <c r="GSE51" s="109"/>
      <c r="GSK51" s="108"/>
      <c r="GSL51" s="109"/>
      <c r="GSR51" s="108"/>
      <c r="GSS51" s="109"/>
      <c r="GSY51" s="108"/>
      <c r="GSZ51" s="109"/>
      <c r="GTF51" s="108"/>
      <c r="GTG51" s="109"/>
      <c r="GTM51" s="108"/>
      <c r="GTN51" s="109"/>
      <c r="GTT51" s="108"/>
      <c r="GTU51" s="109"/>
      <c r="GUA51" s="108"/>
      <c r="GUB51" s="109"/>
      <c r="GUH51" s="108"/>
      <c r="GUI51" s="109"/>
      <c r="GUO51" s="108"/>
      <c r="GUP51" s="109"/>
      <c r="GUV51" s="108"/>
      <c r="GUW51" s="109"/>
      <c r="GVC51" s="108"/>
      <c r="GVD51" s="109"/>
      <c r="GVJ51" s="108"/>
      <c r="GVK51" s="109"/>
      <c r="GVQ51" s="108"/>
      <c r="GVR51" s="109"/>
      <c r="GVX51" s="108"/>
      <c r="GVY51" s="109"/>
      <c r="GWE51" s="108"/>
      <c r="GWF51" s="109"/>
      <c r="GWL51" s="108"/>
      <c r="GWM51" s="109"/>
      <c r="GWS51" s="108"/>
      <c r="GWT51" s="109"/>
      <c r="GWZ51" s="108"/>
      <c r="GXA51" s="109"/>
      <c r="GXG51" s="108"/>
      <c r="GXH51" s="109"/>
      <c r="GXN51" s="108"/>
      <c r="GXO51" s="109"/>
      <c r="GXU51" s="108"/>
      <c r="GXV51" s="109"/>
      <c r="GYB51" s="108"/>
      <c r="GYC51" s="109"/>
      <c r="GYI51" s="108"/>
      <c r="GYJ51" s="109"/>
      <c r="GYP51" s="108"/>
      <c r="GYQ51" s="109"/>
      <c r="GYW51" s="108"/>
      <c r="GYX51" s="109"/>
      <c r="GZD51" s="108"/>
      <c r="GZE51" s="109"/>
      <c r="GZK51" s="108"/>
      <c r="GZL51" s="109"/>
      <c r="GZR51" s="108"/>
      <c r="GZS51" s="109"/>
      <c r="GZY51" s="108"/>
      <c r="GZZ51" s="109"/>
      <c r="HAF51" s="108"/>
      <c r="HAG51" s="109"/>
      <c r="HAM51" s="108"/>
      <c r="HAN51" s="109"/>
      <c r="HAT51" s="108"/>
      <c r="HAU51" s="109"/>
      <c r="HBA51" s="108"/>
      <c r="HBB51" s="109"/>
      <c r="HBH51" s="108"/>
      <c r="HBI51" s="109"/>
      <c r="HBO51" s="108"/>
      <c r="HBP51" s="109"/>
      <c r="HBV51" s="108"/>
      <c r="HBW51" s="109"/>
      <c r="HCC51" s="108"/>
      <c r="HCD51" s="109"/>
      <c r="HCJ51" s="108"/>
      <c r="HCK51" s="109"/>
      <c r="HCQ51" s="108"/>
      <c r="HCR51" s="109"/>
      <c r="HCX51" s="108"/>
      <c r="HCY51" s="109"/>
      <c r="HDE51" s="108"/>
      <c r="HDF51" s="109"/>
      <c r="HDL51" s="108"/>
      <c r="HDM51" s="109"/>
      <c r="HDS51" s="108"/>
      <c r="HDT51" s="109"/>
      <c r="HDZ51" s="108"/>
      <c r="HEA51" s="109"/>
      <c r="HEG51" s="108"/>
      <c r="HEH51" s="109"/>
      <c r="HEN51" s="108"/>
      <c r="HEO51" s="109"/>
      <c r="HEU51" s="108"/>
      <c r="HEV51" s="109"/>
      <c r="HFB51" s="108"/>
      <c r="HFC51" s="109"/>
      <c r="HFI51" s="108"/>
      <c r="HFJ51" s="109"/>
      <c r="HFP51" s="108"/>
      <c r="HFQ51" s="109"/>
      <c r="HFW51" s="108"/>
      <c r="HFX51" s="109"/>
      <c r="HGD51" s="108"/>
      <c r="HGE51" s="109"/>
      <c r="HGK51" s="108"/>
      <c r="HGL51" s="109"/>
      <c r="HGR51" s="108"/>
      <c r="HGS51" s="109"/>
      <c r="HGY51" s="108"/>
      <c r="HGZ51" s="109"/>
      <c r="HHF51" s="108"/>
      <c r="HHG51" s="109"/>
      <c r="HHM51" s="108"/>
      <c r="HHN51" s="109"/>
      <c r="HHT51" s="108"/>
      <c r="HHU51" s="109"/>
      <c r="HIA51" s="108"/>
      <c r="HIB51" s="109"/>
      <c r="HIH51" s="108"/>
      <c r="HII51" s="109"/>
      <c r="HIO51" s="108"/>
      <c r="HIP51" s="109"/>
      <c r="HIV51" s="108"/>
      <c r="HIW51" s="109"/>
      <c r="HJC51" s="108"/>
      <c r="HJD51" s="109"/>
      <c r="HJJ51" s="108"/>
      <c r="HJK51" s="109"/>
      <c r="HJQ51" s="108"/>
      <c r="HJR51" s="109"/>
      <c r="HJX51" s="108"/>
      <c r="HJY51" s="109"/>
      <c r="HKE51" s="108"/>
      <c r="HKF51" s="109"/>
      <c r="HKL51" s="108"/>
      <c r="HKM51" s="109"/>
      <c r="HKS51" s="108"/>
      <c r="HKT51" s="109"/>
      <c r="HKZ51" s="108"/>
      <c r="HLA51" s="109"/>
      <c r="HLG51" s="108"/>
      <c r="HLH51" s="109"/>
      <c r="HLN51" s="108"/>
      <c r="HLO51" s="109"/>
      <c r="HLU51" s="108"/>
      <c r="HLV51" s="109"/>
      <c r="HMB51" s="108"/>
      <c r="HMC51" s="109"/>
      <c r="HMI51" s="108"/>
      <c r="HMJ51" s="109"/>
      <c r="HMP51" s="108"/>
      <c r="HMQ51" s="109"/>
      <c r="HMW51" s="108"/>
      <c r="HMX51" s="109"/>
      <c r="HND51" s="108"/>
      <c r="HNE51" s="109"/>
      <c r="HNK51" s="108"/>
      <c r="HNL51" s="109"/>
      <c r="HNR51" s="108"/>
      <c r="HNS51" s="109"/>
      <c r="HNY51" s="108"/>
      <c r="HNZ51" s="109"/>
      <c r="HOF51" s="108"/>
      <c r="HOG51" s="109"/>
      <c r="HOM51" s="108"/>
      <c r="HON51" s="109"/>
      <c r="HOT51" s="108"/>
      <c r="HOU51" s="109"/>
      <c r="HPA51" s="108"/>
      <c r="HPB51" s="109"/>
      <c r="HPH51" s="108"/>
      <c r="HPI51" s="109"/>
      <c r="HPO51" s="108"/>
      <c r="HPP51" s="109"/>
      <c r="HPV51" s="108"/>
      <c r="HPW51" s="109"/>
      <c r="HQC51" s="108"/>
      <c r="HQD51" s="109"/>
      <c r="HQJ51" s="108"/>
      <c r="HQK51" s="109"/>
      <c r="HQQ51" s="108"/>
      <c r="HQR51" s="109"/>
      <c r="HQX51" s="108"/>
      <c r="HQY51" s="109"/>
      <c r="HRE51" s="108"/>
      <c r="HRF51" s="109"/>
      <c r="HRL51" s="108"/>
      <c r="HRM51" s="109"/>
      <c r="HRS51" s="108"/>
      <c r="HRT51" s="109"/>
      <c r="HRZ51" s="108"/>
      <c r="HSA51" s="109"/>
      <c r="HSG51" s="108"/>
      <c r="HSH51" s="109"/>
      <c r="HSN51" s="108"/>
      <c r="HSO51" s="109"/>
      <c r="HSU51" s="108"/>
      <c r="HSV51" s="109"/>
      <c r="HTB51" s="108"/>
      <c r="HTC51" s="109"/>
      <c r="HTI51" s="108"/>
      <c r="HTJ51" s="109"/>
      <c r="HTP51" s="108"/>
      <c r="HTQ51" s="109"/>
      <c r="HTW51" s="108"/>
      <c r="HTX51" s="109"/>
      <c r="HUD51" s="108"/>
      <c r="HUE51" s="109"/>
      <c r="HUK51" s="108"/>
      <c r="HUL51" s="109"/>
      <c r="HUR51" s="108"/>
      <c r="HUS51" s="109"/>
      <c r="HUY51" s="108"/>
      <c r="HUZ51" s="109"/>
      <c r="HVF51" s="108"/>
      <c r="HVG51" s="109"/>
      <c r="HVM51" s="108"/>
      <c r="HVN51" s="109"/>
      <c r="HVT51" s="108"/>
      <c r="HVU51" s="109"/>
      <c r="HWA51" s="108"/>
      <c r="HWB51" s="109"/>
      <c r="HWH51" s="108"/>
      <c r="HWI51" s="109"/>
      <c r="HWO51" s="108"/>
      <c r="HWP51" s="109"/>
      <c r="HWV51" s="108"/>
      <c r="HWW51" s="109"/>
      <c r="HXC51" s="108"/>
      <c r="HXD51" s="109"/>
      <c r="HXJ51" s="108"/>
      <c r="HXK51" s="109"/>
      <c r="HXQ51" s="108"/>
      <c r="HXR51" s="109"/>
      <c r="HXX51" s="108"/>
      <c r="HXY51" s="109"/>
      <c r="HYE51" s="108"/>
      <c r="HYF51" s="109"/>
      <c r="HYL51" s="108"/>
      <c r="HYM51" s="109"/>
      <c r="HYS51" s="108"/>
      <c r="HYT51" s="109"/>
      <c r="HYZ51" s="108"/>
      <c r="HZA51" s="109"/>
      <c r="HZG51" s="108"/>
      <c r="HZH51" s="109"/>
      <c r="HZN51" s="108"/>
      <c r="HZO51" s="109"/>
      <c r="HZU51" s="108"/>
      <c r="HZV51" s="109"/>
      <c r="IAB51" s="108"/>
      <c r="IAC51" s="109"/>
      <c r="IAI51" s="108"/>
      <c r="IAJ51" s="109"/>
      <c r="IAP51" s="108"/>
      <c r="IAQ51" s="109"/>
      <c r="IAW51" s="108"/>
      <c r="IAX51" s="109"/>
      <c r="IBD51" s="108"/>
      <c r="IBE51" s="109"/>
      <c r="IBK51" s="108"/>
      <c r="IBL51" s="109"/>
      <c r="IBR51" s="108"/>
      <c r="IBS51" s="109"/>
      <c r="IBY51" s="108"/>
      <c r="IBZ51" s="109"/>
      <c r="ICF51" s="108"/>
      <c r="ICG51" s="109"/>
      <c r="ICM51" s="108"/>
      <c r="ICN51" s="109"/>
      <c r="ICT51" s="108"/>
      <c r="ICU51" s="109"/>
      <c r="IDA51" s="108"/>
      <c r="IDB51" s="109"/>
      <c r="IDH51" s="108"/>
      <c r="IDI51" s="109"/>
      <c r="IDO51" s="108"/>
      <c r="IDP51" s="109"/>
      <c r="IDV51" s="108"/>
      <c r="IDW51" s="109"/>
      <c r="IEC51" s="108"/>
      <c r="IED51" s="109"/>
      <c r="IEJ51" s="108"/>
      <c r="IEK51" s="109"/>
      <c r="IEQ51" s="108"/>
      <c r="IER51" s="109"/>
      <c r="IEX51" s="108"/>
      <c r="IEY51" s="109"/>
      <c r="IFE51" s="108"/>
      <c r="IFF51" s="109"/>
      <c r="IFL51" s="108"/>
      <c r="IFM51" s="109"/>
      <c r="IFS51" s="108"/>
      <c r="IFT51" s="109"/>
      <c r="IFZ51" s="108"/>
      <c r="IGA51" s="109"/>
      <c r="IGG51" s="108"/>
      <c r="IGH51" s="109"/>
      <c r="IGN51" s="108"/>
      <c r="IGO51" s="109"/>
      <c r="IGU51" s="108"/>
      <c r="IGV51" s="109"/>
      <c r="IHB51" s="108"/>
      <c r="IHC51" s="109"/>
      <c r="IHI51" s="108"/>
      <c r="IHJ51" s="109"/>
      <c r="IHP51" s="108"/>
      <c r="IHQ51" s="109"/>
      <c r="IHW51" s="108"/>
      <c r="IHX51" s="109"/>
      <c r="IID51" s="108"/>
      <c r="IIE51" s="109"/>
      <c r="IIK51" s="108"/>
      <c r="IIL51" s="109"/>
      <c r="IIR51" s="108"/>
      <c r="IIS51" s="109"/>
      <c r="IIY51" s="108"/>
      <c r="IIZ51" s="109"/>
      <c r="IJF51" s="108"/>
      <c r="IJG51" s="109"/>
      <c r="IJM51" s="108"/>
      <c r="IJN51" s="109"/>
      <c r="IJT51" s="108"/>
      <c r="IJU51" s="109"/>
      <c r="IKA51" s="108"/>
      <c r="IKB51" s="109"/>
      <c r="IKH51" s="108"/>
      <c r="IKI51" s="109"/>
      <c r="IKO51" s="108"/>
      <c r="IKP51" s="109"/>
      <c r="IKV51" s="108"/>
      <c r="IKW51" s="109"/>
      <c r="ILC51" s="108"/>
      <c r="ILD51" s="109"/>
      <c r="ILJ51" s="108"/>
      <c r="ILK51" s="109"/>
      <c r="ILQ51" s="108"/>
      <c r="ILR51" s="109"/>
      <c r="ILX51" s="108"/>
      <c r="ILY51" s="109"/>
      <c r="IME51" s="108"/>
      <c r="IMF51" s="109"/>
      <c r="IML51" s="108"/>
      <c r="IMM51" s="109"/>
      <c r="IMS51" s="108"/>
      <c r="IMT51" s="109"/>
      <c r="IMZ51" s="108"/>
      <c r="INA51" s="109"/>
      <c r="ING51" s="108"/>
      <c r="INH51" s="109"/>
      <c r="INN51" s="108"/>
      <c r="INO51" s="109"/>
      <c r="INU51" s="108"/>
      <c r="INV51" s="109"/>
      <c r="IOB51" s="108"/>
      <c r="IOC51" s="109"/>
      <c r="IOI51" s="108"/>
      <c r="IOJ51" s="109"/>
      <c r="IOP51" s="108"/>
      <c r="IOQ51" s="109"/>
      <c r="IOW51" s="108"/>
      <c r="IOX51" s="109"/>
      <c r="IPD51" s="108"/>
      <c r="IPE51" s="109"/>
      <c r="IPK51" s="108"/>
      <c r="IPL51" s="109"/>
      <c r="IPR51" s="108"/>
      <c r="IPS51" s="109"/>
      <c r="IPY51" s="108"/>
      <c r="IPZ51" s="109"/>
      <c r="IQF51" s="108"/>
      <c r="IQG51" s="109"/>
      <c r="IQM51" s="108"/>
      <c r="IQN51" s="109"/>
      <c r="IQT51" s="108"/>
      <c r="IQU51" s="109"/>
      <c r="IRA51" s="108"/>
      <c r="IRB51" s="109"/>
      <c r="IRH51" s="108"/>
      <c r="IRI51" s="109"/>
      <c r="IRO51" s="108"/>
      <c r="IRP51" s="109"/>
      <c r="IRV51" s="108"/>
      <c r="IRW51" s="109"/>
      <c r="ISC51" s="108"/>
      <c r="ISD51" s="109"/>
      <c r="ISJ51" s="108"/>
      <c r="ISK51" s="109"/>
      <c r="ISQ51" s="108"/>
      <c r="ISR51" s="109"/>
      <c r="ISX51" s="108"/>
      <c r="ISY51" s="109"/>
      <c r="ITE51" s="108"/>
      <c r="ITF51" s="109"/>
      <c r="ITL51" s="108"/>
      <c r="ITM51" s="109"/>
      <c r="ITS51" s="108"/>
      <c r="ITT51" s="109"/>
      <c r="ITZ51" s="108"/>
      <c r="IUA51" s="109"/>
      <c r="IUG51" s="108"/>
      <c r="IUH51" s="109"/>
      <c r="IUN51" s="108"/>
      <c r="IUO51" s="109"/>
      <c r="IUU51" s="108"/>
      <c r="IUV51" s="109"/>
      <c r="IVB51" s="108"/>
      <c r="IVC51" s="109"/>
      <c r="IVI51" s="108"/>
      <c r="IVJ51" s="109"/>
      <c r="IVP51" s="108"/>
      <c r="IVQ51" s="109"/>
      <c r="IVW51" s="108"/>
      <c r="IVX51" s="109"/>
      <c r="IWD51" s="108"/>
      <c r="IWE51" s="109"/>
      <c r="IWK51" s="108"/>
      <c r="IWL51" s="109"/>
      <c r="IWR51" s="108"/>
      <c r="IWS51" s="109"/>
      <c r="IWY51" s="108"/>
      <c r="IWZ51" s="109"/>
      <c r="IXF51" s="108"/>
      <c r="IXG51" s="109"/>
      <c r="IXM51" s="108"/>
      <c r="IXN51" s="109"/>
      <c r="IXT51" s="108"/>
      <c r="IXU51" s="109"/>
      <c r="IYA51" s="108"/>
      <c r="IYB51" s="109"/>
      <c r="IYH51" s="108"/>
      <c r="IYI51" s="109"/>
      <c r="IYO51" s="108"/>
      <c r="IYP51" s="109"/>
      <c r="IYV51" s="108"/>
      <c r="IYW51" s="109"/>
      <c r="IZC51" s="108"/>
      <c r="IZD51" s="109"/>
      <c r="IZJ51" s="108"/>
      <c r="IZK51" s="109"/>
      <c r="IZQ51" s="108"/>
      <c r="IZR51" s="109"/>
      <c r="IZX51" s="108"/>
      <c r="IZY51" s="109"/>
      <c r="JAE51" s="108"/>
      <c r="JAF51" s="109"/>
      <c r="JAL51" s="108"/>
      <c r="JAM51" s="109"/>
      <c r="JAS51" s="108"/>
      <c r="JAT51" s="109"/>
      <c r="JAZ51" s="108"/>
      <c r="JBA51" s="109"/>
      <c r="JBG51" s="108"/>
      <c r="JBH51" s="109"/>
      <c r="JBN51" s="108"/>
      <c r="JBO51" s="109"/>
      <c r="JBU51" s="108"/>
      <c r="JBV51" s="109"/>
      <c r="JCB51" s="108"/>
      <c r="JCC51" s="109"/>
      <c r="JCI51" s="108"/>
      <c r="JCJ51" s="109"/>
      <c r="JCP51" s="108"/>
      <c r="JCQ51" s="109"/>
      <c r="JCW51" s="108"/>
      <c r="JCX51" s="109"/>
      <c r="JDD51" s="108"/>
      <c r="JDE51" s="109"/>
      <c r="JDK51" s="108"/>
      <c r="JDL51" s="109"/>
      <c r="JDR51" s="108"/>
      <c r="JDS51" s="109"/>
      <c r="JDY51" s="108"/>
      <c r="JDZ51" s="109"/>
      <c r="JEF51" s="108"/>
      <c r="JEG51" s="109"/>
      <c r="JEM51" s="108"/>
      <c r="JEN51" s="109"/>
      <c r="JET51" s="108"/>
      <c r="JEU51" s="109"/>
      <c r="JFA51" s="108"/>
      <c r="JFB51" s="109"/>
      <c r="JFH51" s="108"/>
      <c r="JFI51" s="109"/>
      <c r="JFO51" s="108"/>
      <c r="JFP51" s="109"/>
      <c r="JFV51" s="108"/>
      <c r="JFW51" s="109"/>
      <c r="JGC51" s="108"/>
      <c r="JGD51" s="109"/>
      <c r="JGJ51" s="108"/>
      <c r="JGK51" s="109"/>
      <c r="JGQ51" s="108"/>
      <c r="JGR51" s="109"/>
      <c r="JGX51" s="108"/>
      <c r="JGY51" s="109"/>
      <c r="JHE51" s="108"/>
      <c r="JHF51" s="109"/>
      <c r="JHL51" s="108"/>
      <c r="JHM51" s="109"/>
      <c r="JHS51" s="108"/>
      <c r="JHT51" s="109"/>
      <c r="JHZ51" s="108"/>
      <c r="JIA51" s="109"/>
      <c r="JIG51" s="108"/>
      <c r="JIH51" s="109"/>
      <c r="JIN51" s="108"/>
      <c r="JIO51" s="109"/>
      <c r="JIU51" s="108"/>
      <c r="JIV51" s="109"/>
      <c r="JJB51" s="108"/>
      <c r="JJC51" s="109"/>
      <c r="JJI51" s="108"/>
      <c r="JJJ51" s="109"/>
      <c r="JJP51" s="108"/>
      <c r="JJQ51" s="109"/>
      <c r="JJW51" s="108"/>
      <c r="JJX51" s="109"/>
      <c r="JKD51" s="108"/>
      <c r="JKE51" s="109"/>
      <c r="JKK51" s="108"/>
      <c r="JKL51" s="109"/>
      <c r="JKR51" s="108"/>
      <c r="JKS51" s="109"/>
      <c r="JKY51" s="108"/>
      <c r="JKZ51" s="109"/>
      <c r="JLF51" s="108"/>
      <c r="JLG51" s="109"/>
      <c r="JLM51" s="108"/>
      <c r="JLN51" s="109"/>
      <c r="JLT51" s="108"/>
      <c r="JLU51" s="109"/>
      <c r="JMA51" s="108"/>
      <c r="JMB51" s="109"/>
      <c r="JMH51" s="108"/>
      <c r="JMI51" s="109"/>
      <c r="JMO51" s="108"/>
      <c r="JMP51" s="109"/>
      <c r="JMV51" s="108"/>
      <c r="JMW51" s="109"/>
      <c r="JNC51" s="108"/>
      <c r="JND51" s="109"/>
      <c r="JNJ51" s="108"/>
      <c r="JNK51" s="109"/>
      <c r="JNQ51" s="108"/>
      <c r="JNR51" s="109"/>
      <c r="JNX51" s="108"/>
      <c r="JNY51" s="109"/>
      <c r="JOE51" s="108"/>
      <c r="JOF51" s="109"/>
      <c r="JOL51" s="108"/>
      <c r="JOM51" s="109"/>
      <c r="JOS51" s="108"/>
      <c r="JOT51" s="109"/>
      <c r="JOZ51" s="108"/>
      <c r="JPA51" s="109"/>
      <c r="JPG51" s="108"/>
      <c r="JPH51" s="109"/>
      <c r="JPN51" s="108"/>
      <c r="JPO51" s="109"/>
      <c r="JPU51" s="108"/>
      <c r="JPV51" s="109"/>
      <c r="JQB51" s="108"/>
      <c r="JQC51" s="109"/>
      <c r="JQI51" s="108"/>
      <c r="JQJ51" s="109"/>
      <c r="JQP51" s="108"/>
      <c r="JQQ51" s="109"/>
      <c r="JQW51" s="108"/>
      <c r="JQX51" s="109"/>
      <c r="JRD51" s="108"/>
      <c r="JRE51" s="109"/>
      <c r="JRK51" s="108"/>
      <c r="JRL51" s="109"/>
      <c r="JRR51" s="108"/>
      <c r="JRS51" s="109"/>
      <c r="JRY51" s="108"/>
      <c r="JRZ51" s="109"/>
      <c r="JSF51" s="108"/>
      <c r="JSG51" s="109"/>
      <c r="JSM51" s="108"/>
      <c r="JSN51" s="109"/>
      <c r="JST51" s="108"/>
      <c r="JSU51" s="109"/>
      <c r="JTA51" s="108"/>
      <c r="JTB51" s="109"/>
      <c r="JTH51" s="108"/>
      <c r="JTI51" s="109"/>
      <c r="JTO51" s="108"/>
      <c r="JTP51" s="109"/>
      <c r="JTV51" s="108"/>
      <c r="JTW51" s="109"/>
      <c r="JUC51" s="108"/>
      <c r="JUD51" s="109"/>
      <c r="JUJ51" s="108"/>
      <c r="JUK51" s="109"/>
      <c r="JUQ51" s="108"/>
      <c r="JUR51" s="109"/>
      <c r="JUX51" s="108"/>
      <c r="JUY51" s="109"/>
      <c r="JVE51" s="108"/>
      <c r="JVF51" s="109"/>
      <c r="JVL51" s="108"/>
      <c r="JVM51" s="109"/>
      <c r="JVS51" s="108"/>
      <c r="JVT51" s="109"/>
      <c r="JVZ51" s="108"/>
      <c r="JWA51" s="109"/>
      <c r="JWG51" s="108"/>
      <c r="JWH51" s="109"/>
      <c r="JWN51" s="108"/>
      <c r="JWO51" s="109"/>
      <c r="JWU51" s="108"/>
      <c r="JWV51" s="109"/>
      <c r="JXB51" s="108"/>
      <c r="JXC51" s="109"/>
      <c r="JXI51" s="108"/>
      <c r="JXJ51" s="109"/>
      <c r="JXP51" s="108"/>
      <c r="JXQ51" s="109"/>
      <c r="JXW51" s="108"/>
      <c r="JXX51" s="109"/>
      <c r="JYD51" s="108"/>
      <c r="JYE51" s="109"/>
      <c r="JYK51" s="108"/>
      <c r="JYL51" s="109"/>
      <c r="JYR51" s="108"/>
      <c r="JYS51" s="109"/>
      <c r="JYY51" s="108"/>
      <c r="JYZ51" s="109"/>
      <c r="JZF51" s="108"/>
      <c r="JZG51" s="109"/>
      <c r="JZM51" s="108"/>
      <c r="JZN51" s="109"/>
      <c r="JZT51" s="108"/>
      <c r="JZU51" s="109"/>
      <c r="KAA51" s="108"/>
      <c r="KAB51" s="109"/>
      <c r="KAH51" s="108"/>
      <c r="KAI51" s="109"/>
      <c r="KAO51" s="108"/>
      <c r="KAP51" s="109"/>
      <c r="KAV51" s="108"/>
      <c r="KAW51" s="109"/>
      <c r="KBC51" s="108"/>
      <c r="KBD51" s="109"/>
      <c r="KBJ51" s="108"/>
      <c r="KBK51" s="109"/>
      <c r="KBQ51" s="108"/>
      <c r="KBR51" s="109"/>
      <c r="KBX51" s="108"/>
      <c r="KBY51" s="109"/>
      <c r="KCE51" s="108"/>
      <c r="KCF51" s="109"/>
      <c r="KCL51" s="108"/>
      <c r="KCM51" s="109"/>
      <c r="KCS51" s="108"/>
      <c r="KCT51" s="109"/>
      <c r="KCZ51" s="108"/>
      <c r="KDA51" s="109"/>
      <c r="KDG51" s="108"/>
      <c r="KDH51" s="109"/>
      <c r="KDN51" s="108"/>
      <c r="KDO51" s="109"/>
      <c r="KDU51" s="108"/>
      <c r="KDV51" s="109"/>
      <c r="KEB51" s="108"/>
      <c r="KEC51" s="109"/>
      <c r="KEI51" s="108"/>
      <c r="KEJ51" s="109"/>
      <c r="KEP51" s="108"/>
      <c r="KEQ51" s="109"/>
      <c r="KEW51" s="108"/>
      <c r="KEX51" s="109"/>
      <c r="KFD51" s="108"/>
      <c r="KFE51" s="109"/>
      <c r="KFK51" s="108"/>
      <c r="KFL51" s="109"/>
      <c r="KFR51" s="108"/>
      <c r="KFS51" s="109"/>
      <c r="KFY51" s="108"/>
      <c r="KFZ51" s="109"/>
      <c r="KGF51" s="108"/>
      <c r="KGG51" s="109"/>
      <c r="KGM51" s="108"/>
      <c r="KGN51" s="109"/>
      <c r="KGT51" s="108"/>
      <c r="KGU51" s="109"/>
      <c r="KHA51" s="108"/>
      <c r="KHB51" s="109"/>
      <c r="KHH51" s="108"/>
      <c r="KHI51" s="109"/>
      <c r="KHO51" s="108"/>
      <c r="KHP51" s="109"/>
      <c r="KHV51" s="108"/>
      <c r="KHW51" s="109"/>
      <c r="KIC51" s="108"/>
      <c r="KID51" s="109"/>
      <c r="KIJ51" s="108"/>
      <c r="KIK51" s="109"/>
      <c r="KIQ51" s="108"/>
      <c r="KIR51" s="109"/>
      <c r="KIX51" s="108"/>
      <c r="KIY51" s="109"/>
      <c r="KJE51" s="108"/>
      <c r="KJF51" s="109"/>
      <c r="KJL51" s="108"/>
      <c r="KJM51" s="109"/>
      <c r="KJS51" s="108"/>
      <c r="KJT51" s="109"/>
      <c r="KJZ51" s="108"/>
      <c r="KKA51" s="109"/>
      <c r="KKG51" s="108"/>
      <c r="KKH51" s="109"/>
      <c r="KKN51" s="108"/>
      <c r="KKO51" s="109"/>
      <c r="KKU51" s="108"/>
      <c r="KKV51" s="109"/>
      <c r="KLB51" s="108"/>
      <c r="KLC51" s="109"/>
      <c r="KLI51" s="108"/>
      <c r="KLJ51" s="109"/>
      <c r="KLP51" s="108"/>
      <c r="KLQ51" s="109"/>
      <c r="KLW51" s="108"/>
      <c r="KLX51" s="109"/>
      <c r="KMD51" s="108"/>
      <c r="KME51" s="109"/>
      <c r="KMK51" s="108"/>
      <c r="KML51" s="109"/>
      <c r="KMR51" s="108"/>
      <c r="KMS51" s="109"/>
      <c r="KMY51" s="108"/>
      <c r="KMZ51" s="109"/>
      <c r="KNF51" s="108"/>
      <c r="KNG51" s="109"/>
      <c r="KNM51" s="108"/>
      <c r="KNN51" s="109"/>
      <c r="KNT51" s="108"/>
      <c r="KNU51" s="109"/>
      <c r="KOA51" s="108"/>
      <c r="KOB51" s="109"/>
      <c r="KOH51" s="108"/>
      <c r="KOI51" s="109"/>
      <c r="KOO51" s="108"/>
      <c r="KOP51" s="109"/>
      <c r="KOV51" s="108"/>
      <c r="KOW51" s="109"/>
      <c r="KPC51" s="108"/>
      <c r="KPD51" s="109"/>
      <c r="KPJ51" s="108"/>
      <c r="KPK51" s="109"/>
      <c r="KPQ51" s="108"/>
      <c r="KPR51" s="109"/>
      <c r="KPX51" s="108"/>
      <c r="KPY51" s="109"/>
      <c r="KQE51" s="108"/>
      <c r="KQF51" s="109"/>
      <c r="KQL51" s="108"/>
      <c r="KQM51" s="109"/>
      <c r="KQS51" s="108"/>
      <c r="KQT51" s="109"/>
      <c r="KQZ51" s="108"/>
      <c r="KRA51" s="109"/>
      <c r="KRG51" s="108"/>
      <c r="KRH51" s="109"/>
      <c r="KRN51" s="108"/>
      <c r="KRO51" s="109"/>
      <c r="KRU51" s="108"/>
      <c r="KRV51" s="109"/>
      <c r="KSB51" s="108"/>
      <c r="KSC51" s="109"/>
      <c r="KSI51" s="108"/>
      <c r="KSJ51" s="109"/>
      <c r="KSP51" s="108"/>
      <c r="KSQ51" s="109"/>
      <c r="KSW51" s="108"/>
      <c r="KSX51" s="109"/>
      <c r="KTD51" s="108"/>
      <c r="KTE51" s="109"/>
      <c r="KTK51" s="108"/>
      <c r="KTL51" s="109"/>
      <c r="KTR51" s="108"/>
      <c r="KTS51" s="109"/>
      <c r="KTY51" s="108"/>
      <c r="KTZ51" s="109"/>
      <c r="KUF51" s="108"/>
      <c r="KUG51" s="109"/>
      <c r="KUM51" s="108"/>
      <c r="KUN51" s="109"/>
      <c r="KUT51" s="108"/>
      <c r="KUU51" s="109"/>
      <c r="KVA51" s="108"/>
      <c r="KVB51" s="109"/>
      <c r="KVH51" s="108"/>
      <c r="KVI51" s="109"/>
      <c r="KVO51" s="108"/>
      <c r="KVP51" s="109"/>
      <c r="KVV51" s="108"/>
      <c r="KVW51" s="109"/>
      <c r="KWC51" s="108"/>
      <c r="KWD51" s="109"/>
      <c r="KWJ51" s="108"/>
      <c r="KWK51" s="109"/>
      <c r="KWQ51" s="108"/>
      <c r="KWR51" s="109"/>
      <c r="KWX51" s="108"/>
      <c r="KWY51" s="109"/>
      <c r="KXE51" s="108"/>
      <c r="KXF51" s="109"/>
      <c r="KXL51" s="108"/>
      <c r="KXM51" s="109"/>
      <c r="KXS51" s="108"/>
      <c r="KXT51" s="109"/>
      <c r="KXZ51" s="108"/>
      <c r="KYA51" s="109"/>
      <c r="KYG51" s="108"/>
      <c r="KYH51" s="109"/>
      <c r="KYN51" s="108"/>
      <c r="KYO51" s="109"/>
      <c r="KYU51" s="108"/>
      <c r="KYV51" s="109"/>
      <c r="KZB51" s="108"/>
      <c r="KZC51" s="109"/>
      <c r="KZI51" s="108"/>
      <c r="KZJ51" s="109"/>
      <c r="KZP51" s="108"/>
      <c r="KZQ51" s="109"/>
      <c r="KZW51" s="108"/>
      <c r="KZX51" s="109"/>
      <c r="LAD51" s="108"/>
      <c r="LAE51" s="109"/>
      <c r="LAK51" s="108"/>
      <c r="LAL51" s="109"/>
      <c r="LAR51" s="108"/>
      <c r="LAS51" s="109"/>
      <c r="LAY51" s="108"/>
      <c r="LAZ51" s="109"/>
      <c r="LBF51" s="108"/>
      <c r="LBG51" s="109"/>
      <c r="LBM51" s="108"/>
      <c r="LBN51" s="109"/>
      <c r="LBT51" s="108"/>
      <c r="LBU51" s="109"/>
      <c r="LCA51" s="108"/>
      <c r="LCB51" s="109"/>
      <c r="LCH51" s="108"/>
      <c r="LCI51" s="109"/>
      <c r="LCO51" s="108"/>
      <c r="LCP51" s="109"/>
      <c r="LCV51" s="108"/>
      <c r="LCW51" s="109"/>
      <c r="LDC51" s="108"/>
      <c r="LDD51" s="109"/>
      <c r="LDJ51" s="108"/>
      <c r="LDK51" s="109"/>
      <c r="LDQ51" s="108"/>
      <c r="LDR51" s="109"/>
      <c r="LDX51" s="108"/>
      <c r="LDY51" s="109"/>
      <c r="LEE51" s="108"/>
      <c r="LEF51" s="109"/>
      <c r="LEL51" s="108"/>
      <c r="LEM51" s="109"/>
      <c r="LES51" s="108"/>
      <c r="LET51" s="109"/>
      <c r="LEZ51" s="108"/>
      <c r="LFA51" s="109"/>
      <c r="LFG51" s="108"/>
      <c r="LFH51" s="109"/>
      <c r="LFN51" s="108"/>
      <c r="LFO51" s="109"/>
      <c r="LFU51" s="108"/>
      <c r="LFV51" s="109"/>
      <c r="LGB51" s="108"/>
      <c r="LGC51" s="109"/>
      <c r="LGI51" s="108"/>
      <c r="LGJ51" s="109"/>
      <c r="LGP51" s="108"/>
      <c r="LGQ51" s="109"/>
      <c r="LGW51" s="108"/>
      <c r="LGX51" s="109"/>
      <c r="LHD51" s="108"/>
      <c r="LHE51" s="109"/>
      <c r="LHK51" s="108"/>
      <c r="LHL51" s="109"/>
      <c r="LHR51" s="108"/>
      <c r="LHS51" s="109"/>
      <c r="LHY51" s="108"/>
      <c r="LHZ51" s="109"/>
      <c r="LIF51" s="108"/>
      <c r="LIG51" s="109"/>
      <c r="LIM51" s="108"/>
      <c r="LIN51" s="109"/>
      <c r="LIT51" s="108"/>
      <c r="LIU51" s="109"/>
      <c r="LJA51" s="108"/>
      <c r="LJB51" s="109"/>
      <c r="LJH51" s="108"/>
      <c r="LJI51" s="109"/>
      <c r="LJO51" s="108"/>
      <c r="LJP51" s="109"/>
      <c r="LJV51" s="108"/>
      <c r="LJW51" s="109"/>
      <c r="LKC51" s="108"/>
      <c r="LKD51" s="109"/>
      <c r="LKJ51" s="108"/>
      <c r="LKK51" s="109"/>
      <c r="LKQ51" s="108"/>
      <c r="LKR51" s="109"/>
      <c r="LKX51" s="108"/>
      <c r="LKY51" s="109"/>
      <c r="LLE51" s="108"/>
      <c r="LLF51" s="109"/>
      <c r="LLL51" s="108"/>
      <c r="LLM51" s="109"/>
      <c r="LLS51" s="108"/>
      <c r="LLT51" s="109"/>
      <c r="LLZ51" s="108"/>
      <c r="LMA51" s="109"/>
      <c r="LMG51" s="108"/>
      <c r="LMH51" s="109"/>
      <c r="LMN51" s="108"/>
      <c r="LMO51" s="109"/>
      <c r="LMU51" s="108"/>
      <c r="LMV51" s="109"/>
      <c r="LNB51" s="108"/>
      <c r="LNC51" s="109"/>
      <c r="LNI51" s="108"/>
      <c r="LNJ51" s="109"/>
      <c r="LNP51" s="108"/>
      <c r="LNQ51" s="109"/>
      <c r="LNW51" s="108"/>
      <c r="LNX51" s="109"/>
      <c r="LOD51" s="108"/>
      <c r="LOE51" s="109"/>
      <c r="LOK51" s="108"/>
      <c r="LOL51" s="109"/>
      <c r="LOR51" s="108"/>
      <c r="LOS51" s="109"/>
      <c r="LOY51" s="108"/>
      <c r="LOZ51" s="109"/>
      <c r="LPF51" s="108"/>
      <c r="LPG51" s="109"/>
      <c r="LPM51" s="108"/>
      <c r="LPN51" s="109"/>
      <c r="LPT51" s="108"/>
      <c r="LPU51" s="109"/>
      <c r="LQA51" s="108"/>
      <c r="LQB51" s="109"/>
      <c r="LQH51" s="108"/>
      <c r="LQI51" s="109"/>
      <c r="LQO51" s="108"/>
      <c r="LQP51" s="109"/>
      <c r="LQV51" s="108"/>
      <c r="LQW51" s="109"/>
      <c r="LRC51" s="108"/>
      <c r="LRD51" s="109"/>
      <c r="LRJ51" s="108"/>
      <c r="LRK51" s="109"/>
      <c r="LRQ51" s="108"/>
      <c r="LRR51" s="109"/>
      <c r="LRX51" s="108"/>
      <c r="LRY51" s="109"/>
      <c r="LSE51" s="108"/>
      <c r="LSF51" s="109"/>
      <c r="LSL51" s="108"/>
      <c r="LSM51" s="109"/>
      <c r="LSS51" s="108"/>
      <c r="LST51" s="109"/>
      <c r="LSZ51" s="108"/>
      <c r="LTA51" s="109"/>
      <c r="LTG51" s="108"/>
      <c r="LTH51" s="109"/>
      <c r="LTN51" s="108"/>
      <c r="LTO51" s="109"/>
      <c r="LTU51" s="108"/>
      <c r="LTV51" s="109"/>
      <c r="LUB51" s="108"/>
      <c r="LUC51" s="109"/>
      <c r="LUI51" s="108"/>
      <c r="LUJ51" s="109"/>
      <c r="LUP51" s="108"/>
      <c r="LUQ51" s="109"/>
      <c r="LUW51" s="108"/>
      <c r="LUX51" s="109"/>
      <c r="LVD51" s="108"/>
      <c r="LVE51" s="109"/>
      <c r="LVK51" s="108"/>
      <c r="LVL51" s="109"/>
      <c r="LVR51" s="108"/>
      <c r="LVS51" s="109"/>
      <c r="LVY51" s="108"/>
      <c r="LVZ51" s="109"/>
      <c r="LWF51" s="108"/>
      <c r="LWG51" s="109"/>
      <c r="LWM51" s="108"/>
      <c r="LWN51" s="109"/>
      <c r="LWT51" s="108"/>
      <c r="LWU51" s="109"/>
      <c r="LXA51" s="108"/>
      <c r="LXB51" s="109"/>
      <c r="LXH51" s="108"/>
      <c r="LXI51" s="109"/>
      <c r="LXO51" s="108"/>
      <c r="LXP51" s="109"/>
      <c r="LXV51" s="108"/>
      <c r="LXW51" s="109"/>
      <c r="LYC51" s="108"/>
      <c r="LYD51" s="109"/>
      <c r="LYJ51" s="108"/>
      <c r="LYK51" s="109"/>
      <c r="LYQ51" s="108"/>
      <c r="LYR51" s="109"/>
      <c r="LYX51" s="108"/>
      <c r="LYY51" s="109"/>
      <c r="LZE51" s="108"/>
      <c r="LZF51" s="109"/>
      <c r="LZL51" s="108"/>
      <c r="LZM51" s="109"/>
      <c r="LZS51" s="108"/>
      <c r="LZT51" s="109"/>
      <c r="LZZ51" s="108"/>
      <c r="MAA51" s="109"/>
      <c r="MAG51" s="108"/>
      <c r="MAH51" s="109"/>
      <c r="MAN51" s="108"/>
      <c r="MAO51" s="109"/>
      <c r="MAU51" s="108"/>
      <c r="MAV51" s="109"/>
      <c r="MBB51" s="108"/>
      <c r="MBC51" s="109"/>
      <c r="MBI51" s="108"/>
      <c r="MBJ51" s="109"/>
      <c r="MBP51" s="108"/>
      <c r="MBQ51" s="109"/>
      <c r="MBW51" s="108"/>
      <c r="MBX51" s="109"/>
      <c r="MCD51" s="108"/>
      <c r="MCE51" s="109"/>
      <c r="MCK51" s="108"/>
      <c r="MCL51" s="109"/>
      <c r="MCR51" s="108"/>
      <c r="MCS51" s="109"/>
      <c r="MCY51" s="108"/>
      <c r="MCZ51" s="109"/>
      <c r="MDF51" s="108"/>
      <c r="MDG51" s="109"/>
      <c r="MDM51" s="108"/>
      <c r="MDN51" s="109"/>
      <c r="MDT51" s="108"/>
      <c r="MDU51" s="109"/>
      <c r="MEA51" s="108"/>
      <c r="MEB51" s="109"/>
      <c r="MEH51" s="108"/>
      <c r="MEI51" s="109"/>
      <c r="MEO51" s="108"/>
      <c r="MEP51" s="109"/>
      <c r="MEV51" s="108"/>
      <c r="MEW51" s="109"/>
      <c r="MFC51" s="108"/>
      <c r="MFD51" s="109"/>
      <c r="MFJ51" s="108"/>
      <c r="MFK51" s="109"/>
      <c r="MFQ51" s="108"/>
      <c r="MFR51" s="109"/>
      <c r="MFX51" s="108"/>
      <c r="MFY51" s="109"/>
      <c r="MGE51" s="108"/>
      <c r="MGF51" s="109"/>
      <c r="MGL51" s="108"/>
      <c r="MGM51" s="109"/>
      <c r="MGS51" s="108"/>
      <c r="MGT51" s="109"/>
      <c r="MGZ51" s="108"/>
      <c r="MHA51" s="109"/>
      <c r="MHG51" s="108"/>
      <c r="MHH51" s="109"/>
      <c r="MHN51" s="108"/>
      <c r="MHO51" s="109"/>
      <c r="MHU51" s="108"/>
      <c r="MHV51" s="109"/>
      <c r="MIB51" s="108"/>
      <c r="MIC51" s="109"/>
      <c r="MII51" s="108"/>
      <c r="MIJ51" s="109"/>
      <c r="MIP51" s="108"/>
      <c r="MIQ51" s="109"/>
      <c r="MIW51" s="108"/>
      <c r="MIX51" s="109"/>
      <c r="MJD51" s="108"/>
      <c r="MJE51" s="109"/>
      <c r="MJK51" s="108"/>
      <c r="MJL51" s="109"/>
      <c r="MJR51" s="108"/>
      <c r="MJS51" s="109"/>
      <c r="MJY51" s="108"/>
      <c r="MJZ51" s="109"/>
      <c r="MKF51" s="108"/>
      <c r="MKG51" s="109"/>
      <c r="MKM51" s="108"/>
      <c r="MKN51" s="109"/>
      <c r="MKT51" s="108"/>
      <c r="MKU51" s="109"/>
      <c r="MLA51" s="108"/>
      <c r="MLB51" s="109"/>
      <c r="MLH51" s="108"/>
      <c r="MLI51" s="109"/>
      <c r="MLO51" s="108"/>
      <c r="MLP51" s="109"/>
      <c r="MLV51" s="108"/>
      <c r="MLW51" s="109"/>
      <c r="MMC51" s="108"/>
      <c r="MMD51" s="109"/>
      <c r="MMJ51" s="108"/>
      <c r="MMK51" s="109"/>
      <c r="MMQ51" s="108"/>
      <c r="MMR51" s="109"/>
      <c r="MMX51" s="108"/>
      <c r="MMY51" s="109"/>
      <c r="MNE51" s="108"/>
      <c r="MNF51" s="109"/>
      <c r="MNL51" s="108"/>
      <c r="MNM51" s="109"/>
      <c r="MNS51" s="108"/>
      <c r="MNT51" s="109"/>
      <c r="MNZ51" s="108"/>
      <c r="MOA51" s="109"/>
      <c r="MOG51" s="108"/>
      <c r="MOH51" s="109"/>
      <c r="MON51" s="108"/>
      <c r="MOO51" s="109"/>
      <c r="MOU51" s="108"/>
      <c r="MOV51" s="109"/>
      <c r="MPB51" s="108"/>
      <c r="MPC51" s="109"/>
      <c r="MPI51" s="108"/>
      <c r="MPJ51" s="109"/>
      <c r="MPP51" s="108"/>
      <c r="MPQ51" s="109"/>
      <c r="MPW51" s="108"/>
      <c r="MPX51" s="109"/>
      <c r="MQD51" s="108"/>
      <c r="MQE51" s="109"/>
      <c r="MQK51" s="108"/>
      <c r="MQL51" s="109"/>
      <c r="MQR51" s="108"/>
      <c r="MQS51" s="109"/>
      <c r="MQY51" s="108"/>
      <c r="MQZ51" s="109"/>
      <c r="MRF51" s="108"/>
      <c r="MRG51" s="109"/>
      <c r="MRM51" s="108"/>
      <c r="MRN51" s="109"/>
      <c r="MRT51" s="108"/>
      <c r="MRU51" s="109"/>
      <c r="MSA51" s="108"/>
      <c r="MSB51" s="109"/>
      <c r="MSH51" s="108"/>
      <c r="MSI51" s="109"/>
      <c r="MSO51" s="108"/>
      <c r="MSP51" s="109"/>
      <c r="MSV51" s="108"/>
      <c r="MSW51" s="109"/>
      <c r="MTC51" s="108"/>
      <c r="MTD51" s="109"/>
      <c r="MTJ51" s="108"/>
      <c r="MTK51" s="109"/>
      <c r="MTQ51" s="108"/>
      <c r="MTR51" s="109"/>
      <c r="MTX51" s="108"/>
      <c r="MTY51" s="109"/>
      <c r="MUE51" s="108"/>
      <c r="MUF51" s="109"/>
      <c r="MUL51" s="108"/>
      <c r="MUM51" s="109"/>
      <c r="MUS51" s="108"/>
      <c r="MUT51" s="109"/>
      <c r="MUZ51" s="108"/>
      <c r="MVA51" s="109"/>
      <c r="MVG51" s="108"/>
      <c r="MVH51" s="109"/>
      <c r="MVN51" s="108"/>
      <c r="MVO51" s="109"/>
      <c r="MVU51" s="108"/>
      <c r="MVV51" s="109"/>
      <c r="MWB51" s="108"/>
      <c r="MWC51" s="109"/>
      <c r="MWI51" s="108"/>
      <c r="MWJ51" s="109"/>
      <c r="MWP51" s="108"/>
      <c r="MWQ51" s="109"/>
      <c r="MWW51" s="108"/>
      <c r="MWX51" s="109"/>
      <c r="MXD51" s="108"/>
      <c r="MXE51" s="109"/>
      <c r="MXK51" s="108"/>
      <c r="MXL51" s="109"/>
      <c r="MXR51" s="108"/>
      <c r="MXS51" s="109"/>
      <c r="MXY51" s="108"/>
      <c r="MXZ51" s="109"/>
      <c r="MYF51" s="108"/>
      <c r="MYG51" s="109"/>
      <c r="MYM51" s="108"/>
      <c r="MYN51" s="109"/>
      <c r="MYT51" s="108"/>
      <c r="MYU51" s="109"/>
      <c r="MZA51" s="108"/>
      <c r="MZB51" s="109"/>
      <c r="MZH51" s="108"/>
      <c r="MZI51" s="109"/>
      <c r="MZO51" s="108"/>
      <c r="MZP51" s="109"/>
      <c r="MZV51" s="108"/>
      <c r="MZW51" s="109"/>
      <c r="NAC51" s="108"/>
      <c r="NAD51" s="109"/>
      <c r="NAJ51" s="108"/>
      <c r="NAK51" s="109"/>
      <c r="NAQ51" s="108"/>
      <c r="NAR51" s="109"/>
      <c r="NAX51" s="108"/>
      <c r="NAY51" s="109"/>
      <c r="NBE51" s="108"/>
      <c r="NBF51" s="109"/>
      <c r="NBL51" s="108"/>
      <c r="NBM51" s="109"/>
      <c r="NBS51" s="108"/>
      <c r="NBT51" s="109"/>
      <c r="NBZ51" s="108"/>
      <c r="NCA51" s="109"/>
      <c r="NCG51" s="108"/>
      <c r="NCH51" s="109"/>
      <c r="NCN51" s="108"/>
      <c r="NCO51" s="109"/>
      <c r="NCU51" s="108"/>
      <c r="NCV51" s="109"/>
      <c r="NDB51" s="108"/>
      <c r="NDC51" s="109"/>
      <c r="NDI51" s="108"/>
      <c r="NDJ51" s="109"/>
      <c r="NDP51" s="108"/>
      <c r="NDQ51" s="109"/>
      <c r="NDW51" s="108"/>
      <c r="NDX51" s="109"/>
      <c r="NED51" s="108"/>
      <c r="NEE51" s="109"/>
      <c r="NEK51" s="108"/>
      <c r="NEL51" s="109"/>
      <c r="NER51" s="108"/>
      <c r="NES51" s="109"/>
      <c r="NEY51" s="108"/>
      <c r="NEZ51" s="109"/>
      <c r="NFF51" s="108"/>
      <c r="NFG51" s="109"/>
      <c r="NFM51" s="108"/>
      <c r="NFN51" s="109"/>
      <c r="NFT51" s="108"/>
      <c r="NFU51" s="109"/>
      <c r="NGA51" s="108"/>
      <c r="NGB51" s="109"/>
      <c r="NGH51" s="108"/>
      <c r="NGI51" s="109"/>
      <c r="NGO51" s="108"/>
      <c r="NGP51" s="109"/>
      <c r="NGV51" s="108"/>
      <c r="NGW51" s="109"/>
      <c r="NHC51" s="108"/>
      <c r="NHD51" s="109"/>
      <c r="NHJ51" s="108"/>
      <c r="NHK51" s="109"/>
      <c r="NHQ51" s="108"/>
      <c r="NHR51" s="109"/>
      <c r="NHX51" s="108"/>
      <c r="NHY51" s="109"/>
      <c r="NIE51" s="108"/>
      <c r="NIF51" s="109"/>
      <c r="NIL51" s="108"/>
      <c r="NIM51" s="109"/>
      <c r="NIS51" s="108"/>
      <c r="NIT51" s="109"/>
      <c r="NIZ51" s="108"/>
      <c r="NJA51" s="109"/>
      <c r="NJG51" s="108"/>
      <c r="NJH51" s="109"/>
      <c r="NJN51" s="108"/>
      <c r="NJO51" s="109"/>
      <c r="NJU51" s="108"/>
      <c r="NJV51" s="109"/>
      <c r="NKB51" s="108"/>
      <c r="NKC51" s="109"/>
      <c r="NKI51" s="108"/>
      <c r="NKJ51" s="109"/>
      <c r="NKP51" s="108"/>
      <c r="NKQ51" s="109"/>
      <c r="NKW51" s="108"/>
      <c r="NKX51" s="109"/>
      <c r="NLD51" s="108"/>
      <c r="NLE51" s="109"/>
      <c r="NLK51" s="108"/>
      <c r="NLL51" s="109"/>
      <c r="NLR51" s="108"/>
      <c r="NLS51" s="109"/>
      <c r="NLY51" s="108"/>
      <c r="NLZ51" s="109"/>
      <c r="NMF51" s="108"/>
      <c r="NMG51" s="109"/>
      <c r="NMM51" s="108"/>
      <c r="NMN51" s="109"/>
      <c r="NMT51" s="108"/>
      <c r="NMU51" s="109"/>
      <c r="NNA51" s="108"/>
      <c r="NNB51" s="109"/>
      <c r="NNH51" s="108"/>
      <c r="NNI51" s="109"/>
      <c r="NNO51" s="108"/>
      <c r="NNP51" s="109"/>
      <c r="NNV51" s="108"/>
      <c r="NNW51" s="109"/>
      <c r="NOC51" s="108"/>
      <c r="NOD51" s="109"/>
      <c r="NOJ51" s="108"/>
      <c r="NOK51" s="109"/>
      <c r="NOQ51" s="108"/>
      <c r="NOR51" s="109"/>
      <c r="NOX51" s="108"/>
      <c r="NOY51" s="109"/>
      <c r="NPE51" s="108"/>
      <c r="NPF51" s="109"/>
      <c r="NPL51" s="108"/>
      <c r="NPM51" s="109"/>
      <c r="NPS51" s="108"/>
      <c r="NPT51" s="109"/>
      <c r="NPZ51" s="108"/>
      <c r="NQA51" s="109"/>
      <c r="NQG51" s="108"/>
      <c r="NQH51" s="109"/>
      <c r="NQN51" s="108"/>
      <c r="NQO51" s="109"/>
      <c r="NQU51" s="108"/>
      <c r="NQV51" s="109"/>
      <c r="NRB51" s="108"/>
      <c r="NRC51" s="109"/>
      <c r="NRI51" s="108"/>
      <c r="NRJ51" s="109"/>
      <c r="NRP51" s="108"/>
      <c r="NRQ51" s="109"/>
      <c r="NRW51" s="108"/>
      <c r="NRX51" s="109"/>
      <c r="NSD51" s="108"/>
      <c r="NSE51" s="109"/>
      <c r="NSK51" s="108"/>
      <c r="NSL51" s="109"/>
      <c r="NSR51" s="108"/>
      <c r="NSS51" s="109"/>
      <c r="NSY51" s="108"/>
      <c r="NSZ51" s="109"/>
      <c r="NTF51" s="108"/>
      <c r="NTG51" s="109"/>
      <c r="NTM51" s="108"/>
      <c r="NTN51" s="109"/>
      <c r="NTT51" s="108"/>
      <c r="NTU51" s="109"/>
      <c r="NUA51" s="108"/>
      <c r="NUB51" s="109"/>
      <c r="NUH51" s="108"/>
      <c r="NUI51" s="109"/>
      <c r="NUO51" s="108"/>
      <c r="NUP51" s="109"/>
      <c r="NUV51" s="108"/>
      <c r="NUW51" s="109"/>
      <c r="NVC51" s="108"/>
      <c r="NVD51" s="109"/>
      <c r="NVJ51" s="108"/>
      <c r="NVK51" s="109"/>
      <c r="NVQ51" s="108"/>
      <c r="NVR51" s="109"/>
      <c r="NVX51" s="108"/>
      <c r="NVY51" s="109"/>
      <c r="NWE51" s="108"/>
      <c r="NWF51" s="109"/>
      <c r="NWL51" s="108"/>
      <c r="NWM51" s="109"/>
      <c r="NWS51" s="108"/>
      <c r="NWT51" s="109"/>
      <c r="NWZ51" s="108"/>
      <c r="NXA51" s="109"/>
      <c r="NXG51" s="108"/>
      <c r="NXH51" s="109"/>
      <c r="NXN51" s="108"/>
      <c r="NXO51" s="109"/>
      <c r="NXU51" s="108"/>
      <c r="NXV51" s="109"/>
      <c r="NYB51" s="108"/>
      <c r="NYC51" s="109"/>
      <c r="NYI51" s="108"/>
      <c r="NYJ51" s="109"/>
      <c r="NYP51" s="108"/>
      <c r="NYQ51" s="109"/>
      <c r="NYW51" s="108"/>
      <c r="NYX51" s="109"/>
      <c r="NZD51" s="108"/>
      <c r="NZE51" s="109"/>
      <c r="NZK51" s="108"/>
      <c r="NZL51" s="109"/>
      <c r="NZR51" s="108"/>
      <c r="NZS51" s="109"/>
      <c r="NZY51" s="108"/>
      <c r="NZZ51" s="109"/>
      <c r="OAF51" s="108"/>
      <c r="OAG51" s="109"/>
      <c r="OAM51" s="108"/>
      <c r="OAN51" s="109"/>
      <c r="OAT51" s="108"/>
      <c r="OAU51" s="109"/>
      <c r="OBA51" s="108"/>
      <c r="OBB51" s="109"/>
      <c r="OBH51" s="108"/>
      <c r="OBI51" s="109"/>
      <c r="OBO51" s="108"/>
      <c r="OBP51" s="109"/>
      <c r="OBV51" s="108"/>
      <c r="OBW51" s="109"/>
      <c r="OCC51" s="108"/>
      <c r="OCD51" s="109"/>
      <c r="OCJ51" s="108"/>
      <c r="OCK51" s="109"/>
      <c r="OCQ51" s="108"/>
      <c r="OCR51" s="109"/>
      <c r="OCX51" s="108"/>
      <c r="OCY51" s="109"/>
      <c r="ODE51" s="108"/>
      <c r="ODF51" s="109"/>
      <c r="ODL51" s="108"/>
      <c r="ODM51" s="109"/>
      <c r="ODS51" s="108"/>
      <c r="ODT51" s="109"/>
      <c r="ODZ51" s="108"/>
      <c r="OEA51" s="109"/>
      <c r="OEG51" s="108"/>
      <c r="OEH51" s="109"/>
      <c r="OEN51" s="108"/>
      <c r="OEO51" s="109"/>
      <c r="OEU51" s="108"/>
      <c r="OEV51" s="109"/>
      <c r="OFB51" s="108"/>
      <c r="OFC51" s="109"/>
      <c r="OFI51" s="108"/>
      <c r="OFJ51" s="109"/>
      <c r="OFP51" s="108"/>
      <c r="OFQ51" s="109"/>
      <c r="OFW51" s="108"/>
      <c r="OFX51" s="109"/>
      <c r="OGD51" s="108"/>
      <c r="OGE51" s="109"/>
      <c r="OGK51" s="108"/>
      <c r="OGL51" s="109"/>
      <c r="OGR51" s="108"/>
      <c r="OGS51" s="109"/>
      <c r="OGY51" s="108"/>
      <c r="OGZ51" s="109"/>
      <c r="OHF51" s="108"/>
      <c r="OHG51" s="109"/>
      <c r="OHM51" s="108"/>
      <c r="OHN51" s="109"/>
      <c r="OHT51" s="108"/>
      <c r="OHU51" s="109"/>
      <c r="OIA51" s="108"/>
      <c r="OIB51" s="109"/>
      <c r="OIH51" s="108"/>
      <c r="OII51" s="109"/>
      <c r="OIO51" s="108"/>
      <c r="OIP51" s="109"/>
      <c r="OIV51" s="108"/>
      <c r="OIW51" s="109"/>
      <c r="OJC51" s="108"/>
      <c r="OJD51" s="109"/>
      <c r="OJJ51" s="108"/>
      <c r="OJK51" s="109"/>
      <c r="OJQ51" s="108"/>
      <c r="OJR51" s="109"/>
      <c r="OJX51" s="108"/>
      <c r="OJY51" s="109"/>
      <c r="OKE51" s="108"/>
      <c r="OKF51" s="109"/>
      <c r="OKL51" s="108"/>
      <c r="OKM51" s="109"/>
      <c r="OKS51" s="108"/>
      <c r="OKT51" s="109"/>
      <c r="OKZ51" s="108"/>
      <c r="OLA51" s="109"/>
      <c r="OLG51" s="108"/>
      <c r="OLH51" s="109"/>
      <c r="OLN51" s="108"/>
      <c r="OLO51" s="109"/>
      <c r="OLU51" s="108"/>
      <c r="OLV51" s="109"/>
      <c r="OMB51" s="108"/>
      <c r="OMC51" s="109"/>
      <c r="OMI51" s="108"/>
      <c r="OMJ51" s="109"/>
      <c r="OMP51" s="108"/>
      <c r="OMQ51" s="109"/>
      <c r="OMW51" s="108"/>
      <c r="OMX51" s="109"/>
      <c r="OND51" s="108"/>
      <c r="ONE51" s="109"/>
      <c r="ONK51" s="108"/>
      <c r="ONL51" s="109"/>
      <c r="ONR51" s="108"/>
      <c r="ONS51" s="109"/>
      <c r="ONY51" s="108"/>
      <c r="ONZ51" s="109"/>
      <c r="OOF51" s="108"/>
      <c r="OOG51" s="109"/>
      <c r="OOM51" s="108"/>
      <c r="OON51" s="109"/>
      <c r="OOT51" s="108"/>
      <c r="OOU51" s="109"/>
      <c r="OPA51" s="108"/>
      <c r="OPB51" s="109"/>
      <c r="OPH51" s="108"/>
      <c r="OPI51" s="109"/>
      <c r="OPO51" s="108"/>
      <c r="OPP51" s="109"/>
      <c r="OPV51" s="108"/>
      <c r="OPW51" s="109"/>
      <c r="OQC51" s="108"/>
      <c r="OQD51" s="109"/>
      <c r="OQJ51" s="108"/>
      <c r="OQK51" s="109"/>
      <c r="OQQ51" s="108"/>
      <c r="OQR51" s="109"/>
      <c r="OQX51" s="108"/>
      <c r="OQY51" s="109"/>
      <c r="ORE51" s="108"/>
      <c r="ORF51" s="109"/>
      <c r="ORL51" s="108"/>
      <c r="ORM51" s="109"/>
      <c r="ORS51" s="108"/>
      <c r="ORT51" s="109"/>
      <c r="ORZ51" s="108"/>
      <c r="OSA51" s="109"/>
      <c r="OSG51" s="108"/>
      <c r="OSH51" s="109"/>
      <c r="OSN51" s="108"/>
      <c r="OSO51" s="109"/>
      <c r="OSU51" s="108"/>
      <c r="OSV51" s="109"/>
      <c r="OTB51" s="108"/>
      <c r="OTC51" s="109"/>
      <c r="OTI51" s="108"/>
      <c r="OTJ51" s="109"/>
      <c r="OTP51" s="108"/>
      <c r="OTQ51" s="109"/>
      <c r="OTW51" s="108"/>
      <c r="OTX51" s="109"/>
      <c r="OUD51" s="108"/>
      <c r="OUE51" s="109"/>
      <c r="OUK51" s="108"/>
      <c r="OUL51" s="109"/>
      <c r="OUR51" s="108"/>
      <c r="OUS51" s="109"/>
      <c r="OUY51" s="108"/>
      <c r="OUZ51" s="109"/>
      <c r="OVF51" s="108"/>
      <c r="OVG51" s="109"/>
      <c r="OVM51" s="108"/>
      <c r="OVN51" s="109"/>
      <c r="OVT51" s="108"/>
      <c r="OVU51" s="109"/>
      <c r="OWA51" s="108"/>
      <c r="OWB51" s="109"/>
      <c r="OWH51" s="108"/>
      <c r="OWI51" s="109"/>
      <c r="OWO51" s="108"/>
      <c r="OWP51" s="109"/>
      <c r="OWV51" s="108"/>
      <c r="OWW51" s="109"/>
      <c r="OXC51" s="108"/>
      <c r="OXD51" s="109"/>
      <c r="OXJ51" s="108"/>
      <c r="OXK51" s="109"/>
      <c r="OXQ51" s="108"/>
      <c r="OXR51" s="109"/>
      <c r="OXX51" s="108"/>
      <c r="OXY51" s="109"/>
      <c r="OYE51" s="108"/>
      <c r="OYF51" s="109"/>
      <c r="OYL51" s="108"/>
      <c r="OYM51" s="109"/>
      <c r="OYS51" s="108"/>
      <c r="OYT51" s="109"/>
      <c r="OYZ51" s="108"/>
      <c r="OZA51" s="109"/>
      <c r="OZG51" s="108"/>
      <c r="OZH51" s="109"/>
      <c r="OZN51" s="108"/>
      <c r="OZO51" s="109"/>
      <c r="OZU51" s="108"/>
      <c r="OZV51" s="109"/>
      <c r="PAB51" s="108"/>
      <c r="PAC51" s="109"/>
      <c r="PAI51" s="108"/>
      <c r="PAJ51" s="109"/>
      <c r="PAP51" s="108"/>
      <c r="PAQ51" s="109"/>
      <c r="PAW51" s="108"/>
      <c r="PAX51" s="109"/>
      <c r="PBD51" s="108"/>
      <c r="PBE51" s="109"/>
      <c r="PBK51" s="108"/>
      <c r="PBL51" s="109"/>
      <c r="PBR51" s="108"/>
      <c r="PBS51" s="109"/>
      <c r="PBY51" s="108"/>
      <c r="PBZ51" s="109"/>
      <c r="PCF51" s="108"/>
      <c r="PCG51" s="109"/>
      <c r="PCM51" s="108"/>
      <c r="PCN51" s="109"/>
      <c r="PCT51" s="108"/>
      <c r="PCU51" s="109"/>
      <c r="PDA51" s="108"/>
      <c r="PDB51" s="109"/>
      <c r="PDH51" s="108"/>
      <c r="PDI51" s="109"/>
      <c r="PDO51" s="108"/>
      <c r="PDP51" s="109"/>
      <c r="PDV51" s="108"/>
      <c r="PDW51" s="109"/>
      <c r="PEC51" s="108"/>
      <c r="PED51" s="109"/>
      <c r="PEJ51" s="108"/>
      <c r="PEK51" s="109"/>
      <c r="PEQ51" s="108"/>
      <c r="PER51" s="109"/>
      <c r="PEX51" s="108"/>
      <c r="PEY51" s="109"/>
      <c r="PFE51" s="108"/>
      <c r="PFF51" s="109"/>
      <c r="PFL51" s="108"/>
      <c r="PFM51" s="109"/>
      <c r="PFS51" s="108"/>
      <c r="PFT51" s="109"/>
      <c r="PFZ51" s="108"/>
      <c r="PGA51" s="109"/>
      <c r="PGG51" s="108"/>
      <c r="PGH51" s="109"/>
      <c r="PGN51" s="108"/>
      <c r="PGO51" s="109"/>
      <c r="PGU51" s="108"/>
      <c r="PGV51" s="109"/>
      <c r="PHB51" s="108"/>
      <c r="PHC51" s="109"/>
      <c r="PHI51" s="108"/>
      <c r="PHJ51" s="109"/>
      <c r="PHP51" s="108"/>
      <c r="PHQ51" s="109"/>
      <c r="PHW51" s="108"/>
      <c r="PHX51" s="109"/>
      <c r="PID51" s="108"/>
      <c r="PIE51" s="109"/>
      <c r="PIK51" s="108"/>
      <c r="PIL51" s="109"/>
      <c r="PIR51" s="108"/>
      <c r="PIS51" s="109"/>
      <c r="PIY51" s="108"/>
      <c r="PIZ51" s="109"/>
      <c r="PJF51" s="108"/>
      <c r="PJG51" s="109"/>
      <c r="PJM51" s="108"/>
      <c r="PJN51" s="109"/>
      <c r="PJT51" s="108"/>
      <c r="PJU51" s="109"/>
      <c r="PKA51" s="108"/>
      <c r="PKB51" s="109"/>
      <c r="PKH51" s="108"/>
      <c r="PKI51" s="109"/>
      <c r="PKO51" s="108"/>
      <c r="PKP51" s="109"/>
      <c r="PKV51" s="108"/>
      <c r="PKW51" s="109"/>
      <c r="PLC51" s="108"/>
      <c r="PLD51" s="109"/>
      <c r="PLJ51" s="108"/>
      <c r="PLK51" s="109"/>
      <c r="PLQ51" s="108"/>
      <c r="PLR51" s="109"/>
      <c r="PLX51" s="108"/>
      <c r="PLY51" s="109"/>
      <c r="PME51" s="108"/>
      <c r="PMF51" s="109"/>
      <c r="PML51" s="108"/>
      <c r="PMM51" s="109"/>
      <c r="PMS51" s="108"/>
      <c r="PMT51" s="109"/>
      <c r="PMZ51" s="108"/>
      <c r="PNA51" s="109"/>
      <c r="PNG51" s="108"/>
      <c r="PNH51" s="109"/>
      <c r="PNN51" s="108"/>
      <c r="PNO51" s="109"/>
      <c r="PNU51" s="108"/>
      <c r="PNV51" s="109"/>
      <c r="POB51" s="108"/>
      <c r="POC51" s="109"/>
      <c r="POI51" s="108"/>
      <c r="POJ51" s="109"/>
      <c r="POP51" s="108"/>
      <c r="POQ51" s="109"/>
      <c r="POW51" s="108"/>
      <c r="POX51" s="109"/>
      <c r="PPD51" s="108"/>
      <c r="PPE51" s="109"/>
      <c r="PPK51" s="108"/>
      <c r="PPL51" s="109"/>
      <c r="PPR51" s="108"/>
      <c r="PPS51" s="109"/>
      <c r="PPY51" s="108"/>
      <c r="PPZ51" s="109"/>
      <c r="PQF51" s="108"/>
      <c r="PQG51" s="109"/>
      <c r="PQM51" s="108"/>
      <c r="PQN51" s="109"/>
      <c r="PQT51" s="108"/>
      <c r="PQU51" s="109"/>
      <c r="PRA51" s="108"/>
      <c r="PRB51" s="109"/>
      <c r="PRH51" s="108"/>
      <c r="PRI51" s="109"/>
      <c r="PRO51" s="108"/>
      <c r="PRP51" s="109"/>
      <c r="PRV51" s="108"/>
      <c r="PRW51" s="109"/>
      <c r="PSC51" s="108"/>
      <c r="PSD51" s="109"/>
      <c r="PSJ51" s="108"/>
      <c r="PSK51" s="109"/>
      <c r="PSQ51" s="108"/>
      <c r="PSR51" s="109"/>
      <c r="PSX51" s="108"/>
      <c r="PSY51" s="109"/>
      <c r="PTE51" s="108"/>
      <c r="PTF51" s="109"/>
      <c r="PTL51" s="108"/>
      <c r="PTM51" s="109"/>
      <c r="PTS51" s="108"/>
      <c r="PTT51" s="109"/>
      <c r="PTZ51" s="108"/>
      <c r="PUA51" s="109"/>
      <c r="PUG51" s="108"/>
      <c r="PUH51" s="109"/>
      <c r="PUN51" s="108"/>
      <c r="PUO51" s="109"/>
      <c r="PUU51" s="108"/>
      <c r="PUV51" s="109"/>
      <c r="PVB51" s="108"/>
      <c r="PVC51" s="109"/>
      <c r="PVI51" s="108"/>
      <c r="PVJ51" s="109"/>
      <c r="PVP51" s="108"/>
      <c r="PVQ51" s="109"/>
      <c r="PVW51" s="108"/>
      <c r="PVX51" s="109"/>
      <c r="PWD51" s="108"/>
      <c r="PWE51" s="109"/>
      <c r="PWK51" s="108"/>
      <c r="PWL51" s="109"/>
      <c r="PWR51" s="108"/>
      <c r="PWS51" s="109"/>
      <c r="PWY51" s="108"/>
      <c r="PWZ51" s="109"/>
      <c r="PXF51" s="108"/>
      <c r="PXG51" s="109"/>
      <c r="PXM51" s="108"/>
      <c r="PXN51" s="109"/>
      <c r="PXT51" s="108"/>
      <c r="PXU51" s="109"/>
      <c r="PYA51" s="108"/>
      <c r="PYB51" s="109"/>
      <c r="PYH51" s="108"/>
      <c r="PYI51" s="109"/>
      <c r="PYO51" s="108"/>
      <c r="PYP51" s="109"/>
      <c r="PYV51" s="108"/>
      <c r="PYW51" s="109"/>
      <c r="PZC51" s="108"/>
      <c r="PZD51" s="109"/>
      <c r="PZJ51" s="108"/>
      <c r="PZK51" s="109"/>
      <c r="PZQ51" s="108"/>
      <c r="PZR51" s="109"/>
      <c r="PZX51" s="108"/>
      <c r="PZY51" s="109"/>
      <c r="QAE51" s="108"/>
      <c r="QAF51" s="109"/>
      <c r="QAL51" s="108"/>
      <c r="QAM51" s="109"/>
      <c r="QAS51" s="108"/>
      <c r="QAT51" s="109"/>
      <c r="QAZ51" s="108"/>
      <c r="QBA51" s="109"/>
      <c r="QBG51" s="108"/>
      <c r="QBH51" s="109"/>
      <c r="QBN51" s="108"/>
      <c r="QBO51" s="109"/>
      <c r="QBU51" s="108"/>
      <c r="QBV51" s="109"/>
      <c r="QCB51" s="108"/>
      <c r="QCC51" s="109"/>
      <c r="QCI51" s="108"/>
      <c r="QCJ51" s="109"/>
      <c r="QCP51" s="108"/>
      <c r="QCQ51" s="109"/>
      <c r="QCW51" s="108"/>
      <c r="QCX51" s="109"/>
      <c r="QDD51" s="108"/>
      <c r="QDE51" s="109"/>
      <c r="QDK51" s="108"/>
      <c r="QDL51" s="109"/>
      <c r="QDR51" s="108"/>
      <c r="QDS51" s="109"/>
      <c r="QDY51" s="108"/>
      <c r="QDZ51" s="109"/>
      <c r="QEF51" s="108"/>
      <c r="QEG51" s="109"/>
      <c r="QEM51" s="108"/>
      <c r="QEN51" s="109"/>
      <c r="QET51" s="108"/>
      <c r="QEU51" s="109"/>
      <c r="QFA51" s="108"/>
      <c r="QFB51" s="109"/>
      <c r="QFH51" s="108"/>
      <c r="QFI51" s="109"/>
      <c r="QFO51" s="108"/>
      <c r="QFP51" s="109"/>
      <c r="QFV51" s="108"/>
      <c r="QFW51" s="109"/>
      <c r="QGC51" s="108"/>
      <c r="QGD51" s="109"/>
      <c r="QGJ51" s="108"/>
      <c r="QGK51" s="109"/>
      <c r="QGQ51" s="108"/>
      <c r="QGR51" s="109"/>
      <c r="QGX51" s="108"/>
      <c r="QGY51" s="109"/>
      <c r="QHE51" s="108"/>
      <c r="QHF51" s="109"/>
      <c r="QHL51" s="108"/>
      <c r="QHM51" s="109"/>
      <c r="QHS51" s="108"/>
      <c r="QHT51" s="109"/>
      <c r="QHZ51" s="108"/>
      <c r="QIA51" s="109"/>
      <c r="QIG51" s="108"/>
      <c r="QIH51" s="109"/>
      <c r="QIN51" s="108"/>
      <c r="QIO51" s="109"/>
      <c r="QIU51" s="108"/>
      <c r="QIV51" s="109"/>
      <c r="QJB51" s="108"/>
      <c r="QJC51" s="109"/>
      <c r="QJI51" s="108"/>
      <c r="QJJ51" s="109"/>
      <c r="QJP51" s="108"/>
      <c r="QJQ51" s="109"/>
      <c r="QJW51" s="108"/>
      <c r="QJX51" s="109"/>
      <c r="QKD51" s="108"/>
      <c r="QKE51" s="109"/>
      <c r="QKK51" s="108"/>
      <c r="QKL51" s="109"/>
      <c r="QKR51" s="108"/>
      <c r="QKS51" s="109"/>
      <c r="QKY51" s="108"/>
      <c r="QKZ51" s="109"/>
      <c r="QLF51" s="108"/>
      <c r="QLG51" s="109"/>
      <c r="QLM51" s="108"/>
      <c r="QLN51" s="109"/>
      <c r="QLT51" s="108"/>
      <c r="QLU51" s="109"/>
      <c r="QMA51" s="108"/>
      <c r="QMB51" s="109"/>
      <c r="QMH51" s="108"/>
      <c r="QMI51" s="109"/>
      <c r="QMO51" s="108"/>
      <c r="QMP51" s="109"/>
      <c r="QMV51" s="108"/>
      <c r="QMW51" s="109"/>
      <c r="QNC51" s="108"/>
      <c r="QND51" s="109"/>
      <c r="QNJ51" s="108"/>
      <c r="QNK51" s="109"/>
      <c r="QNQ51" s="108"/>
      <c r="QNR51" s="109"/>
      <c r="QNX51" s="108"/>
      <c r="QNY51" s="109"/>
      <c r="QOE51" s="108"/>
      <c r="QOF51" s="109"/>
      <c r="QOL51" s="108"/>
      <c r="QOM51" s="109"/>
      <c r="QOS51" s="108"/>
      <c r="QOT51" s="109"/>
      <c r="QOZ51" s="108"/>
      <c r="QPA51" s="109"/>
      <c r="QPG51" s="108"/>
      <c r="QPH51" s="109"/>
      <c r="QPN51" s="108"/>
      <c r="QPO51" s="109"/>
      <c r="QPU51" s="108"/>
      <c r="QPV51" s="109"/>
      <c r="QQB51" s="108"/>
      <c r="QQC51" s="109"/>
      <c r="QQI51" s="108"/>
      <c r="QQJ51" s="109"/>
      <c r="QQP51" s="108"/>
      <c r="QQQ51" s="109"/>
      <c r="QQW51" s="108"/>
      <c r="QQX51" s="109"/>
      <c r="QRD51" s="108"/>
      <c r="QRE51" s="109"/>
      <c r="QRK51" s="108"/>
      <c r="QRL51" s="109"/>
      <c r="QRR51" s="108"/>
      <c r="QRS51" s="109"/>
      <c r="QRY51" s="108"/>
      <c r="QRZ51" s="109"/>
      <c r="QSF51" s="108"/>
      <c r="QSG51" s="109"/>
      <c r="QSM51" s="108"/>
      <c r="QSN51" s="109"/>
      <c r="QST51" s="108"/>
      <c r="QSU51" s="109"/>
      <c r="QTA51" s="108"/>
      <c r="QTB51" s="109"/>
      <c r="QTH51" s="108"/>
      <c r="QTI51" s="109"/>
      <c r="QTO51" s="108"/>
      <c r="QTP51" s="109"/>
      <c r="QTV51" s="108"/>
      <c r="QTW51" s="109"/>
      <c r="QUC51" s="108"/>
      <c r="QUD51" s="109"/>
      <c r="QUJ51" s="108"/>
      <c r="QUK51" s="109"/>
      <c r="QUQ51" s="108"/>
      <c r="QUR51" s="109"/>
      <c r="QUX51" s="108"/>
      <c r="QUY51" s="109"/>
      <c r="QVE51" s="108"/>
      <c r="QVF51" s="109"/>
      <c r="QVL51" s="108"/>
      <c r="QVM51" s="109"/>
      <c r="QVS51" s="108"/>
      <c r="QVT51" s="109"/>
      <c r="QVZ51" s="108"/>
      <c r="QWA51" s="109"/>
      <c r="QWG51" s="108"/>
      <c r="QWH51" s="109"/>
      <c r="QWN51" s="108"/>
      <c r="QWO51" s="109"/>
      <c r="QWU51" s="108"/>
      <c r="QWV51" s="109"/>
      <c r="QXB51" s="108"/>
      <c r="QXC51" s="109"/>
      <c r="QXI51" s="108"/>
      <c r="QXJ51" s="109"/>
      <c r="QXP51" s="108"/>
      <c r="QXQ51" s="109"/>
      <c r="QXW51" s="108"/>
      <c r="QXX51" s="109"/>
      <c r="QYD51" s="108"/>
      <c r="QYE51" s="109"/>
      <c r="QYK51" s="108"/>
      <c r="QYL51" s="109"/>
      <c r="QYR51" s="108"/>
      <c r="QYS51" s="109"/>
      <c r="QYY51" s="108"/>
      <c r="QYZ51" s="109"/>
      <c r="QZF51" s="108"/>
      <c r="QZG51" s="109"/>
      <c r="QZM51" s="108"/>
      <c r="QZN51" s="109"/>
      <c r="QZT51" s="108"/>
      <c r="QZU51" s="109"/>
      <c r="RAA51" s="108"/>
      <c r="RAB51" s="109"/>
      <c r="RAH51" s="108"/>
      <c r="RAI51" s="109"/>
      <c r="RAO51" s="108"/>
      <c r="RAP51" s="109"/>
      <c r="RAV51" s="108"/>
      <c r="RAW51" s="109"/>
      <c r="RBC51" s="108"/>
      <c r="RBD51" s="109"/>
      <c r="RBJ51" s="108"/>
      <c r="RBK51" s="109"/>
      <c r="RBQ51" s="108"/>
      <c r="RBR51" s="109"/>
      <c r="RBX51" s="108"/>
      <c r="RBY51" s="109"/>
      <c r="RCE51" s="108"/>
      <c r="RCF51" s="109"/>
      <c r="RCL51" s="108"/>
      <c r="RCM51" s="109"/>
      <c r="RCS51" s="108"/>
      <c r="RCT51" s="109"/>
      <c r="RCZ51" s="108"/>
      <c r="RDA51" s="109"/>
      <c r="RDG51" s="108"/>
      <c r="RDH51" s="109"/>
      <c r="RDN51" s="108"/>
      <c r="RDO51" s="109"/>
      <c r="RDU51" s="108"/>
      <c r="RDV51" s="109"/>
      <c r="REB51" s="108"/>
      <c r="REC51" s="109"/>
      <c r="REI51" s="108"/>
      <c r="REJ51" s="109"/>
      <c r="REP51" s="108"/>
      <c r="REQ51" s="109"/>
      <c r="REW51" s="108"/>
      <c r="REX51" s="109"/>
      <c r="RFD51" s="108"/>
      <c r="RFE51" s="109"/>
      <c r="RFK51" s="108"/>
      <c r="RFL51" s="109"/>
      <c r="RFR51" s="108"/>
      <c r="RFS51" s="109"/>
      <c r="RFY51" s="108"/>
      <c r="RFZ51" s="109"/>
      <c r="RGF51" s="108"/>
      <c r="RGG51" s="109"/>
      <c r="RGM51" s="108"/>
      <c r="RGN51" s="109"/>
      <c r="RGT51" s="108"/>
      <c r="RGU51" s="109"/>
      <c r="RHA51" s="108"/>
      <c r="RHB51" s="109"/>
      <c r="RHH51" s="108"/>
      <c r="RHI51" s="109"/>
      <c r="RHO51" s="108"/>
      <c r="RHP51" s="109"/>
      <c r="RHV51" s="108"/>
      <c r="RHW51" s="109"/>
      <c r="RIC51" s="108"/>
      <c r="RID51" s="109"/>
      <c r="RIJ51" s="108"/>
      <c r="RIK51" s="109"/>
      <c r="RIQ51" s="108"/>
      <c r="RIR51" s="109"/>
      <c r="RIX51" s="108"/>
      <c r="RIY51" s="109"/>
      <c r="RJE51" s="108"/>
      <c r="RJF51" s="109"/>
      <c r="RJL51" s="108"/>
      <c r="RJM51" s="109"/>
      <c r="RJS51" s="108"/>
      <c r="RJT51" s="109"/>
      <c r="RJZ51" s="108"/>
      <c r="RKA51" s="109"/>
      <c r="RKG51" s="108"/>
      <c r="RKH51" s="109"/>
      <c r="RKN51" s="108"/>
      <c r="RKO51" s="109"/>
      <c r="RKU51" s="108"/>
      <c r="RKV51" s="109"/>
      <c r="RLB51" s="108"/>
      <c r="RLC51" s="109"/>
      <c r="RLI51" s="108"/>
      <c r="RLJ51" s="109"/>
      <c r="RLP51" s="108"/>
      <c r="RLQ51" s="109"/>
      <c r="RLW51" s="108"/>
      <c r="RLX51" s="109"/>
      <c r="RMD51" s="108"/>
      <c r="RME51" s="109"/>
      <c r="RMK51" s="108"/>
      <c r="RML51" s="109"/>
      <c r="RMR51" s="108"/>
      <c r="RMS51" s="109"/>
      <c r="RMY51" s="108"/>
      <c r="RMZ51" s="109"/>
      <c r="RNF51" s="108"/>
      <c r="RNG51" s="109"/>
      <c r="RNM51" s="108"/>
      <c r="RNN51" s="109"/>
      <c r="RNT51" s="108"/>
      <c r="RNU51" s="109"/>
      <c r="ROA51" s="108"/>
      <c r="ROB51" s="109"/>
      <c r="ROH51" s="108"/>
      <c r="ROI51" s="109"/>
      <c r="ROO51" s="108"/>
      <c r="ROP51" s="109"/>
      <c r="ROV51" s="108"/>
      <c r="ROW51" s="109"/>
      <c r="RPC51" s="108"/>
      <c r="RPD51" s="109"/>
      <c r="RPJ51" s="108"/>
      <c r="RPK51" s="109"/>
      <c r="RPQ51" s="108"/>
      <c r="RPR51" s="109"/>
      <c r="RPX51" s="108"/>
      <c r="RPY51" s="109"/>
      <c r="RQE51" s="108"/>
      <c r="RQF51" s="109"/>
      <c r="RQL51" s="108"/>
      <c r="RQM51" s="109"/>
      <c r="RQS51" s="108"/>
      <c r="RQT51" s="109"/>
      <c r="RQZ51" s="108"/>
      <c r="RRA51" s="109"/>
      <c r="RRG51" s="108"/>
      <c r="RRH51" s="109"/>
      <c r="RRN51" s="108"/>
      <c r="RRO51" s="109"/>
      <c r="RRU51" s="108"/>
      <c r="RRV51" s="109"/>
      <c r="RSB51" s="108"/>
      <c r="RSC51" s="109"/>
      <c r="RSI51" s="108"/>
      <c r="RSJ51" s="109"/>
      <c r="RSP51" s="108"/>
      <c r="RSQ51" s="109"/>
      <c r="RSW51" s="108"/>
      <c r="RSX51" s="109"/>
      <c r="RTD51" s="108"/>
      <c r="RTE51" s="109"/>
      <c r="RTK51" s="108"/>
      <c r="RTL51" s="109"/>
      <c r="RTR51" s="108"/>
      <c r="RTS51" s="109"/>
      <c r="RTY51" s="108"/>
      <c r="RTZ51" s="109"/>
      <c r="RUF51" s="108"/>
      <c r="RUG51" s="109"/>
      <c r="RUM51" s="108"/>
      <c r="RUN51" s="109"/>
      <c r="RUT51" s="108"/>
      <c r="RUU51" s="109"/>
      <c r="RVA51" s="108"/>
      <c r="RVB51" s="109"/>
      <c r="RVH51" s="108"/>
      <c r="RVI51" s="109"/>
      <c r="RVO51" s="108"/>
      <c r="RVP51" s="109"/>
      <c r="RVV51" s="108"/>
      <c r="RVW51" s="109"/>
      <c r="RWC51" s="108"/>
      <c r="RWD51" s="109"/>
      <c r="RWJ51" s="108"/>
      <c r="RWK51" s="109"/>
      <c r="RWQ51" s="108"/>
      <c r="RWR51" s="109"/>
      <c r="RWX51" s="108"/>
      <c r="RWY51" s="109"/>
      <c r="RXE51" s="108"/>
      <c r="RXF51" s="109"/>
      <c r="RXL51" s="108"/>
      <c r="RXM51" s="109"/>
      <c r="RXS51" s="108"/>
      <c r="RXT51" s="109"/>
      <c r="RXZ51" s="108"/>
      <c r="RYA51" s="109"/>
      <c r="RYG51" s="108"/>
      <c r="RYH51" s="109"/>
      <c r="RYN51" s="108"/>
      <c r="RYO51" s="109"/>
      <c r="RYU51" s="108"/>
      <c r="RYV51" s="109"/>
      <c r="RZB51" s="108"/>
      <c r="RZC51" s="109"/>
      <c r="RZI51" s="108"/>
      <c r="RZJ51" s="109"/>
      <c r="RZP51" s="108"/>
      <c r="RZQ51" s="109"/>
      <c r="RZW51" s="108"/>
      <c r="RZX51" s="109"/>
      <c r="SAD51" s="108"/>
      <c r="SAE51" s="109"/>
      <c r="SAK51" s="108"/>
      <c r="SAL51" s="109"/>
      <c r="SAR51" s="108"/>
      <c r="SAS51" s="109"/>
      <c r="SAY51" s="108"/>
      <c r="SAZ51" s="109"/>
      <c r="SBF51" s="108"/>
      <c r="SBG51" s="109"/>
      <c r="SBM51" s="108"/>
      <c r="SBN51" s="109"/>
      <c r="SBT51" s="108"/>
      <c r="SBU51" s="109"/>
      <c r="SCA51" s="108"/>
      <c r="SCB51" s="109"/>
      <c r="SCH51" s="108"/>
      <c r="SCI51" s="109"/>
      <c r="SCO51" s="108"/>
      <c r="SCP51" s="109"/>
      <c r="SCV51" s="108"/>
      <c r="SCW51" s="109"/>
      <c r="SDC51" s="108"/>
      <c r="SDD51" s="109"/>
      <c r="SDJ51" s="108"/>
      <c r="SDK51" s="109"/>
      <c r="SDQ51" s="108"/>
      <c r="SDR51" s="109"/>
      <c r="SDX51" s="108"/>
      <c r="SDY51" s="109"/>
      <c r="SEE51" s="108"/>
      <c r="SEF51" s="109"/>
      <c r="SEL51" s="108"/>
      <c r="SEM51" s="109"/>
      <c r="SES51" s="108"/>
      <c r="SET51" s="109"/>
      <c r="SEZ51" s="108"/>
      <c r="SFA51" s="109"/>
      <c r="SFG51" s="108"/>
      <c r="SFH51" s="109"/>
      <c r="SFN51" s="108"/>
      <c r="SFO51" s="109"/>
      <c r="SFU51" s="108"/>
      <c r="SFV51" s="109"/>
      <c r="SGB51" s="108"/>
      <c r="SGC51" s="109"/>
      <c r="SGI51" s="108"/>
      <c r="SGJ51" s="109"/>
      <c r="SGP51" s="108"/>
      <c r="SGQ51" s="109"/>
      <c r="SGW51" s="108"/>
      <c r="SGX51" s="109"/>
      <c r="SHD51" s="108"/>
      <c r="SHE51" s="109"/>
      <c r="SHK51" s="108"/>
      <c r="SHL51" s="109"/>
      <c r="SHR51" s="108"/>
      <c r="SHS51" s="109"/>
      <c r="SHY51" s="108"/>
      <c r="SHZ51" s="109"/>
      <c r="SIF51" s="108"/>
      <c r="SIG51" s="109"/>
      <c r="SIM51" s="108"/>
      <c r="SIN51" s="109"/>
      <c r="SIT51" s="108"/>
      <c r="SIU51" s="109"/>
      <c r="SJA51" s="108"/>
      <c r="SJB51" s="109"/>
      <c r="SJH51" s="108"/>
      <c r="SJI51" s="109"/>
      <c r="SJO51" s="108"/>
      <c r="SJP51" s="109"/>
      <c r="SJV51" s="108"/>
      <c r="SJW51" s="109"/>
      <c r="SKC51" s="108"/>
      <c r="SKD51" s="109"/>
      <c r="SKJ51" s="108"/>
      <c r="SKK51" s="109"/>
      <c r="SKQ51" s="108"/>
      <c r="SKR51" s="109"/>
      <c r="SKX51" s="108"/>
      <c r="SKY51" s="109"/>
      <c r="SLE51" s="108"/>
      <c r="SLF51" s="109"/>
      <c r="SLL51" s="108"/>
      <c r="SLM51" s="109"/>
      <c r="SLS51" s="108"/>
      <c r="SLT51" s="109"/>
      <c r="SLZ51" s="108"/>
      <c r="SMA51" s="109"/>
      <c r="SMG51" s="108"/>
      <c r="SMH51" s="109"/>
      <c r="SMN51" s="108"/>
      <c r="SMO51" s="109"/>
      <c r="SMU51" s="108"/>
      <c r="SMV51" s="109"/>
      <c r="SNB51" s="108"/>
      <c r="SNC51" s="109"/>
      <c r="SNI51" s="108"/>
      <c r="SNJ51" s="109"/>
      <c r="SNP51" s="108"/>
      <c r="SNQ51" s="109"/>
      <c r="SNW51" s="108"/>
      <c r="SNX51" s="109"/>
      <c r="SOD51" s="108"/>
      <c r="SOE51" s="109"/>
      <c r="SOK51" s="108"/>
      <c r="SOL51" s="109"/>
      <c r="SOR51" s="108"/>
      <c r="SOS51" s="109"/>
      <c r="SOY51" s="108"/>
      <c r="SOZ51" s="109"/>
      <c r="SPF51" s="108"/>
      <c r="SPG51" s="109"/>
      <c r="SPM51" s="108"/>
      <c r="SPN51" s="109"/>
      <c r="SPT51" s="108"/>
      <c r="SPU51" s="109"/>
      <c r="SQA51" s="108"/>
      <c r="SQB51" s="109"/>
      <c r="SQH51" s="108"/>
      <c r="SQI51" s="109"/>
      <c r="SQO51" s="108"/>
      <c r="SQP51" s="109"/>
      <c r="SQV51" s="108"/>
      <c r="SQW51" s="109"/>
      <c r="SRC51" s="108"/>
      <c r="SRD51" s="109"/>
      <c r="SRJ51" s="108"/>
      <c r="SRK51" s="109"/>
      <c r="SRQ51" s="108"/>
      <c r="SRR51" s="109"/>
      <c r="SRX51" s="108"/>
      <c r="SRY51" s="109"/>
      <c r="SSE51" s="108"/>
      <c r="SSF51" s="109"/>
      <c r="SSL51" s="108"/>
      <c r="SSM51" s="109"/>
      <c r="SSS51" s="108"/>
      <c r="SST51" s="109"/>
      <c r="SSZ51" s="108"/>
      <c r="STA51" s="109"/>
      <c r="STG51" s="108"/>
      <c r="STH51" s="109"/>
      <c r="STN51" s="108"/>
      <c r="STO51" s="109"/>
      <c r="STU51" s="108"/>
      <c r="STV51" s="109"/>
      <c r="SUB51" s="108"/>
      <c r="SUC51" s="109"/>
      <c r="SUI51" s="108"/>
      <c r="SUJ51" s="109"/>
      <c r="SUP51" s="108"/>
      <c r="SUQ51" s="109"/>
      <c r="SUW51" s="108"/>
      <c r="SUX51" s="109"/>
      <c r="SVD51" s="108"/>
      <c r="SVE51" s="109"/>
      <c r="SVK51" s="108"/>
      <c r="SVL51" s="109"/>
      <c r="SVR51" s="108"/>
      <c r="SVS51" s="109"/>
      <c r="SVY51" s="108"/>
      <c r="SVZ51" s="109"/>
      <c r="SWF51" s="108"/>
      <c r="SWG51" s="109"/>
      <c r="SWM51" s="108"/>
      <c r="SWN51" s="109"/>
      <c r="SWT51" s="108"/>
      <c r="SWU51" s="109"/>
      <c r="SXA51" s="108"/>
      <c r="SXB51" s="109"/>
      <c r="SXH51" s="108"/>
      <c r="SXI51" s="109"/>
      <c r="SXO51" s="108"/>
      <c r="SXP51" s="109"/>
      <c r="SXV51" s="108"/>
      <c r="SXW51" s="109"/>
      <c r="SYC51" s="108"/>
      <c r="SYD51" s="109"/>
      <c r="SYJ51" s="108"/>
      <c r="SYK51" s="109"/>
      <c r="SYQ51" s="108"/>
      <c r="SYR51" s="109"/>
      <c r="SYX51" s="108"/>
      <c r="SYY51" s="109"/>
      <c r="SZE51" s="108"/>
      <c r="SZF51" s="109"/>
      <c r="SZL51" s="108"/>
      <c r="SZM51" s="109"/>
      <c r="SZS51" s="108"/>
      <c r="SZT51" s="109"/>
      <c r="SZZ51" s="108"/>
      <c r="TAA51" s="109"/>
      <c r="TAG51" s="108"/>
      <c r="TAH51" s="109"/>
      <c r="TAN51" s="108"/>
      <c r="TAO51" s="109"/>
      <c r="TAU51" s="108"/>
      <c r="TAV51" s="109"/>
      <c r="TBB51" s="108"/>
      <c r="TBC51" s="109"/>
      <c r="TBI51" s="108"/>
      <c r="TBJ51" s="109"/>
      <c r="TBP51" s="108"/>
      <c r="TBQ51" s="109"/>
      <c r="TBW51" s="108"/>
      <c r="TBX51" s="109"/>
      <c r="TCD51" s="108"/>
      <c r="TCE51" s="109"/>
      <c r="TCK51" s="108"/>
      <c r="TCL51" s="109"/>
      <c r="TCR51" s="108"/>
      <c r="TCS51" s="109"/>
      <c r="TCY51" s="108"/>
      <c r="TCZ51" s="109"/>
      <c r="TDF51" s="108"/>
      <c r="TDG51" s="109"/>
      <c r="TDM51" s="108"/>
      <c r="TDN51" s="109"/>
      <c r="TDT51" s="108"/>
      <c r="TDU51" s="109"/>
      <c r="TEA51" s="108"/>
      <c r="TEB51" s="109"/>
      <c r="TEH51" s="108"/>
      <c r="TEI51" s="109"/>
      <c r="TEO51" s="108"/>
      <c r="TEP51" s="109"/>
      <c r="TEV51" s="108"/>
      <c r="TEW51" s="109"/>
      <c r="TFC51" s="108"/>
      <c r="TFD51" s="109"/>
      <c r="TFJ51" s="108"/>
      <c r="TFK51" s="109"/>
      <c r="TFQ51" s="108"/>
      <c r="TFR51" s="109"/>
      <c r="TFX51" s="108"/>
      <c r="TFY51" s="109"/>
      <c r="TGE51" s="108"/>
      <c r="TGF51" s="109"/>
      <c r="TGL51" s="108"/>
      <c r="TGM51" s="109"/>
      <c r="TGS51" s="108"/>
      <c r="TGT51" s="109"/>
      <c r="TGZ51" s="108"/>
      <c r="THA51" s="109"/>
      <c r="THG51" s="108"/>
      <c r="THH51" s="109"/>
      <c r="THN51" s="108"/>
      <c r="THO51" s="109"/>
      <c r="THU51" s="108"/>
      <c r="THV51" s="109"/>
      <c r="TIB51" s="108"/>
      <c r="TIC51" s="109"/>
      <c r="TII51" s="108"/>
      <c r="TIJ51" s="109"/>
      <c r="TIP51" s="108"/>
      <c r="TIQ51" s="109"/>
      <c r="TIW51" s="108"/>
      <c r="TIX51" s="109"/>
      <c r="TJD51" s="108"/>
      <c r="TJE51" s="109"/>
      <c r="TJK51" s="108"/>
      <c r="TJL51" s="109"/>
      <c r="TJR51" s="108"/>
      <c r="TJS51" s="109"/>
      <c r="TJY51" s="108"/>
      <c r="TJZ51" s="109"/>
      <c r="TKF51" s="108"/>
      <c r="TKG51" s="109"/>
      <c r="TKM51" s="108"/>
      <c r="TKN51" s="109"/>
      <c r="TKT51" s="108"/>
      <c r="TKU51" s="109"/>
      <c r="TLA51" s="108"/>
      <c r="TLB51" s="109"/>
      <c r="TLH51" s="108"/>
      <c r="TLI51" s="109"/>
      <c r="TLO51" s="108"/>
      <c r="TLP51" s="109"/>
      <c r="TLV51" s="108"/>
      <c r="TLW51" s="109"/>
      <c r="TMC51" s="108"/>
      <c r="TMD51" s="109"/>
      <c r="TMJ51" s="108"/>
      <c r="TMK51" s="109"/>
      <c r="TMQ51" s="108"/>
      <c r="TMR51" s="109"/>
      <c r="TMX51" s="108"/>
      <c r="TMY51" s="109"/>
      <c r="TNE51" s="108"/>
      <c r="TNF51" s="109"/>
      <c r="TNL51" s="108"/>
      <c r="TNM51" s="109"/>
      <c r="TNS51" s="108"/>
      <c r="TNT51" s="109"/>
      <c r="TNZ51" s="108"/>
      <c r="TOA51" s="109"/>
      <c r="TOG51" s="108"/>
      <c r="TOH51" s="109"/>
      <c r="TON51" s="108"/>
      <c r="TOO51" s="109"/>
      <c r="TOU51" s="108"/>
      <c r="TOV51" s="109"/>
      <c r="TPB51" s="108"/>
      <c r="TPC51" s="109"/>
      <c r="TPI51" s="108"/>
      <c r="TPJ51" s="109"/>
      <c r="TPP51" s="108"/>
      <c r="TPQ51" s="109"/>
      <c r="TPW51" s="108"/>
      <c r="TPX51" s="109"/>
      <c r="TQD51" s="108"/>
      <c r="TQE51" s="109"/>
      <c r="TQK51" s="108"/>
      <c r="TQL51" s="109"/>
      <c r="TQR51" s="108"/>
      <c r="TQS51" s="109"/>
      <c r="TQY51" s="108"/>
      <c r="TQZ51" s="109"/>
      <c r="TRF51" s="108"/>
      <c r="TRG51" s="109"/>
      <c r="TRM51" s="108"/>
      <c r="TRN51" s="109"/>
      <c r="TRT51" s="108"/>
      <c r="TRU51" s="109"/>
      <c r="TSA51" s="108"/>
      <c r="TSB51" s="109"/>
      <c r="TSH51" s="108"/>
      <c r="TSI51" s="109"/>
      <c r="TSO51" s="108"/>
      <c r="TSP51" s="109"/>
      <c r="TSV51" s="108"/>
      <c r="TSW51" s="109"/>
      <c r="TTC51" s="108"/>
      <c r="TTD51" s="109"/>
      <c r="TTJ51" s="108"/>
      <c r="TTK51" s="109"/>
      <c r="TTQ51" s="108"/>
      <c r="TTR51" s="109"/>
      <c r="TTX51" s="108"/>
      <c r="TTY51" s="109"/>
      <c r="TUE51" s="108"/>
      <c r="TUF51" s="109"/>
      <c r="TUL51" s="108"/>
      <c r="TUM51" s="109"/>
      <c r="TUS51" s="108"/>
      <c r="TUT51" s="109"/>
      <c r="TUZ51" s="108"/>
      <c r="TVA51" s="109"/>
      <c r="TVG51" s="108"/>
      <c r="TVH51" s="109"/>
      <c r="TVN51" s="108"/>
      <c r="TVO51" s="109"/>
      <c r="TVU51" s="108"/>
      <c r="TVV51" s="109"/>
      <c r="TWB51" s="108"/>
      <c r="TWC51" s="109"/>
      <c r="TWI51" s="108"/>
      <c r="TWJ51" s="109"/>
      <c r="TWP51" s="108"/>
      <c r="TWQ51" s="109"/>
      <c r="TWW51" s="108"/>
      <c r="TWX51" s="109"/>
      <c r="TXD51" s="108"/>
      <c r="TXE51" s="109"/>
      <c r="TXK51" s="108"/>
      <c r="TXL51" s="109"/>
      <c r="TXR51" s="108"/>
      <c r="TXS51" s="109"/>
      <c r="TXY51" s="108"/>
      <c r="TXZ51" s="109"/>
      <c r="TYF51" s="108"/>
      <c r="TYG51" s="109"/>
      <c r="TYM51" s="108"/>
      <c r="TYN51" s="109"/>
      <c r="TYT51" s="108"/>
      <c r="TYU51" s="109"/>
      <c r="TZA51" s="108"/>
      <c r="TZB51" s="109"/>
      <c r="TZH51" s="108"/>
      <c r="TZI51" s="109"/>
      <c r="TZO51" s="108"/>
      <c r="TZP51" s="109"/>
      <c r="TZV51" s="108"/>
      <c r="TZW51" s="109"/>
      <c r="UAC51" s="108"/>
      <c r="UAD51" s="109"/>
      <c r="UAJ51" s="108"/>
      <c r="UAK51" s="109"/>
      <c r="UAQ51" s="108"/>
      <c r="UAR51" s="109"/>
      <c r="UAX51" s="108"/>
      <c r="UAY51" s="109"/>
      <c r="UBE51" s="108"/>
      <c r="UBF51" s="109"/>
      <c r="UBL51" s="108"/>
      <c r="UBM51" s="109"/>
      <c r="UBS51" s="108"/>
      <c r="UBT51" s="109"/>
      <c r="UBZ51" s="108"/>
      <c r="UCA51" s="109"/>
      <c r="UCG51" s="108"/>
      <c r="UCH51" s="109"/>
      <c r="UCN51" s="108"/>
      <c r="UCO51" s="109"/>
      <c r="UCU51" s="108"/>
      <c r="UCV51" s="109"/>
      <c r="UDB51" s="108"/>
      <c r="UDC51" s="109"/>
      <c r="UDI51" s="108"/>
      <c r="UDJ51" s="109"/>
      <c r="UDP51" s="108"/>
      <c r="UDQ51" s="109"/>
      <c r="UDW51" s="108"/>
      <c r="UDX51" s="109"/>
      <c r="UED51" s="108"/>
      <c r="UEE51" s="109"/>
      <c r="UEK51" s="108"/>
      <c r="UEL51" s="109"/>
      <c r="UER51" s="108"/>
      <c r="UES51" s="109"/>
      <c r="UEY51" s="108"/>
      <c r="UEZ51" s="109"/>
      <c r="UFF51" s="108"/>
      <c r="UFG51" s="109"/>
      <c r="UFM51" s="108"/>
      <c r="UFN51" s="109"/>
      <c r="UFT51" s="108"/>
      <c r="UFU51" s="109"/>
      <c r="UGA51" s="108"/>
      <c r="UGB51" s="109"/>
      <c r="UGH51" s="108"/>
      <c r="UGI51" s="109"/>
      <c r="UGO51" s="108"/>
      <c r="UGP51" s="109"/>
      <c r="UGV51" s="108"/>
      <c r="UGW51" s="109"/>
      <c r="UHC51" s="108"/>
      <c r="UHD51" s="109"/>
      <c r="UHJ51" s="108"/>
      <c r="UHK51" s="109"/>
      <c r="UHQ51" s="108"/>
      <c r="UHR51" s="109"/>
      <c r="UHX51" s="108"/>
      <c r="UHY51" s="109"/>
      <c r="UIE51" s="108"/>
      <c r="UIF51" s="109"/>
      <c r="UIL51" s="108"/>
      <c r="UIM51" s="109"/>
      <c r="UIS51" s="108"/>
      <c r="UIT51" s="109"/>
      <c r="UIZ51" s="108"/>
      <c r="UJA51" s="109"/>
      <c r="UJG51" s="108"/>
      <c r="UJH51" s="109"/>
      <c r="UJN51" s="108"/>
      <c r="UJO51" s="109"/>
      <c r="UJU51" s="108"/>
      <c r="UJV51" s="109"/>
      <c r="UKB51" s="108"/>
      <c r="UKC51" s="109"/>
      <c r="UKI51" s="108"/>
      <c r="UKJ51" s="109"/>
      <c r="UKP51" s="108"/>
      <c r="UKQ51" s="109"/>
      <c r="UKW51" s="108"/>
      <c r="UKX51" s="109"/>
      <c r="ULD51" s="108"/>
      <c r="ULE51" s="109"/>
      <c r="ULK51" s="108"/>
      <c r="ULL51" s="109"/>
      <c r="ULR51" s="108"/>
      <c r="ULS51" s="109"/>
      <c r="ULY51" s="108"/>
      <c r="ULZ51" s="109"/>
      <c r="UMF51" s="108"/>
      <c r="UMG51" s="109"/>
      <c r="UMM51" s="108"/>
      <c r="UMN51" s="109"/>
      <c r="UMT51" s="108"/>
      <c r="UMU51" s="109"/>
      <c r="UNA51" s="108"/>
      <c r="UNB51" s="109"/>
      <c r="UNH51" s="108"/>
      <c r="UNI51" s="109"/>
      <c r="UNO51" s="108"/>
      <c r="UNP51" s="109"/>
      <c r="UNV51" s="108"/>
      <c r="UNW51" s="109"/>
      <c r="UOC51" s="108"/>
      <c r="UOD51" s="109"/>
      <c r="UOJ51" s="108"/>
      <c r="UOK51" s="109"/>
      <c r="UOQ51" s="108"/>
      <c r="UOR51" s="109"/>
      <c r="UOX51" s="108"/>
      <c r="UOY51" s="109"/>
      <c r="UPE51" s="108"/>
      <c r="UPF51" s="109"/>
      <c r="UPL51" s="108"/>
      <c r="UPM51" s="109"/>
      <c r="UPS51" s="108"/>
      <c r="UPT51" s="109"/>
      <c r="UPZ51" s="108"/>
      <c r="UQA51" s="109"/>
      <c r="UQG51" s="108"/>
      <c r="UQH51" s="109"/>
      <c r="UQN51" s="108"/>
      <c r="UQO51" s="109"/>
      <c r="UQU51" s="108"/>
      <c r="UQV51" s="109"/>
      <c r="URB51" s="108"/>
      <c r="URC51" s="109"/>
      <c r="URI51" s="108"/>
      <c r="URJ51" s="109"/>
      <c r="URP51" s="108"/>
      <c r="URQ51" s="109"/>
      <c r="URW51" s="108"/>
      <c r="URX51" s="109"/>
      <c r="USD51" s="108"/>
      <c r="USE51" s="109"/>
      <c r="USK51" s="108"/>
      <c r="USL51" s="109"/>
      <c r="USR51" s="108"/>
      <c r="USS51" s="109"/>
      <c r="USY51" s="108"/>
      <c r="USZ51" s="109"/>
      <c r="UTF51" s="108"/>
      <c r="UTG51" s="109"/>
      <c r="UTM51" s="108"/>
      <c r="UTN51" s="109"/>
      <c r="UTT51" s="108"/>
      <c r="UTU51" s="109"/>
      <c r="UUA51" s="108"/>
      <c r="UUB51" s="109"/>
      <c r="UUH51" s="108"/>
      <c r="UUI51" s="109"/>
      <c r="UUO51" s="108"/>
      <c r="UUP51" s="109"/>
      <c r="UUV51" s="108"/>
      <c r="UUW51" s="109"/>
      <c r="UVC51" s="108"/>
      <c r="UVD51" s="109"/>
      <c r="UVJ51" s="108"/>
      <c r="UVK51" s="109"/>
      <c r="UVQ51" s="108"/>
      <c r="UVR51" s="109"/>
      <c r="UVX51" s="108"/>
      <c r="UVY51" s="109"/>
      <c r="UWE51" s="108"/>
      <c r="UWF51" s="109"/>
      <c r="UWL51" s="108"/>
      <c r="UWM51" s="109"/>
      <c r="UWS51" s="108"/>
      <c r="UWT51" s="109"/>
      <c r="UWZ51" s="108"/>
      <c r="UXA51" s="109"/>
      <c r="UXG51" s="108"/>
      <c r="UXH51" s="109"/>
      <c r="UXN51" s="108"/>
      <c r="UXO51" s="109"/>
      <c r="UXU51" s="108"/>
      <c r="UXV51" s="109"/>
      <c r="UYB51" s="108"/>
      <c r="UYC51" s="109"/>
      <c r="UYI51" s="108"/>
      <c r="UYJ51" s="109"/>
      <c r="UYP51" s="108"/>
      <c r="UYQ51" s="109"/>
      <c r="UYW51" s="108"/>
      <c r="UYX51" s="109"/>
      <c r="UZD51" s="108"/>
      <c r="UZE51" s="109"/>
      <c r="UZK51" s="108"/>
      <c r="UZL51" s="109"/>
      <c r="UZR51" s="108"/>
      <c r="UZS51" s="109"/>
      <c r="UZY51" s="108"/>
      <c r="UZZ51" s="109"/>
      <c r="VAF51" s="108"/>
      <c r="VAG51" s="109"/>
      <c r="VAM51" s="108"/>
      <c r="VAN51" s="109"/>
      <c r="VAT51" s="108"/>
      <c r="VAU51" s="109"/>
      <c r="VBA51" s="108"/>
      <c r="VBB51" s="109"/>
      <c r="VBH51" s="108"/>
      <c r="VBI51" s="109"/>
      <c r="VBO51" s="108"/>
      <c r="VBP51" s="109"/>
      <c r="VBV51" s="108"/>
      <c r="VBW51" s="109"/>
      <c r="VCC51" s="108"/>
      <c r="VCD51" s="109"/>
      <c r="VCJ51" s="108"/>
      <c r="VCK51" s="109"/>
      <c r="VCQ51" s="108"/>
      <c r="VCR51" s="109"/>
      <c r="VCX51" s="108"/>
      <c r="VCY51" s="109"/>
      <c r="VDE51" s="108"/>
      <c r="VDF51" s="109"/>
      <c r="VDL51" s="108"/>
      <c r="VDM51" s="109"/>
      <c r="VDS51" s="108"/>
      <c r="VDT51" s="109"/>
      <c r="VDZ51" s="108"/>
      <c r="VEA51" s="109"/>
      <c r="VEG51" s="108"/>
      <c r="VEH51" s="109"/>
      <c r="VEN51" s="108"/>
      <c r="VEO51" s="109"/>
      <c r="VEU51" s="108"/>
      <c r="VEV51" s="109"/>
      <c r="VFB51" s="108"/>
      <c r="VFC51" s="109"/>
      <c r="VFI51" s="108"/>
      <c r="VFJ51" s="109"/>
      <c r="VFP51" s="108"/>
      <c r="VFQ51" s="109"/>
      <c r="VFW51" s="108"/>
      <c r="VFX51" s="109"/>
      <c r="VGD51" s="108"/>
      <c r="VGE51" s="109"/>
      <c r="VGK51" s="108"/>
      <c r="VGL51" s="109"/>
      <c r="VGR51" s="108"/>
      <c r="VGS51" s="109"/>
      <c r="VGY51" s="108"/>
      <c r="VGZ51" s="109"/>
      <c r="VHF51" s="108"/>
      <c r="VHG51" s="109"/>
      <c r="VHM51" s="108"/>
      <c r="VHN51" s="109"/>
      <c r="VHT51" s="108"/>
      <c r="VHU51" s="109"/>
      <c r="VIA51" s="108"/>
      <c r="VIB51" s="109"/>
      <c r="VIH51" s="108"/>
      <c r="VII51" s="109"/>
      <c r="VIO51" s="108"/>
      <c r="VIP51" s="109"/>
      <c r="VIV51" s="108"/>
      <c r="VIW51" s="109"/>
      <c r="VJC51" s="108"/>
      <c r="VJD51" s="109"/>
      <c r="VJJ51" s="108"/>
      <c r="VJK51" s="109"/>
      <c r="VJQ51" s="108"/>
      <c r="VJR51" s="109"/>
      <c r="VJX51" s="108"/>
      <c r="VJY51" s="109"/>
      <c r="VKE51" s="108"/>
      <c r="VKF51" s="109"/>
      <c r="VKL51" s="108"/>
      <c r="VKM51" s="109"/>
      <c r="VKS51" s="108"/>
      <c r="VKT51" s="109"/>
      <c r="VKZ51" s="108"/>
      <c r="VLA51" s="109"/>
      <c r="VLG51" s="108"/>
      <c r="VLH51" s="109"/>
      <c r="VLN51" s="108"/>
      <c r="VLO51" s="109"/>
      <c r="VLU51" s="108"/>
      <c r="VLV51" s="109"/>
      <c r="VMB51" s="108"/>
      <c r="VMC51" s="109"/>
      <c r="VMI51" s="108"/>
      <c r="VMJ51" s="109"/>
      <c r="VMP51" s="108"/>
      <c r="VMQ51" s="109"/>
      <c r="VMW51" s="108"/>
      <c r="VMX51" s="109"/>
      <c r="VND51" s="108"/>
      <c r="VNE51" s="109"/>
      <c r="VNK51" s="108"/>
      <c r="VNL51" s="109"/>
      <c r="VNR51" s="108"/>
      <c r="VNS51" s="109"/>
      <c r="VNY51" s="108"/>
      <c r="VNZ51" s="109"/>
      <c r="VOF51" s="108"/>
      <c r="VOG51" s="109"/>
      <c r="VOM51" s="108"/>
      <c r="VON51" s="109"/>
      <c r="VOT51" s="108"/>
      <c r="VOU51" s="109"/>
      <c r="VPA51" s="108"/>
      <c r="VPB51" s="109"/>
      <c r="VPH51" s="108"/>
      <c r="VPI51" s="109"/>
      <c r="VPO51" s="108"/>
      <c r="VPP51" s="109"/>
      <c r="VPV51" s="108"/>
      <c r="VPW51" s="109"/>
      <c r="VQC51" s="108"/>
      <c r="VQD51" s="109"/>
      <c r="VQJ51" s="108"/>
      <c r="VQK51" s="109"/>
      <c r="VQQ51" s="108"/>
      <c r="VQR51" s="109"/>
      <c r="VQX51" s="108"/>
      <c r="VQY51" s="109"/>
      <c r="VRE51" s="108"/>
      <c r="VRF51" s="109"/>
      <c r="VRL51" s="108"/>
      <c r="VRM51" s="109"/>
      <c r="VRS51" s="108"/>
      <c r="VRT51" s="109"/>
      <c r="VRZ51" s="108"/>
      <c r="VSA51" s="109"/>
      <c r="VSG51" s="108"/>
      <c r="VSH51" s="109"/>
      <c r="VSN51" s="108"/>
      <c r="VSO51" s="109"/>
      <c r="VSU51" s="108"/>
      <c r="VSV51" s="109"/>
      <c r="VTB51" s="108"/>
      <c r="VTC51" s="109"/>
      <c r="VTI51" s="108"/>
      <c r="VTJ51" s="109"/>
      <c r="VTP51" s="108"/>
      <c r="VTQ51" s="109"/>
      <c r="VTW51" s="108"/>
      <c r="VTX51" s="109"/>
      <c r="VUD51" s="108"/>
      <c r="VUE51" s="109"/>
      <c r="VUK51" s="108"/>
      <c r="VUL51" s="109"/>
      <c r="VUR51" s="108"/>
      <c r="VUS51" s="109"/>
      <c r="VUY51" s="108"/>
      <c r="VUZ51" s="109"/>
      <c r="VVF51" s="108"/>
      <c r="VVG51" s="109"/>
      <c r="VVM51" s="108"/>
      <c r="VVN51" s="109"/>
      <c r="VVT51" s="108"/>
      <c r="VVU51" s="109"/>
      <c r="VWA51" s="108"/>
      <c r="VWB51" s="109"/>
      <c r="VWH51" s="108"/>
      <c r="VWI51" s="109"/>
      <c r="VWO51" s="108"/>
      <c r="VWP51" s="109"/>
      <c r="VWV51" s="108"/>
      <c r="VWW51" s="109"/>
      <c r="VXC51" s="108"/>
      <c r="VXD51" s="109"/>
      <c r="VXJ51" s="108"/>
      <c r="VXK51" s="109"/>
      <c r="VXQ51" s="108"/>
      <c r="VXR51" s="109"/>
      <c r="VXX51" s="108"/>
      <c r="VXY51" s="109"/>
      <c r="VYE51" s="108"/>
      <c r="VYF51" s="109"/>
      <c r="VYL51" s="108"/>
      <c r="VYM51" s="109"/>
      <c r="VYS51" s="108"/>
      <c r="VYT51" s="109"/>
      <c r="VYZ51" s="108"/>
      <c r="VZA51" s="109"/>
      <c r="VZG51" s="108"/>
      <c r="VZH51" s="109"/>
      <c r="VZN51" s="108"/>
      <c r="VZO51" s="109"/>
      <c r="VZU51" s="108"/>
      <c r="VZV51" s="109"/>
      <c r="WAB51" s="108"/>
      <c r="WAC51" s="109"/>
      <c r="WAI51" s="108"/>
      <c r="WAJ51" s="109"/>
      <c r="WAP51" s="108"/>
      <c r="WAQ51" s="109"/>
      <c r="WAW51" s="108"/>
      <c r="WAX51" s="109"/>
      <c r="WBD51" s="108"/>
      <c r="WBE51" s="109"/>
      <c r="WBK51" s="108"/>
      <c r="WBL51" s="109"/>
      <c r="WBR51" s="108"/>
      <c r="WBS51" s="109"/>
      <c r="WBY51" s="108"/>
      <c r="WBZ51" s="109"/>
      <c r="WCF51" s="108"/>
      <c r="WCG51" s="109"/>
      <c r="WCM51" s="108"/>
      <c r="WCN51" s="109"/>
      <c r="WCT51" s="108"/>
      <c r="WCU51" s="109"/>
      <c r="WDA51" s="108"/>
      <c r="WDB51" s="109"/>
      <c r="WDH51" s="108"/>
      <c r="WDI51" s="109"/>
      <c r="WDO51" s="108"/>
      <c r="WDP51" s="109"/>
      <c r="WDV51" s="108"/>
      <c r="WDW51" s="109"/>
      <c r="WEC51" s="108"/>
      <c r="WED51" s="109"/>
      <c r="WEJ51" s="108"/>
      <c r="WEK51" s="109"/>
      <c r="WEQ51" s="108"/>
      <c r="WER51" s="109"/>
      <c r="WEX51" s="108"/>
      <c r="WEY51" s="109"/>
      <c r="WFE51" s="108"/>
      <c r="WFF51" s="109"/>
      <c r="WFL51" s="108"/>
      <c r="WFM51" s="109"/>
      <c r="WFS51" s="108"/>
      <c r="WFT51" s="109"/>
      <c r="WFZ51" s="108"/>
      <c r="WGA51" s="109"/>
      <c r="WGG51" s="108"/>
      <c r="WGH51" s="109"/>
      <c r="WGN51" s="108"/>
      <c r="WGO51" s="109"/>
      <c r="WGU51" s="108"/>
      <c r="WGV51" s="109"/>
      <c r="WHB51" s="108"/>
      <c r="WHC51" s="109"/>
      <c r="WHI51" s="108"/>
      <c r="WHJ51" s="109"/>
      <c r="WHP51" s="108"/>
      <c r="WHQ51" s="109"/>
      <c r="WHW51" s="108"/>
      <c r="WHX51" s="109"/>
      <c r="WID51" s="108"/>
      <c r="WIE51" s="109"/>
      <c r="WIK51" s="108"/>
      <c r="WIL51" s="109"/>
      <c r="WIR51" s="108"/>
      <c r="WIS51" s="109"/>
      <c r="WIY51" s="108"/>
      <c r="WIZ51" s="109"/>
      <c r="WJF51" s="108"/>
      <c r="WJG51" s="109"/>
      <c r="WJM51" s="108"/>
      <c r="WJN51" s="109"/>
      <c r="WJT51" s="108"/>
      <c r="WJU51" s="109"/>
      <c r="WKA51" s="108"/>
      <c r="WKB51" s="109"/>
      <c r="WKH51" s="108"/>
      <c r="WKI51" s="109"/>
      <c r="WKO51" s="108"/>
      <c r="WKP51" s="109"/>
      <c r="WKV51" s="108"/>
      <c r="WKW51" s="109"/>
      <c r="WLC51" s="108"/>
      <c r="WLD51" s="109"/>
      <c r="WLJ51" s="108"/>
      <c r="WLK51" s="109"/>
      <c r="WLQ51" s="108"/>
      <c r="WLR51" s="109"/>
      <c r="WLX51" s="108"/>
      <c r="WLY51" s="109"/>
      <c r="WME51" s="108"/>
      <c r="WMF51" s="109"/>
      <c r="WML51" s="108"/>
      <c r="WMM51" s="109"/>
      <c r="WMS51" s="108"/>
      <c r="WMT51" s="109"/>
      <c r="WMZ51" s="108"/>
      <c r="WNA51" s="109"/>
      <c r="WNG51" s="108"/>
      <c r="WNH51" s="109"/>
      <c r="WNN51" s="108"/>
      <c r="WNO51" s="109"/>
      <c r="WNU51" s="108"/>
      <c r="WNV51" s="109"/>
      <c r="WOB51" s="108"/>
      <c r="WOC51" s="109"/>
      <c r="WOI51" s="108"/>
      <c r="WOJ51" s="109"/>
      <c r="WOP51" s="108"/>
      <c r="WOQ51" s="109"/>
      <c r="WOW51" s="108"/>
      <c r="WOX51" s="109"/>
      <c r="WPD51" s="108"/>
      <c r="WPE51" s="109"/>
      <c r="WPK51" s="108"/>
      <c r="WPL51" s="109"/>
      <c r="WPR51" s="108"/>
      <c r="WPS51" s="109"/>
      <c r="WPY51" s="108"/>
      <c r="WPZ51" s="109"/>
      <c r="WQF51" s="108"/>
      <c r="WQG51" s="109"/>
      <c r="WQM51" s="108"/>
      <c r="WQN51" s="109"/>
      <c r="WQT51" s="108"/>
      <c r="WQU51" s="109"/>
      <c r="WRA51" s="108"/>
      <c r="WRB51" s="109"/>
      <c r="WRH51" s="108"/>
      <c r="WRI51" s="109"/>
      <c r="WRO51" s="108"/>
      <c r="WRP51" s="109"/>
      <c r="WRV51" s="108"/>
      <c r="WRW51" s="109"/>
      <c r="WSC51" s="108"/>
      <c r="WSD51" s="109"/>
      <c r="WSJ51" s="108"/>
      <c r="WSK51" s="109"/>
      <c r="WSQ51" s="108"/>
      <c r="WSR51" s="109"/>
      <c r="WSX51" s="108"/>
      <c r="WSY51" s="109"/>
      <c r="WTE51" s="108"/>
      <c r="WTF51" s="109"/>
      <c r="WTL51" s="108"/>
      <c r="WTM51" s="109"/>
      <c r="WTS51" s="108"/>
      <c r="WTT51" s="109"/>
      <c r="WTZ51" s="108"/>
      <c r="WUA51" s="109"/>
      <c r="WUG51" s="108"/>
      <c r="WUH51" s="109"/>
      <c r="WUN51" s="108"/>
      <c r="WUO51" s="109"/>
      <c r="WUU51" s="108"/>
      <c r="WUV51" s="109"/>
      <c r="WVB51" s="108"/>
      <c r="WVC51" s="109"/>
      <c r="WVI51" s="108"/>
      <c r="WVJ51" s="109"/>
      <c r="WVP51" s="108"/>
      <c r="WVQ51" s="109"/>
      <c r="WVW51" s="108"/>
      <c r="WVX51" s="109"/>
      <c r="WWD51" s="108"/>
      <c r="WWE51" s="109"/>
      <c r="WWK51" s="108"/>
      <c r="WWL51" s="109"/>
      <c r="WWR51" s="108"/>
      <c r="WWS51" s="109"/>
      <c r="WWY51" s="108"/>
      <c r="WWZ51" s="109"/>
      <c r="WXF51" s="108"/>
      <c r="WXG51" s="109"/>
      <c r="WXM51" s="108"/>
      <c r="WXN51" s="109"/>
      <c r="WXT51" s="108"/>
      <c r="WXU51" s="109"/>
      <c r="WYA51" s="108"/>
      <c r="WYB51" s="109"/>
      <c r="WYH51" s="108"/>
      <c r="WYI51" s="109"/>
      <c r="WYO51" s="108"/>
      <c r="WYP51" s="109"/>
      <c r="WYV51" s="108"/>
      <c r="WYW51" s="109"/>
      <c r="WZC51" s="108"/>
      <c r="WZD51" s="109"/>
      <c r="WZJ51" s="108"/>
      <c r="WZK51" s="109"/>
      <c r="WZQ51" s="108"/>
      <c r="WZR51" s="109"/>
      <c r="WZX51" s="108"/>
      <c r="WZY51" s="109"/>
      <c r="XAE51" s="108"/>
      <c r="XAF51" s="109"/>
      <c r="XAL51" s="108"/>
      <c r="XAM51" s="109"/>
      <c r="XAS51" s="108"/>
      <c r="XAT51" s="109"/>
      <c r="XAZ51" s="108"/>
      <c r="XBA51" s="109"/>
      <c r="XBG51" s="108"/>
      <c r="XBH51" s="109"/>
      <c r="XBN51" s="108"/>
      <c r="XBO51" s="109"/>
      <c r="XBU51" s="108"/>
      <c r="XBV51" s="109"/>
      <c r="XCB51" s="108"/>
      <c r="XCC51" s="109"/>
      <c r="XCI51" s="108"/>
      <c r="XCJ51" s="109"/>
      <c r="XCP51" s="108"/>
      <c r="XCQ51" s="109"/>
      <c r="XCW51" s="108"/>
      <c r="XCX51" s="109"/>
      <c r="XDD51" s="108"/>
      <c r="XDE51" s="109"/>
      <c r="XDK51" s="108"/>
      <c r="XDL51" s="109"/>
      <c r="XDR51" s="108"/>
      <c r="XDS51" s="109"/>
      <c r="XDY51" s="108"/>
      <c r="XDZ51" s="109"/>
      <c r="XEF51" s="108"/>
      <c r="XEG51" s="109"/>
      <c r="XEM51" s="108"/>
      <c r="XEN51" s="109"/>
      <c r="XET51" s="108"/>
      <c r="XEU51" s="109"/>
      <c r="XFA51" s="108"/>
      <c r="XFB51" s="109"/>
    </row>
    <row r="52" spans="1:1024 1030:2046 2052:3068 3074:5119 5125:6141 6147:7163 7169:8192 8198:9214 9220:10236 10242:12287 12293:13309 13315:14331 14337:15360 15366:16382" ht="13.5" customHeight="1" x14ac:dyDescent="0.3">
      <c r="A52" s="200" t="s">
        <v>98</v>
      </c>
      <c r="B52" s="200"/>
      <c r="C52" s="200"/>
      <c r="D52" s="200"/>
      <c r="E52" s="200"/>
      <c r="F52" s="200"/>
      <c r="G52" s="200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4140625" defaultRowHeight="10.199999999999999" x14ac:dyDescent="0.2"/>
  <cols>
    <col min="1" max="1" width="3.6640625" style="154" customWidth="1"/>
    <col min="2" max="2" width="36.6640625" style="154" customWidth="1"/>
    <col min="3" max="3" width="13.6640625" style="154" bestFit="1" customWidth="1"/>
    <col min="4" max="4" width="18" style="154" bestFit="1" customWidth="1"/>
    <col min="5" max="5" width="14.6640625" style="154" bestFit="1" customWidth="1"/>
    <col min="6" max="6" width="13.5546875" style="154" bestFit="1" customWidth="1"/>
    <col min="7" max="7" width="14.44140625" style="154" customWidth="1"/>
    <col min="8" max="8" width="11.88671875" style="154" bestFit="1" customWidth="1"/>
    <col min="9" max="16384" width="11.44140625" style="154"/>
  </cols>
  <sheetData>
    <row r="1" spans="1:7" x14ac:dyDescent="0.2">
      <c r="A1" s="201"/>
      <c r="B1" s="204"/>
      <c r="C1" s="204"/>
      <c r="D1" s="204"/>
      <c r="E1" s="204"/>
      <c r="F1" s="204"/>
      <c r="G1" s="204"/>
    </row>
    <row r="2" spans="1:7" x14ac:dyDescent="0.2">
      <c r="A2" s="202" t="s">
        <v>210</v>
      </c>
      <c r="B2" s="205"/>
      <c r="C2" s="205"/>
      <c r="D2" s="205"/>
      <c r="E2" s="205"/>
      <c r="F2" s="205"/>
      <c r="G2" s="205"/>
    </row>
    <row r="3" spans="1:7" x14ac:dyDescent="0.2">
      <c r="A3" s="205"/>
      <c r="B3" s="205"/>
      <c r="C3" s="205"/>
      <c r="D3" s="205"/>
      <c r="E3" s="205"/>
      <c r="F3" s="205"/>
      <c r="G3" s="205"/>
    </row>
    <row r="4" spans="1:7" x14ac:dyDescent="0.2">
      <c r="A4" s="205"/>
      <c r="B4" s="205"/>
      <c r="C4" s="205"/>
      <c r="D4" s="205"/>
      <c r="E4" s="205"/>
      <c r="F4" s="205"/>
      <c r="G4" s="205"/>
    </row>
    <row r="5" spans="1:7" x14ac:dyDescent="0.2">
      <c r="A5" s="205"/>
      <c r="B5" s="205"/>
      <c r="C5" s="205"/>
      <c r="D5" s="205"/>
      <c r="E5" s="205"/>
      <c r="F5" s="205"/>
      <c r="G5" s="205"/>
    </row>
    <row r="6" spans="1:7" x14ac:dyDescent="0.2">
      <c r="A6" s="205"/>
      <c r="B6" s="205"/>
      <c r="C6" s="205"/>
      <c r="D6" s="205"/>
      <c r="E6" s="205"/>
      <c r="F6" s="205"/>
      <c r="G6" s="205"/>
    </row>
    <row r="7" spans="1:7" x14ac:dyDescent="0.2">
      <c r="A7" s="204"/>
      <c r="B7" s="204"/>
      <c r="C7" s="204"/>
      <c r="D7" s="204"/>
      <c r="E7" s="204"/>
      <c r="F7" s="204"/>
      <c r="G7" s="204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9959168973.6399994</v>
      </c>
      <c r="D9" s="146">
        <v>4260883058.0299997</v>
      </c>
      <c r="E9" s="152">
        <v>0.42783520083932064</v>
      </c>
      <c r="F9" s="146">
        <v>4105499463.1599998</v>
      </c>
      <c r="G9" s="146">
        <v>155383594.87</v>
      </c>
    </row>
    <row r="10" spans="1:7" ht="13.5" customHeight="1" x14ac:dyDescent="0.2">
      <c r="A10" s="141" t="s">
        <v>8</v>
      </c>
      <c r="B10" s="142" t="s">
        <v>152</v>
      </c>
      <c r="C10" s="145">
        <v>7308487433.9400005</v>
      </c>
      <c r="D10" s="146">
        <v>2324220402.3299999</v>
      </c>
      <c r="E10" s="152">
        <v>0.31801661059667641</v>
      </c>
      <c r="F10" s="146">
        <v>2323909794.1700001</v>
      </c>
      <c r="G10" s="146">
        <v>310608.15999999997</v>
      </c>
    </row>
    <row r="11" spans="1:7" ht="13.5" customHeight="1" x14ac:dyDescent="0.2">
      <c r="A11" s="141" t="s">
        <v>10</v>
      </c>
      <c r="B11" s="142" t="s">
        <v>133</v>
      </c>
      <c r="C11" s="145">
        <v>3418875921.79</v>
      </c>
      <c r="D11" s="146">
        <v>2051790982.3100002</v>
      </c>
      <c r="E11" s="152">
        <v>0.60013613516449482</v>
      </c>
      <c r="F11" s="146">
        <v>2051590982.3100002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5748672866.2399998</v>
      </c>
      <c r="D12" s="146">
        <v>1958053687.45</v>
      </c>
      <c r="E12" s="152">
        <v>0.34060969079471948</v>
      </c>
      <c r="F12" s="146">
        <v>1792293639.02</v>
      </c>
      <c r="G12" s="146">
        <v>165760048.43000001</v>
      </c>
    </row>
    <row r="13" spans="1:7" ht="13.5" customHeight="1" x14ac:dyDescent="0.2">
      <c r="A13" s="141" t="s">
        <v>14</v>
      </c>
      <c r="B13" s="142" t="s">
        <v>132</v>
      </c>
      <c r="C13" s="145">
        <v>5014029036.3900003</v>
      </c>
      <c r="D13" s="146">
        <v>1581742721.8600001</v>
      </c>
      <c r="E13" s="152">
        <v>0.3154634148267364</v>
      </c>
      <c r="F13" s="146">
        <v>1576857891.2900002</v>
      </c>
      <c r="G13" s="146">
        <v>4884830.57</v>
      </c>
    </row>
    <row r="14" spans="1:7" ht="13.5" customHeight="1" x14ac:dyDescent="0.2">
      <c r="A14" s="141" t="s">
        <v>16</v>
      </c>
      <c r="B14" s="142" t="s">
        <v>140</v>
      </c>
      <c r="C14" s="145">
        <v>2930616690.0200005</v>
      </c>
      <c r="D14" s="146">
        <v>1146152962.45</v>
      </c>
      <c r="E14" s="152">
        <v>0.39109616974240941</v>
      </c>
      <c r="F14" s="146">
        <v>1042530128.73</v>
      </c>
      <c r="G14" s="146">
        <v>103622833.72</v>
      </c>
    </row>
    <row r="15" spans="1:7" ht="13.5" customHeight="1" x14ac:dyDescent="0.2">
      <c r="A15" s="141" t="s">
        <v>18</v>
      </c>
      <c r="B15" s="142" t="s">
        <v>150</v>
      </c>
      <c r="C15" s="145">
        <v>3849729260.6099997</v>
      </c>
      <c r="D15" s="146">
        <v>971539415.79999995</v>
      </c>
      <c r="E15" s="152">
        <v>0.25236564704450332</v>
      </c>
      <c r="F15" s="146">
        <v>767636585.02999997</v>
      </c>
      <c r="G15" s="146">
        <v>203902830.77000001</v>
      </c>
    </row>
    <row r="16" spans="1:7" ht="13.5" customHeight="1" x14ac:dyDescent="0.2">
      <c r="A16" s="141" t="s">
        <v>20</v>
      </c>
      <c r="B16" s="142" t="s">
        <v>218</v>
      </c>
      <c r="C16" s="145">
        <v>2221918144.6999998</v>
      </c>
      <c r="D16" s="146">
        <v>927261200.49000001</v>
      </c>
      <c r="E16" s="152">
        <v>0.41732464479027759</v>
      </c>
      <c r="F16" s="146">
        <v>773102792.87</v>
      </c>
      <c r="G16" s="146">
        <v>154158407.62</v>
      </c>
    </row>
    <row r="17" spans="1:7" ht="13.5" customHeight="1" x14ac:dyDescent="0.2">
      <c r="A17" s="141" t="s">
        <v>22</v>
      </c>
      <c r="B17" s="161" t="s">
        <v>221</v>
      </c>
      <c r="C17" s="162">
        <v>3155178767.4099998</v>
      </c>
      <c r="D17" s="146">
        <v>715631409.68999994</v>
      </c>
      <c r="E17" s="152">
        <v>0.22681168404205579</v>
      </c>
      <c r="F17" s="163">
        <v>714771142.88999999</v>
      </c>
      <c r="G17" s="163">
        <v>860266.8</v>
      </c>
    </row>
    <row r="18" spans="1:7" ht="13.5" customHeight="1" x14ac:dyDescent="0.2">
      <c r="A18" s="141" t="s">
        <v>24</v>
      </c>
      <c r="B18" s="142" t="s">
        <v>141</v>
      </c>
      <c r="C18" s="145">
        <v>1905359961.2</v>
      </c>
      <c r="D18" s="146">
        <v>649163141.46000004</v>
      </c>
      <c r="E18" s="152">
        <v>0.34070367525260453</v>
      </c>
      <c r="F18" s="146">
        <v>129624154.28</v>
      </c>
      <c r="G18" s="146">
        <v>519538987.18000001</v>
      </c>
    </row>
    <row r="19" spans="1:7" ht="13.5" customHeight="1" x14ac:dyDescent="0.2">
      <c r="A19" s="141" t="s">
        <v>26</v>
      </c>
      <c r="B19" s="142" t="s">
        <v>167</v>
      </c>
      <c r="C19" s="145">
        <v>548314494.92999995</v>
      </c>
      <c r="D19" s="146">
        <v>429975337.81999999</v>
      </c>
      <c r="E19" s="152">
        <v>0.78417649322747229</v>
      </c>
      <c r="F19" s="146">
        <v>429975337.81999999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1260551370.2200003</v>
      </c>
      <c r="D20" s="146">
        <v>395124857.46000004</v>
      </c>
      <c r="E20" s="152">
        <v>0.31345399068586954</v>
      </c>
      <c r="F20" s="146">
        <v>371356119.54000002</v>
      </c>
      <c r="G20" s="146">
        <v>23768737.920000002</v>
      </c>
    </row>
    <row r="21" spans="1:7" ht="13.5" customHeight="1" x14ac:dyDescent="0.2">
      <c r="A21" s="141" t="s">
        <v>30</v>
      </c>
      <c r="B21" s="142" t="s">
        <v>143</v>
      </c>
      <c r="C21" s="145">
        <v>466597946.56999999</v>
      </c>
      <c r="D21" s="146">
        <v>261148469.91</v>
      </c>
      <c r="E21" s="152">
        <v>0.55968628201157755</v>
      </c>
      <c r="F21" s="146">
        <v>171187556.50999999</v>
      </c>
      <c r="G21" s="146">
        <v>89960913.400000006</v>
      </c>
    </row>
    <row r="22" spans="1:7" ht="13.5" customHeight="1" x14ac:dyDescent="0.2">
      <c r="A22" s="141" t="s">
        <v>32</v>
      </c>
      <c r="B22" s="142" t="s">
        <v>135</v>
      </c>
      <c r="C22" s="145">
        <v>478284327.26999998</v>
      </c>
      <c r="D22" s="146">
        <v>147974214.37</v>
      </c>
      <c r="E22" s="152">
        <v>0.30938545533077011</v>
      </c>
      <c r="F22" s="146">
        <v>123590921.85000001</v>
      </c>
      <c r="G22" s="146">
        <v>24383292.52</v>
      </c>
    </row>
    <row r="23" spans="1:7" ht="13.5" customHeight="1" x14ac:dyDescent="0.2">
      <c r="A23" s="141" t="s">
        <v>34</v>
      </c>
      <c r="B23" s="142" t="s">
        <v>160</v>
      </c>
      <c r="C23" s="145">
        <v>525277596.39000005</v>
      </c>
      <c r="D23" s="146">
        <v>115230737.81999999</v>
      </c>
      <c r="E23" s="152">
        <v>0.21937112607110934</v>
      </c>
      <c r="F23" s="146">
        <v>112041790.17999999</v>
      </c>
      <c r="G23" s="146">
        <v>3188947.64</v>
      </c>
    </row>
    <row r="24" spans="1:7" ht="13.5" customHeight="1" x14ac:dyDescent="0.2">
      <c r="A24" s="141" t="s">
        <v>36</v>
      </c>
      <c r="B24" s="142" t="s">
        <v>147</v>
      </c>
      <c r="C24" s="145">
        <v>739108787.2299999</v>
      </c>
      <c r="D24" s="146">
        <v>80768419.890000001</v>
      </c>
      <c r="E24" s="152">
        <v>0.10927812155055064</v>
      </c>
      <c r="F24" s="146">
        <v>36942381.439999998</v>
      </c>
      <c r="G24" s="146">
        <v>43826038.450000003</v>
      </c>
    </row>
    <row r="25" spans="1:7" ht="13.5" customHeight="1" x14ac:dyDescent="0.2">
      <c r="A25" s="141" t="s">
        <v>38</v>
      </c>
      <c r="B25" s="142" t="s">
        <v>166</v>
      </c>
      <c r="C25" s="145">
        <v>134949114.43000001</v>
      </c>
      <c r="D25" s="146">
        <v>51240998.759999998</v>
      </c>
      <c r="E25" s="152">
        <v>0.37970607644542509</v>
      </c>
      <c r="F25" s="146">
        <v>51240998.759999998</v>
      </c>
      <c r="G25" s="144">
        <v>0</v>
      </c>
    </row>
    <row r="26" spans="1:7" ht="13.5" customHeight="1" x14ac:dyDescent="0.2">
      <c r="A26" s="141" t="s">
        <v>40</v>
      </c>
      <c r="B26" s="142" t="s">
        <v>142</v>
      </c>
      <c r="C26" s="145">
        <v>104893217.01000001</v>
      </c>
      <c r="D26" s="146">
        <v>44453629.330000006</v>
      </c>
      <c r="E26" s="152">
        <v>0.42379889374316754</v>
      </c>
      <c r="F26" s="146">
        <v>5457321.3799999999</v>
      </c>
      <c r="G26" s="146">
        <v>38996307.950000003</v>
      </c>
    </row>
    <row r="27" spans="1:7" ht="13.5" customHeight="1" x14ac:dyDescent="0.2">
      <c r="A27" s="141" t="s">
        <v>42</v>
      </c>
      <c r="B27" s="142" t="s">
        <v>168</v>
      </c>
      <c r="C27" s="145">
        <v>317434353.08999997</v>
      </c>
      <c r="D27" s="146">
        <v>42122921.859999999</v>
      </c>
      <c r="E27" s="152">
        <v>0.13269805693669576</v>
      </c>
      <c r="F27" s="146">
        <v>19254263.350000001</v>
      </c>
      <c r="G27" s="146">
        <v>22868658.510000002</v>
      </c>
    </row>
    <row r="28" spans="1:7" ht="13.5" customHeight="1" x14ac:dyDescent="0.2">
      <c r="A28" s="141" t="s">
        <v>44</v>
      </c>
      <c r="B28" s="142" t="s">
        <v>159</v>
      </c>
      <c r="C28" s="145">
        <v>962303543.3499999</v>
      </c>
      <c r="D28" s="146">
        <v>40790107.259999998</v>
      </c>
      <c r="E28" s="152">
        <v>4.2387984063739656E-2</v>
      </c>
      <c r="F28" s="146">
        <v>39771675</v>
      </c>
      <c r="G28" s="146">
        <v>1018432.26</v>
      </c>
    </row>
    <row r="29" spans="1:7" ht="13.5" customHeight="1" x14ac:dyDescent="0.2">
      <c r="A29" s="141" t="s">
        <v>46</v>
      </c>
      <c r="B29" s="142" t="s">
        <v>158</v>
      </c>
      <c r="C29" s="145">
        <v>333505448.93999994</v>
      </c>
      <c r="D29" s="146">
        <v>29658459.07</v>
      </c>
      <c r="E29" s="152">
        <v>8.8929458766761477E-2</v>
      </c>
      <c r="F29" s="146">
        <v>29658459.07</v>
      </c>
      <c r="G29" s="144">
        <v>0</v>
      </c>
    </row>
    <row r="30" spans="1:7" ht="13.5" customHeight="1" x14ac:dyDescent="0.2">
      <c r="A30" s="141" t="s">
        <v>48</v>
      </c>
      <c r="B30" s="142" t="s">
        <v>171</v>
      </c>
      <c r="C30" s="145">
        <v>128996000</v>
      </c>
      <c r="D30" s="146">
        <v>28996000</v>
      </c>
      <c r="E30" s="152">
        <v>0.22478216378802443</v>
      </c>
      <c r="F30" s="144">
        <v>0</v>
      </c>
      <c r="G30" s="146">
        <v>28996000</v>
      </c>
    </row>
    <row r="31" spans="1:7" ht="13.5" customHeight="1" x14ac:dyDescent="0.2">
      <c r="A31" s="141" t="s">
        <v>50</v>
      </c>
      <c r="B31" s="142" t="s">
        <v>165</v>
      </c>
      <c r="C31" s="145">
        <v>233742763.72000003</v>
      </c>
      <c r="D31" s="146">
        <v>28819889.640000001</v>
      </c>
      <c r="E31" s="152">
        <v>0.12329746248112</v>
      </c>
      <c r="F31" s="146">
        <v>28819889.640000001</v>
      </c>
      <c r="G31" s="144">
        <v>0</v>
      </c>
    </row>
    <row r="32" spans="1:7" ht="13.5" customHeight="1" x14ac:dyDescent="0.2">
      <c r="A32" s="141" t="s">
        <v>52</v>
      </c>
      <c r="B32" s="142" t="s">
        <v>153</v>
      </c>
      <c r="C32" s="145">
        <v>489176991.28999996</v>
      </c>
      <c r="D32" s="146">
        <v>28605062.790000003</v>
      </c>
      <c r="E32" s="152">
        <v>5.8475895840002817E-2</v>
      </c>
      <c r="F32" s="146">
        <v>28605010.690000001</v>
      </c>
      <c r="G32" s="144">
        <v>5.2099999999999999E-5</v>
      </c>
    </row>
    <row r="33" spans="1:7" ht="13.5" customHeight="1" x14ac:dyDescent="0.2">
      <c r="A33" s="141" t="s">
        <v>54</v>
      </c>
      <c r="B33" s="142" t="s">
        <v>163</v>
      </c>
      <c r="C33" s="145">
        <v>341592746.38</v>
      </c>
      <c r="D33" s="146">
        <v>28200794.870000001</v>
      </c>
      <c r="E33" s="152">
        <v>8.2556773142449663E-2</v>
      </c>
      <c r="F33" s="146">
        <v>9889620.4600000009</v>
      </c>
      <c r="G33" s="146">
        <v>18311174.41</v>
      </c>
    </row>
    <row r="34" spans="1:7" ht="13.5" customHeight="1" x14ac:dyDescent="0.2">
      <c r="A34" s="141" t="s">
        <v>55</v>
      </c>
      <c r="B34" s="142" t="s">
        <v>175</v>
      </c>
      <c r="C34" s="145">
        <v>270814068.99000001</v>
      </c>
      <c r="D34" s="146">
        <v>26281459.07</v>
      </c>
      <c r="E34" s="152">
        <v>9.7046136369563801E-2</v>
      </c>
      <c r="F34" s="146">
        <v>13549508.15</v>
      </c>
      <c r="G34" s="146">
        <v>12731950.92</v>
      </c>
    </row>
    <row r="35" spans="1:7" ht="13.5" customHeight="1" x14ac:dyDescent="0.2">
      <c r="A35" s="141" t="s">
        <v>57</v>
      </c>
      <c r="B35" s="142" t="s">
        <v>145</v>
      </c>
      <c r="C35" s="145">
        <v>51307155.370000005</v>
      </c>
      <c r="D35" s="146">
        <v>21635136.879999999</v>
      </c>
      <c r="E35" s="152">
        <v>0.42167874488419521</v>
      </c>
      <c r="F35" s="146">
        <v>6400599.6299999999</v>
      </c>
      <c r="G35" s="146">
        <v>15234537.25</v>
      </c>
    </row>
    <row r="36" spans="1:7" ht="13.5" customHeight="1" x14ac:dyDescent="0.2">
      <c r="A36" s="141" t="s">
        <v>59</v>
      </c>
      <c r="B36" s="142" t="s">
        <v>151</v>
      </c>
      <c r="C36" s="145">
        <v>73660371.250000015</v>
      </c>
      <c r="D36" s="146">
        <v>16551396.920000002</v>
      </c>
      <c r="E36" s="152">
        <v>0.22469879854155633</v>
      </c>
      <c r="F36" s="146">
        <v>9238654.8800000008</v>
      </c>
      <c r="G36" s="146">
        <v>7312742.04</v>
      </c>
    </row>
    <row r="37" spans="1:7" ht="13.5" customHeight="1" x14ac:dyDescent="0.2">
      <c r="A37" s="141" t="s">
        <v>61</v>
      </c>
      <c r="B37" s="142" t="s">
        <v>156</v>
      </c>
      <c r="C37" s="145">
        <v>192978903.89000002</v>
      </c>
      <c r="D37" s="146">
        <v>10567985.940000001</v>
      </c>
      <c r="E37" s="152">
        <v>5.4762389706720808E-2</v>
      </c>
      <c r="F37" s="146">
        <v>10325472.960000001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42757482.649999999</v>
      </c>
      <c r="D38" s="146">
        <v>8027834.0499999998</v>
      </c>
      <c r="E38" s="152">
        <v>0.18775272893667419</v>
      </c>
      <c r="F38" s="146">
        <v>8027834.0499999998</v>
      </c>
      <c r="G38" s="144">
        <v>0</v>
      </c>
    </row>
    <row r="39" spans="1:7" ht="13.5" customHeight="1" x14ac:dyDescent="0.2">
      <c r="A39" s="141" t="s">
        <v>65</v>
      </c>
      <c r="B39" s="142" t="s">
        <v>139</v>
      </c>
      <c r="C39" s="145">
        <v>41157678.82</v>
      </c>
      <c r="D39" s="146">
        <v>7248994.6299999999</v>
      </c>
      <c r="E39" s="152">
        <v>0.17612739196743651</v>
      </c>
      <c r="F39" s="146">
        <v>3323696.35</v>
      </c>
      <c r="G39" s="146">
        <v>3925298.28</v>
      </c>
    </row>
    <row r="40" spans="1:7" ht="13.5" customHeight="1" x14ac:dyDescent="0.2">
      <c r="A40" s="141" t="s">
        <v>66</v>
      </c>
      <c r="B40" s="142" t="s">
        <v>176</v>
      </c>
      <c r="C40" s="145">
        <v>68418727.460000008</v>
      </c>
      <c r="D40" s="146">
        <v>3767057.4</v>
      </c>
      <c r="E40" s="152">
        <v>5.5058863849848039E-2</v>
      </c>
      <c r="F40" s="146">
        <v>704546.96</v>
      </c>
      <c r="G40" s="146">
        <v>3062510.44</v>
      </c>
    </row>
    <row r="41" spans="1:7" ht="13.5" customHeight="1" x14ac:dyDescent="0.2">
      <c r="A41" s="141" t="s">
        <v>68</v>
      </c>
      <c r="B41" s="142" t="s">
        <v>136</v>
      </c>
      <c r="C41" s="145">
        <v>241612417.29000002</v>
      </c>
      <c r="D41" s="146">
        <v>2427027.1799999997</v>
      </c>
      <c r="E41" s="152">
        <v>1.0045126021345637E-2</v>
      </c>
      <c r="F41" s="146">
        <v>1502798.24</v>
      </c>
      <c r="G41" s="146">
        <v>924228.94</v>
      </c>
    </row>
    <row r="42" spans="1:7" ht="13.5" customHeight="1" x14ac:dyDescent="0.2">
      <c r="A42" s="141" t="s">
        <v>70</v>
      </c>
      <c r="B42" s="142" t="s">
        <v>155</v>
      </c>
      <c r="C42" s="145">
        <v>103224777.89</v>
      </c>
      <c r="D42" s="146">
        <v>1487823.85</v>
      </c>
      <c r="E42" s="152">
        <v>1.4413437165110475E-2</v>
      </c>
      <c r="F42" s="144">
        <v>0</v>
      </c>
      <c r="G42" s="146">
        <v>1487823.85</v>
      </c>
    </row>
    <row r="43" spans="1:7" ht="13.5" customHeight="1" x14ac:dyDescent="0.2">
      <c r="A43" s="141" t="s">
        <v>72</v>
      </c>
      <c r="B43" s="142" t="s">
        <v>137</v>
      </c>
      <c r="C43" s="145">
        <v>407190077.10000002</v>
      </c>
      <c r="D43" s="144">
        <v>0</v>
      </c>
      <c r="E43" s="152"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141714437.33000001</v>
      </c>
      <c r="D44" s="144">
        <v>0</v>
      </c>
      <c r="E44" s="152"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20311086.59</v>
      </c>
      <c r="D45" s="144">
        <v>0</v>
      </c>
      <c r="E45" s="152"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501024.88</v>
      </c>
      <c r="D46" s="144">
        <v>0</v>
      </c>
      <c r="E46" s="152">
        <v>0</v>
      </c>
      <c r="F46" s="144">
        <v>0</v>
      </c>
      <c r="G46" s="144">
        <v>0</v>
      </c>
    </row>
    <row r="47" spans="1:7" ht="13.5" customHeight="1" x14ac:dyDescent="0.2">
      <c r="A47" s="141" t="s">
        <v>80</v>
      </c>
      <c r="B47" s="142" t="s">
        <v>170</v>
      </c>
      <c r="C47" s="145">
        <v>305617.15000000002</v>
      </c>
      <c r="D47" s="144">
        <v>0</v>
      </c>
      <c r="E47" s="152">
        <v>0</v>
      </c>
      <c r="F47" s="144">
        <v>0</v>
      </c>
      <c r="G47" s="144">
        <v>0</v>
      </c>
    </row>
    <row r="48" spans="1:7" ht="13.5" customHeight="1" x14ac:dyDescent="0.2">
      <c r="A48" s="141" t="s">
        <v>82</v>
      </c>
      <c r="B48" s="142" t="s">
        <v>219</v>
      </c>
      <c r="C48" s="145">
        <v>7570705.1900000004</v>
      </c>
      <c r="D48" s="144">
        <v>0</v>
      </c>
      <c r="E48" s="152">
        <v>0</v>
      </c>
      <c r="F48" s="144">
        <v>0</v>
      </c>
      <c r="G48" s="144">
        <v>0</v>
      </c>
    </row>
    <row r="49" spans="1:7" ht="13.5" customHeight="1" x14ac:dyDescent="0.2">
      <c r="A49" s="141" t="s">
        <v>84</v>
      </c>
      <c r="B49" s="142" t="s">
        <v>173</v>
      </c>
      <c r="C49" s="145">
        <v>146281102.84</v>
      </c>
      <c r="D49" s="144">
        <v>0</v>
      </c>
      <c r="E49" s="152">
        <v>0</v>
      </c>
      <c r="F49" s="144">
        <v>0</v>
      </c>
      <c r="G49" s="144">
        <v>0</v>
      </c>
    </row>
    <row r="50" spans="1:7" ht="13.5" customHeight="1" x14ac:dyDescent="0.2">
      <c r="A50" s="164">
        <v>42</v>
      </c>
      <c r="B50" s="142" t="s">
        <v>220</v>
      </c>
      <c r="C50" s="146">
        <v>8535029.9500000011</v>
      </c>
      <c r="D50" s="144">
        <v>0</v>
      </c>
      <c r="E50" s="152">
        <v>0</v>
      </c>
      <c r="F50" s="144">
        <v>0</v>
      </c>
      <c r="G50" s="144">
        <v>0</v>
      </c>
    </row>
    <row r="51" spans="1:7" x14ac:dyDescent="0.2">
      <c r="A51" s="135"/>
      <c r="B51" s="124" t="s">
        <v>215</v>
      </c>
      <c r="C51" s="129">
        <v>54395106421.399979</v>
      </c>
      <c r="D51" s="149">
        <v>18437543598.639999</v>
      </c>
      <c r="E51" s="153">
        <v>0.33895592474447939</v>
      </c>
      <c r="F51" s="129">
        <v>16788681030.659998</v>
      </c>
      <c r="G51" s="129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4140625" defaultRowHeight="14.4" x14ac:dyDescent="0.3"/>
  <cols>
    <col min="1" max="1" width="3.6640625" style="113" customWidth="1"/>
    <col min="2" max="2" width="36.6640625" style="113" customWidth="1"/>
    <col min="3" max="3" width="13.6640625" style="113" bestFit="1" customWidth="1"/>
    <col min="4" max="4" width="18" style="113" bestFit="1" customWidth="1"/>
    <col min="5" max="5" width="14.6640625" style="113" bestFit="1" customWidth="1"/>
    <col min="6" max="6" width="13.5546875" style="113" bestFit="1" customWidth="1"/>
    <col min="7" max="7" width="14.44140625" style="113" customWidth="1"/>
    <col min="8" max="16384" width="11.44140625" style="113"/>
  </cols>
  <sheetData>
    <row r="1" spans="1:7" ht="15" customHeight="1" x14ac:dyDescent="0.3">
      <c r="A1" s="206"/>
      <c r="B1" s="207"/>
      <c r="C1" s="207"/>
      <c r="D1" s="207"/>
      <c r="E1" s="207"/>
      <c r="F1" s="207"/>
      <c r="G1" s="207"/>
    </row>
    <row r="2" spans="1:7" x14ac:dyDescent="0.3">
      <c r="A2" s="208" t="s">
        <v>211</v>
      </c>
      <c r="B2" s="209"/>
      <c r="C2" s="209"/>
      <c r="D2" s="209"/>
      <c r="E2" s="209"/>
      <c r="F2" s="209"/>
      <c r="G2" s="209"/>
    </row>
    <row r="3" spans="1:7" x14ac:dyDescent="0.3">
      <c r="A3" s="209"/>
      <c r="B3" s="209"/>
      <c r="C3" s="209"/>
      <c r="D3" s="209"/>
      <c r="E3" s="209"/>
      <c r="F3" s="209"/>
      <c r="G3" s="209"/>
    </row>
    <row r="4" spans="1:7" x14ac:dyDescent="0.3">
      <c r="A4" s="209"/>
      <c r="B4" s="209"/>
      <c r="C4" s="209"/>
      <c r="D4" s="209"/>
      <c r="E4" s="209"/>
      <c r="F4" s="209"/>
      <c r="G4" s="209"/>
    </row>
    <row r="5" spans="1:7" x14ac:dyDescent="0.3">
      <c r="A5" s="209"/>
      <c r="B5" s="209"/>
      <c r="C5" s="209"/>
      <c r="D5" s="209"/>
      <c r="E5" s="209"/>
      <c r="F5" s="209"/>
      <c r="G5" s="209"/>
    </row>
    <row r="6" spans="1:7" x14ac:dyDescent="0.3">
      <c r="A6" s="209"/>
      <c r="B6" s="209"/>
      <c r="C6" s="209"/>
      <c r="D6" s="209"/>
      <c r="E6" s="209"/>
      <c r="F6" s="209"/>
      <c r="G6" s="209"/>
    </row>
    <row r="7" spans="1:7" x14ac:dyDescent="0.3">
      <c r="A7" s="207"/>
      <c r="B7" s="207"/>
      <c r="C7" s="207"/>
      <c r="D7" s="207"/>
      <c r="E7" s="207"/>
      <c r="F7" s="207"/>
      <c r="G7" s="207"/>
    </row>
    <row r="8" spans="1:7" x14ac:dyDescent="0.3">
      <c r="A8" s="48" t="s">
        <v>0</v>
      </c>
      <c r="B8" s="114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9970886.1141299997</v>
      </c>
      <c r="D9" s="50">
        <v>4277963.8264600001</v>
      </c>
      <c r="E9" s="50">
        <v>42.904550082039222</v>
      </c>
      <c r="F9" s="50">
        <v>4124299.0743100005</v>
      </c>
      <c r="G9" s="50">
        <v>153664.75215000001</v>
      </c>
    </row>
    <row r="10" spans="1:7" ht="13.5" customHeight="1" x14ac:dyDescent="0.3">
      <c r="A10" s="48" t="s">
        <v>8</v>
      </c>
      <c r="B10" s="57" t="s">
        <v>9</v>
      </c>
      <c r="C10" s="50">
        <v>7321971.2715200009</v>
      </c>
      <c r="D10" s="50">
        <v>2333544.9672500002</v>
      </c>
      <c r="E10" s="50">
        <v>31.870446915391533</v>
      </c>
      <c r="F10" s="50">
        <v>2333243.3705300004</v>
      </c>
      <c r="G10" s="50">
        <v>301.59671999999995</v>
      </c>
    </row>
    <row r="11" spans="1:7" ht="13.5" customHeight="1" x14ac:dyDescent="0.3">
      <c r="A11" s="48" t="s">
        <v>10</v>
      </c>
      <c r="B11" s="57" t="s">
        <v>11</v>
      </c>
      <c r="C11" s="50">
        <v>3448184.43713</v>
      </c>
      <c r="D11" s="50">
        <v>2069024.5676399998</v>
      </c>
      <c r="E11" s="50">
        <v>60.003303343080297</v>
      </c>
      <c r="F11" s="50">
        <v>2068824.5676399998</v>
      </c>
      <c r="G11" s="50">
        <v>200</v>
      </c>
    </row>
    <row r="12" spans="1:7" ht="13.5" customHeight="1" x14ac:dyDescent="0.3">
      <c r="A12" s="48" t="s">
        <v>12</v>
      </c>
      <c r="B12" s="57" t="s">
        <v>13</v>
      </c>
      <c r="C12" s="50">
        <v>5716502.7703599995</v>
      </c>
      <c r="D12" s="50">
        <v>1956962.30155</v>
      </c>
      <c r="E12" s="50">
        <v>34.233558176457585</v>
      </c>
      <c r="F12" s="50">
        <v>1800212.63802</v>
      </c>
      <c r="G12" s="50">
        <v>156749.66352999999</v>
      </c>
    </row>
    <row r="13" spans="1:7" ht="13.5" customHeight="1" x14ac:dyDescent="0.3">
      <c r="A13" s="48" t="s">
        <v>14</v>
      </c>
      <c r="B13" s="57" t="s">
        <v>17</v>
      </c>
      <c r="C13" s="50">
        <v>4996713.5877499999</v>
      </c>
      <c r="D13" s="50">
        <v>1599629.8078400001</v>
      </c>
      <c r="E13" s="50">
        <v>32.013638159322774</v>
      </c>
      <c r="F13" s="50">
        <v>1594749.1154100001</v>
      </c>
      <c r="G13" s="50">
        <v>4880.6924300000001</v>
      </c>
    </row>
    <row r="14" spans="1:7" ht="13.5" customHeight="1" x14ac:dyDescent="0.3">
      <c r="A14" s="48" t="s">
        <v>16</v>
      </c>
      <c r="B14" s="57" t="s">
        <v>15</v>
      </c>
      <c r="C14" s="50">
        <v>2964729.8046500003</v>
      </c>
      <c r="D14" s="50">
        <v>1157390.0954100001</v>
      </c>
      <c r="E14" s="50">
        <v>39.038636627010774</v>
      </c>
      <c r="F14" s="50">
        <v>1047008.9374500001</v>
      </c>
      <c r="G14" s="50">
        <v>110381.15796000001</v>
      </c>
    </row>
    <row r="15" spans="1:7" ht="13.5" customHeight="1" x14ac:dyDescent="0.3">
      <c r="A15" s="48" t="s">
        <v>18</v>
      </c>
      <c r="B15" s="57" t="s">
        <v>21</v>
      </c>
      <c r="C15" s="50">
        <v>3853970.7797600003</v>
      </c>
      <c r="D15" s="50">
        <v>974882.75783000002</v>
      </c>
      <c r="E15" s="50">
        <v>25.29554097684958</v>
      </c>
      <c r="F15" s="50">
        <v>768707.68521999998</v>
      </c>
      <c r="G15" s="50">
        <v>206175.07261</v>
      </c>
    </row>
    <row r="16" spans="1:7" ht="13.5" customHeight="1" x14ac:dyDescent="0.3">
      <c r="A16" s="48" t="s">
        <v>20</v>
      </c>
      <c r="B16" s="57" t="s">
        <v>178</v>
      </c>
      <c r="C16" s="50">
        <v>2237544.2993000001</v>
      </c>
      <c r="D16" s="50">
        <v>931818.09282999998</v>
      </c>
      <c r="E16" s="50">
        <v>41.644676850487947</v>
      </c>
      <c r="F16" s="50">
        <v>776608.89535999997</v>
      </c>
      <c r="G16" s="50">
        <v>155209.19746999996</v>
      </c>
    </row>
    <row r="17" spans="1:7" ht="13.5" customHeight="1" x14ac:dyDescent="0.3">
      <c r="A17" s="48" t="s">
        <v>22</v>
      </c>
      <c r="B17" s="57" t="s">
        <v>197</v>
      </c>
      <c r="C17" s="50">
        <v>3211818.7342099999</v>
      </c>
      <c r="D17" s="50">
        <v>721291.49057000002</v>
      </c>
      <c r="E17" s="50">
        <v>22.457415883633718</v>
      </c>
      <c r="F17" s="50">
        <v>720434.91368</v>
      </c>
      <c r="G17" s="50">
        <v>856.57689000000005</v>
      </c>
    </row>
    <row r="18" spans="1:7" ht="13.5" customHeight="1" x14ac:dyDescent="0.3">
      <c r="A18" s="48" t="s">
        <v>24</v>
      </c>
      <c r="B18" s="57" t="s">
        <v>27</v>
      </c>
      <c r="C18" s="50">
        <v>1879630.1049899999</v>
      </c>
      <c r="D18" s="50">
        <v>695298.70539999998</v>
      </c>
      <c r="E18" s="50">
        <v>36.991251818862473</v>
      </c>
      <c r="F18" s="50">
        <v>128496.29760999999</v>
      </c>
      <c r="G18" s="50">
        <v>566802.40778999997</v>
      </c>
    </row>
    <row r="19" spans="1:7" ht="13.5" customHeight="1" x14ac:dyDescent="0.3">
      <c r="A19" s="48" t="s">
        <v>26</v>
      </c>
      <c r="B19" s="57" t="s">
        <v>35</v>
      </c>
      <c r="C19" s="50">
        <v>551235.74026999995</v>
      </c>
      <c r="D19" s="50">
        <v>433144.45598999999</v>
      </c>
      <c r="E19" s="50">
        <v>78.576990631602044</v>
      </c>
      <c r="F19" s="50">
        <v>433144.45598999999</v>
      </c>
      <c r="G19" s="50">
        <v>0</v>
      </c>
    </row>
    <row r="20" spans="1:7" ht="13.5" customHeight="1" x14ac:dyDescent="0.3">
      <c r="A20" s="48" t="s">
        <v>28</v>
      </c>
      <c r="B20" s="57" t="s">
        <v>31</v>
      </c>
      <c r="C20" s="50">
        <v>1235218.3462400001</v>
      </c>
      <c r="D20" s="50">
        <v>393144.05405000004</v>
      </c>
      <c r="E20" s="50">
        <v>31.827899516448166</v>
      </c>
      <c r="F20" s="50">
        <v>369414.13416000002</v>
      </c>
      <c r="G20" s="50">
        <v>23729.919890000001</v>
      </c>
    </row>
    <row r="21" spans="1:7" ht="13.5" customHeight="1" x14ac:dyDescent="0.3">
      <c r="A21" s="48" t="s">
        <v>30</v>
      </c>
      <c r="B21" s="57" t="s">
        <v>33</v>
      </c>
      <c r="C21" s="50">
        <v>469204.88936000003</v>
      </c>
      <c r="D21" s="50">
        <v>259276.09713000001</v>
      </c>
      <c r="E21" s="50">
        <v>55.258609407002368</v>
      </c>
      <c r="F21" s="50">
        <v>171069.46106999999</v>
      </c>
      <c r="G21" s="50">
        <v>88206.636060000004</v>
      </c>
    </row>
    <row r="22" spans="1:7" ht="13.5" customHeight="1" x14ac:dyDescent="0.3">
      <c r="A22" s="48" t="s">
        <v>32</v>
      </c>
      <c r="B22" s="57" t="s">
        <v>51</v>
      </c>
      <c r="C22" s="50">
        <v>466353.49464999995</v>
      </c>
      <c r="D22" s="50">
        <v>147834.27536</v>
      </c>
      <c r="E22" s="50">
        <v>31.700046650438455</v>
      </c>
      <c r="F22" s="50">
        <v>123546.99299</v>
      </c>
      <c r="G22" s="50">
        <v>24287.282370000001</v>
      </c>
    </row>
    <row r="23" spans="1:7" ht="13.5" customHeight="1" x14ac:dyDescent="0.3">
      <c r="A23" s="48" t="s">
        <v>34</v>
      </c>
      <c r="B23" s="57" t="s">
        <v>119</v>
      </c>
      <c r="C23" s="50">
        <v>545914.36100999999</v>
      </c>
      <c r="D23" s="50">
        <v>118035.68581999998</v>
      </c>
      <c r="E23" s="50">
        <v>21.621648787846748</v>
      </c>
      <c r="F23" s="50">
        <v>114858.28369999999</v>
      </c>
      <c r="G23" s="50">
        <v>3177.4021200000002</v>
      </c>
    </row>
    <row r="24" spans="1:7" ht="13.5" customHeight="1" x14ac:dyDescent="0.3">
      <c r="A24" s="48" t="s">
        <v>36</v>
      </c>
      <c r="B24" s="57" t="s">
        <v>41</v>
      </c>
      <c r="C24" s="50">
        <v>733078.13916000002</v>
      </c>
      <c r="D24" s="50">
        <v>81817.441690000007</v>
      </c>
      <c r="E24" s="50">
        <v>11.160807739233745</v>
      </c>
      <c r="F24" s="50">
        <v>38027.63983</v>
      </c>
      <c r="G24" s="50">
        <v>43789.80186</v>
      </c>
    </row>
    <row r="25" spans="1:7" ht="13.5" customHeight="1" x14ac:dyDescent="0.3">
      <c r="A25" s="48" t="s">
        <v>38</v>
      </c>
      <c r="B25" s="57" t="s">
        <v>69</v>
      </c>
      <c r="C25" s="50">
        <v>133232.29659000001</v>
      </c>
      <c r="D25" s="50">
        <v>57268.533689999997</v>
      </c>
      <c r="E25" s="50">
        <v>42.98397247195571</v>
      </c>
      <c r="F25" s="50">
        <v>51151.634359999996</v>
      </c>
      <c r="G25" s="50">
        <v>6116.8993300000002</v>
      </c>
    </row>
    <row r="26" spans="1:7" ht="13.5" customHeight="1" x14ac:dyDescent="0.3">
      <c r="A26" s="48" t="s">
        <v>40</v>
      </c>
      <c r="B26" s="57" t="s">
        <v>39</v>
      </c>
      <c r="C26" s="50">
        <v>103672.24795999999</v>
      </c>
      <c r="D26" s="50">
        <v>44079.338920000002</v>
      </c>
      <c r="E26" s="50">
        <v>42.517973505317634</v>
      </c>
      <c r="F26" s="50">
        <v>5379.8772199999994</v>
      </c>
      <c r="G26" s="50">
        <v>38699.4617</v>
      </c>
    </row>
    <row r="27" spans="1:7" ht="13.5" customHeight="1" x14ac:dyDescent="0.3">
      <c r="A27" s="48" t="s">
        <v>42</v>
      </c>
      <c r="B27" s="57" t="s">
        <v>45</v>
      </c>
      <c r="C27" s="50">
        <v>318679.60712</v>
      </c>
      <c r="D27" s="50">
        <v>41974.086620000002</v>
      </c>
      <c r="E27" s="50">
        <v>13.171249644535459</v>
      </c>
      <c r="F27" s="50">
        <v>19184.232670000001</v>
      </c>
      <c r="G27" s="50">
        <v>22789.853950000004</v>
      </c>
    </row>
    <row r="28" spans="1:7" ht="13.5" customHeight="1" x14ac:dyDescent="0.3">
      <c r="A28" s="48" t="s">
        <v>44</v>
      </c>
      <c r="B28" s="57" t="s">
        <v>37</v>
      </c>
      <c r="C28" s="50">
        <v>954581.99965999997</v>
      </c>
      <c r="D28" s="50">
        <v>40655.129849999998</v>
      </c>
      <c r="E28" s="50">
        <v>4.2589457861640394</v>
      </c>
      <c r="F28" s="50">
        <v>39646.895299999996</v>
      </c>
      <c r="G28" s="50">
        <v>1008.23455</v>
      </c>
    </row>
    <row r="29" spans="1:7" ht="13.5" customHeight="1" x14ac:dyDescent="0.3">
      <c r="A29" s="48" t="s">
        <v>46</v>
      </c>
      <c r="B29" s="57" t="s">
        <v>73</v>
      </c>
      <c r="C29" s="50">
        <v>334586.12355999998</v>
      </c>
      <c r="D29" s="50">
        <v>29776.678620000002</v>
      </c>
      <c r="E29" s="50">
        <v>8.8995557565794492</v>
      </c>
      <c r="F29" s="50">
        <v>29776.678620000002</v>
      </c>
      <c r="G29" s="50">
        <v>0</v>
      </c>
    </row>
    <row r="30" spans="1:7" ht="13.5" customHeight="1" x14ac:dyDescent="0.3">
      <c r="A30" s="48" t="s">
        <v>48</v>
      </c>
      <c r="B30" s="57" t="s">
        <v>47</v>
      </c>
      <c r="C30" s="50">
        <v>231719.89598</v>
      </c>
      <c r="D30" s="50">
        <v>29252.049590000002</v>
      </c>
      <c r="E30" s="50">
        <v>12.623883446126172</v>
      </c>
      <c r="F30" s="50">
        <v>29252.049590000002</v>
      </c>
      <c r="G30" s="50">
        <v>0</v>
      </c>
    </row>
    <row r="31" spans="1:7" ht="13.5" customHeight="1" x14ac:dyDescent="0.3">
      <c r="A31" s="48" t="s">
        <v>50</v>
      </c>
      <c r="B31" s="57" t="s">
        <v>89</v>
      </c>
      <c r="C31" s="50">
        <v>128996</v>
      </c>
      <c r="D31" s="50">
        <v>28996</v>
      </c>
      <c r="E31" s="50">
        <v>22.478216378802443</v>
      </c>
      <c r="F31" s="50">
        <v>0</v>
      </c>
      <c r="G31" s="50">
        <v>28996</v>
      </c>
    </row>
    <row r="32" spans="1:7" ht="13.5" customHeight="1" x14ac:dyDescent="0.3">
      <c r="A32" s="48" t="s">
        <v>52</v>
      </c>
      <c r="B32" s="57" t="s">
        <v>58</v>
      </c>
      <c r="C32" s="50">
        <v>490553.66168000002</v>
      </c>
      <c r="D32" s="50">
        <v>28552.604989999996</v>
      </c>
      <c r="E32" s="50">
        <v>5.8204855493720782</v>
      </c>
      <c r="F32" s="50">
        <v>28552.552889999995</v>
      </c>
      <c r="G32" s="50">
        <v>5.21E-2</v>
      </c>
    </row>
    <row r="33" spans="1:7" ht="13.5" customHeight="1" x14ac:dyDescent="0.3">
      <c r="A33" s="48" t="s">
        <v>54</v>
      </c>
      <c r="B33" s="57" t="s">
        <v>67</v>
      </c>
      <c r="C33" s="50">
        <v>340845.23973000003</v>
      </c>
      <c r="D33" s="50">
        <v>27990.267009999996</v>
      </c>
      <c r="E33" s="50">
        <v>8.2120164072622632</v>
      </c>
      <c r="F33" s="50">
        <v>9758.8051099999993</v>
      </c>
      <c r="G33" s="50">
        <v>18231.461899999998</v>
      </c>
    </row>
    <row r="34" spans="1:7" ht="13.5" customHeight="1" x14ac:dyDescent="0.3">
      <c r="A34" s="48" t="s">
        <v>55</v>
      </c>
      <c r="B34" s="57" t="s">
        <v>102</v>
      </c>
      <c r="C34" s="50">
        <v>275537.65164</v>
      </c>
      <c r="D34" s="50">
        <v>26288.8367</v>
      </c>
      <c r="E34" s="50">
        <v>9.5409235520187003</v>
      </c>
      <c r="F34" s="50">
        <v>13448.32021</v>
      </c>
      <c r="G34" s="50">
        <v>12840.51649</v>
      </c>
    </row>
    <row r="35" spans="1:7" ht="13.5" customHeight="1" x14ac:dyDescent="0.3">
      <c r="A35" s="48" t="s">
        <v>57</v>
      </c>
      <c r="B35" s="57" t="s">
        <v>53</v>
      </c>
      <c r="C35" s="50">
        <v>51173.981810000005</v>
      </c>
      <c r="D35" s="50">
        <v>21529.05531</v>
      </c>
      <c r="E35" s="50">
        <v>42.070314930609847</v>
      </c>
      <c r="F35" s="50">
        <v>6349.5945899999997</v>
      </c>
      <c r="G35" s="50">
        <v>15179.460719999999</v>
      </c>
    </row>
    <row r="36" spans="1:7" ht="13.5" customHeight="1" x14ac:dyDescent="0.3">
      <c r="A36" s="48" t="s">
        <v>59</v>
      </c>
      <c r="B36" s="57" t="s">
        <v>60</v>
      </c>
      <c r="C36" s="50">
        <v>74060.694739999992</v>
      </c>
      <c r="D36" s="50">
        <v>17062.827080000003</v>
      </c>
      <c r="E36" s="50">
        <v>23.038977881454322</v>
      </c>
      <c r="F36" s="50">
        <v>9780.4902899999997</v>
      </c>
      <c r="G36" s="50">
        <v>7282.3367900000012</v>
      </c>
    </row>
    <row r="37" spans="1:7" ht="13.5" customHeight="1" x14ac:dyDescent="0.3">
      <c r="A37" s="48" t="s">
        <v>61</v>
      </c>
      <c r="B37" s="57" t="s">
        <v>77</v>
      </c>
      <c r="C37" s="50">
        <v>193171.76502000002</v>
      </c>
      <c r="D37" s="50">
        <v>10670.513639999999</v>
      </c>
      <c r="E37" s="50">
        <v>5.5238474623324114</v>
      </c>
      <c r="F37" s="50">
        <v>10428.00066</v>
      </c>
      <c r="G37" s="50">
        <v>242.51298</v>
      </c>
    </row>
    <row r="38" spans="1:7" ht="13.5" customHeight="1" x14ac:dyDescent="0.3">
      <c r="A38" s="48" t="s">
        <v>63</v>
      </c>
      <c r="B38" s="57" t="s">
        <v>56</v>
      </c>
      <c r="C38" s="50">
        <v>42362.235110000001</v>
      </c>
      <c r="D38" s="50">
        <v>7779.17245</v>
      </c>
      <c r="E38" s="50">
        <v>18.363460827315162</v>
      </c>
      <c r="F38" s="50">
        <v>7779.17245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42958.809340000007</v>
      </c>
      <c r="D39" s="50">
        <v>7242.5210000000006</v>
      </c>
      <c r="E39" s="50">
        <v>16.859221918090526</v>
      </c>
      <c r="F39" s="50">
        <v>3308.5218599999998</v>
      </c>
      <c r="G39" s="50">
        <v>3933.9991400000004</v>
      </c>
    </row>
    <row r="40" spans="1:7" ht="13.5" customHeight="1" x14ac:dyDescent="0.3">
      <c r="A40" s="48" t="s">
        <v>66</v>
      </c>
      <c r="B40" s="57" t="s">
        <v>100</v>
      </c>
      <c r="C40" s="50">
        <v>65894.623699999996</v>
      </c>
      <c r="D40" s="50">
        <v>3741.6303600000001</v>
      </c>
      <c r="E40" s="50">
        <v>5.6782027878854109</v>
      </c>
      <c r="F40" s="50">
        <v>703.09132999999997</v>
      </c>
      <c r="G40" s="50">
        <v>3038.5390299999999</v>
      </c>
    </row>
    <row r="41" spans="1:7" ht="13.5" customHeight="1" x14ac:dyDescent="0.3">
      <c r="A41" s="48" t="s">
        <v>68</v>
      </c>
      <c r="B41" s="57" t="s">
        <v>62</v>
      </c>
      <c r="C41" s="50">
        <v>245979.95439</v>
      </c>
      <c r="D41" s="50">
        <v>2418.0417400000001</v>
      </c>
      <c r="E41" s="50">
        <v>0.98302389964924008</v>
      </c>
      <c r="F41" s="50">
        <v>1499.3995500000001</v>
      </c>
      <c r="G41" s="50">
        <v>918.64218999999991</v>
      </c>
    </row>
    <row r="42" spans="1:7" ht="13.5" customHeight="1" x14ac:dyDescent="0.3">
      <c r="A42" s="48" t="s">
        <v>70</v>
      </c>
      <c r="B42" s="57" t="s">
        <v>85</v>
      </c>
      <c r="C42" s="50">
        <v>99460.383090000003</v>
      </c>
      <c r="D42" s="50">
        <v>1487.82385</v>
      </c>
      <c r="E42" s="50">
        <v>1.4958959575429078</v>
      </c>
      <c r="F42" s="50">
        <v>0</v>
      </c>
      <c r="G42" s="50">
        <v>1487.82385</v>
      </c>
    </row>
    <row r="43" spans="1:7" ht="13.5" customHeight="1" x14ac:dyDescent="0.3">
      <c r="A43" s="48" t="s">
        <v>72</v>
      </c>
      <c r="B43" s="57" t="s">
        <v>79</v>
      </c>
      <c r="C43" s="50">
        <v>383754.43176999997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48" t="s">
        <v>74</v>
      </c>
      <c r="B44" s="57" t="s">
        <v>81</v>
      </c>
      <c r="C44" s="50">
        <v>134236.68982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48" t="s">
        <v>76</v>
      </c>
      <c r="B45" s="57" t="s">
        <v>83</v>
      </c>
      <c r="C45" s="50">
        <v>19536.610350000003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48" t="s">
        <v>78</v>
      </c>
      <c r="B46" s="57" t="s">
        <v>87</v>
      </c>
      <c r="C46" s="50">
        <v>493.60394000000002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71</v>
      </c>
      <c r="C47" s="50">
        <v>105.61715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91</v>
      </c>
      <c r="C48" s="50">
        <v>7512.4419700000008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93</v>
      </c>
      <c r="C49" s="50">
        <v>162295.62111000001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/>
      <c r="B50" s="57" t="s">
        <v>95</v>
      </c>
      <c r="C50" s="50">
        <v>8440.8049499999997</v>
      </c>
      <c r="D50" s="50">
        <v>0</v>
      </c>
      <c r="E50" s="50">
        <v>0</v>
      </c>
      <c r="F50" s="50">
        <v>0</v>
      </c>
      <c r="G50" s="50">
        <v>0</v>
      </c>
    </row>
    <row r="51" spans="1:7" s="116" customFormat="1" ht="13.5" customHeight="1" x14ac:dyDescent="0.3">
      <c r="A51" s="45"/>
      <c r="B51" s="58" t="s">
        <v>116</v>
      </c>
      <c r="C51" s="61">
        <v>54446799.866669998</v>
      </c>
      <c r="D51" s="61">
        <v>18577823.734239999</v>
      </c>
      <c r="E51" s="61">
        <v>34.121057214994465</v>
      </c>
      <c r="F51" s="61">
        <v>16878645.77967</v>
      </c>
      <c r="G51" s="61">
        <v>1699177.9545699998</v>
      </c>
    </row>
    <row r="52" spans="1:7" ht="13.5" customHeight="1" x14ac:dyDescent="0.3">
      <c r="A52" s="210" t="s">
        <v>98</v>
      </c>
      <c r="B52" s="210"/>
      <c r="C52" s="210"/>
      <c r="D52" s="210"/>
      <c r="E52" s="210"/>
      <c r="F52" s="210"/>
      <c r="G52" s="210"/>
    </row>
    <row r="53" spans="1:7" x14ac:dyDescent="0.3">
      <c r="C53" s="115"/>
      <c r="D53" s="115"/>
      <c r="E53" s="115"/>
      <c r="F53" s="115"/>
      <c r="G53" s="115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7.6640625" style="117" bestFit="1" customWidth="1"/>
    <col min="4" max="4" width="22.10937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11" t="s">
        <v>212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22" t="s">
        <v>7</v>
      </c>
      <c r="C9" s="127">
        <v>10005919318.619999</v>
      </c>
      <c r="D9" s="128">
        <v>4303555744.8800001</v>
      </c>
      <c r="E9" s="125">
        <f>D9/C9</f>
        <v>0.43010098401168601</v>
      </c>
      <c r="F9" s="128">
        <v>4150853240.75</v>
      </c>
      <c r="G9" s="128">
        <v>152702504.13</v>
      </c>
    </row>
    <row r="10" spans="1:7" x14ac:dyDescent="0.2">
      <c r="A10" s="121">
        <v>2</v>
      </c>
      <c r="B10" s="122" t="s">
        <v>9</v>
      </c>
      <c r="C10" s="127">
        <v>7381710868.7199993</v>
      </c>
      <c r="D10" s="128">
        <v>2340739787.6900001</v>
      </c>
      <c r="E10" s="125">
        <f t="shared" ref="E10:E51" si="0">D10/C10</f>
        <v>0.31709990127205945</v>
      </c>
      <c r="F10" s="128">
        <v>2340485059.1100001</v>
      </c>
      <c r="G10" s="128">
        <v>254728.58</v>
      </c>
    </row>
    <row r="11" spans="1:7" x14ac:dyDescent="0.2">
      <c r="A11" s="121">
        <v>3</v>
      </c>
      <c r="B11" s="122" t="s">
        <v>11</v>
      </c>
      <c r="C11" s="127">
        <v>3486276131.8899999</v>
      </c>
      <c r="D11" s="128">
        <v>2091734705.1999998</v>
      </c>
      <c r="E11" s="125">
        <f t="shared" si="0"/>
        <v>0.59999111546738459</v>
      </c>
      <c r="F11" s="128">
        <v>2091534705.1999998</v>
      </c>
      <c r="G11" s="128">
        <v>200000</v>
      </c>
    </row>
    <row r="12" spans="1:7" x14ac:dyDescent="0.2">
      <c r="A12" s="121">
        <v>4</v>
      </c>
      <c r="B12" s="122" t="s">
        <v>13</v>
      </c>
      <c r="C12" s="127">
        <v>5709080256.25</v>
      </c>
      <c r="D12" s="128">
        <v>1961556247.3499999</v>
      </c>
      <c r="E12" s="125">
        <f t="shared" si="0"/>
        <v>0.34358533411797665</v>
      </c>
      <c r="F12" s="128">
        <v>1806826332.4099998</v>
      </c>
      <c r="G12" s="128">
        <v>154729914.94</v>
      </c>
    </row>
    <row r="13" spans="1:7" x14ac:dyDescent="0.2">
      <c r="A13" s="121">
        <v>5</v>
      </c>
      <c r="B13" s="122" t="s">
        <v>17</v>
      </c>
      <c r="C13" s="127">
        <v>5037135260.2799997</v>
      </c>
      <c r="D13" s="128">
        <v>1623994586.3399999</v>
      </c>
      <c r="E13" s="125">
        <f t="shared" si="0"/>
        <v>0.32240440298395456</v>
      </c>
      <c r="F13" s="128">
        <v>1619069834.4399998</v>
      </c>
      <c r="G13" s="128">
        <v>4924751.9000000004</v>
      </c>
    </row>
    <row r="14" spans="1:7" x14ac:dyDescent="0.2">
      <c r="A14" s="121">
        <v>6</v>
      </c>
      <c r="B14" s="122" t="s">
        <v>15</v>
      </c>
      <c r="C14" s="127">
        <v>2962588586.9799995</v>
      </c>
      <c r="D14" s="128">
        <v>1159048301.0899999</v>
      </c>
      <c r="E14" s="125">
        <f t="shared" si="0"/>
        <v>0.39122823404633089</v>
      </c>
      <c r="F14" s="128">
        <v>1049931068.26</v>
      </c>
      <c r="G14" s="128">
        <v>109117232.83</v>
      </c>
    </row>
    <row r="15" spans="1:7" x14ac:dyDescent="0.2">
      <c r="A15" s="121">
        <v>7</v>
      </c>
      <c r="B15" s="122" t="s">
        <v>21</v>
      </c>
      <c r="C15" s="127">
        <v>3881561593.2000003</v>
      </c>
      <c r="D15" s="128">
        <v>981896617.18999994</v>
      </c>
      <c r="E15" s="125">
        <f t="shared" si="0"/>
        <v>0.25296432727234247</v>
      </c>
      <c r="F15" s="128">
        <v>770998428.31999993</v>
      </c>
      <c r="G15" s="128">
        <v>210898188.87</v>
      </c>
    </row>
    <row r="16" spans="1:7" x14ac:dyDescent="0.2">
      <c r="A16" s="121">
        <v>8</v>
      </c>
      <c r="B16" s="122" t="s">
        <v>178</v>
      </c>
      <c r="C16" s="127">
        <v>2235920991.23</v>
      </c>
      <c r="D16" s="128">
        <v>930060193.55999994</v>
      </c>
      <c r="E16" s="125">
        <f t="shared" si="0"/>
        <v>0.41596290620643334</v>
      </c>
      <c r="F16" s="128">
        <v>785701702.15999997</v>
      </c>
      <c r="G16" s="128">
        <v>144358491.40000001</v>
      </c>
    </row>
    <row r="17" spans="1:7" x14ac:dyDescent="0.2">
      <c r="A17" s="121">
        <v>9</v>
      </c>
      <c r="B17" s="122" t="s">
        <v>197</v>
      </c>
      <c r="C17" s="127">
        <v>3231733220.1699996</v>
      </c>
      <c r="D17" s="128">
        <v>726160788.38999999</v>
      </c>
      <c r="E17" s="125">
        <f t="shared" si="0"/>
        <v>0.22469700897891615</v>
      </c>
      <c r="F17" s="128">
        <v>725308858.84000003</v>
      </c>
      <c r="G17" s="128">
        <v>851929.55</v>
      </c>
    </row>
    <row r="18" spans="1:7" x14ac:dyDescent="0.2">
      <c r="A18" s="121">
        <v>10</v>
      </c>
      <c r="B18" s="122" t="s">
        <v>27</v>
      </c>
      <c r="C18" s="127">
        <v>1890582171.4400001</v>
      </c>
      <c r="D18" s="128">
        <v>699227574.86000013</v>
      </c>
      <c r="E18" s="125">
        <f t="shared" si="0"/>
        <v>0.3698477566449383</v>
      </c>
      <c r="F18" s="128">
        <v>126833531.90000001</v>
      </c>
      <c r="G18" s="128">
        <v>572394042.96000004</v>
      </c>
    </row>
    <row r="19" spans="1:7" x14ac:dyDescent="0.2">
      <c r="A19" s="121">
        <v>11</v>
      </c>
      <c r="B19" s="122" t="s">
        <v>35</v>
      </c>
      <c r="C19" s="127">
        <v>554898417.39999998</v>
      </c>
      <c r="D19" s="128">
        <v>437085853.02999997</v>
      </c>
      <c r="E19" s="125">
        <f t="shared" si="0"/>
        <v>0.78768624909399498</v>
      </c>
      <c r="F19" s="128">
        <v>437085853.02999997</v>
      </c>
      <c r="G19" s="130">
        <v>0</v>
      </c>
    </row>
    <row r="20" spans="1:7" x14ac:dyDescent="0.2">
      <c r="A20" s="121">
        <v>12</v>
      </c>
      <c r="B20" s="122" t="s">
        <v>31</v>
      </c>
      <c r="C20" s="127">
        <v>1235424109.8199999</v>
      </c>
      <c r="D20" s="128">
        <v>391639906.25</v>
      </c>
      <c r="E20" s="125">
        <f t="shared" si="0"/>
        <v>0.31700846951016809</v>
      </c>
      <c r="F20" s="128">
        <v>367935623.88999999</v>
      </c>
      <c r="G20" s="128">
        <v>23704282.359999999</v>
      </c>
    </row>
    <row r="21" spans="1:7" x14ac:dyDescent="0.2">
      <c r="A21" s="121">
        <v>13</v>
      </c>
      <c r="B21" s="122" t="s">
        <v>33</v>
      </c>
      <c r="C21" s="127">
        <v>468363872.84999996</v>
      </c>
      <c r="D21" s="128">
        <v>263210985.37</v>
      </c>
      <c r="E21" s="125">
        <f t="shared" si="0"/>
        <v>0.56197969277254012</v>
      </c>
      <c r="F21" s="128">
        <v>169275587.90000001</v>
      </c>
      <c r="G21" s="128">
        <v>93935397.469999999</v>
      </c>
    </row>
    <row r="22" spans="1:7" x14ac:dyDescent="0.2">
      <c r="A22" s="121">
        <v>14</v>
      </c>
      <c r="B22" s="122" t="s">
        <v>51</v>
      </c>
      <c r="C22" s="127">
        <v>466473248.32000005</v>
      </c>
      <c r="D22" s="128">
        <v>146429331.19999999</v>
      </c>
      <c r="E22" s="125">
        <f t="shared" si="0"/>
        <v>0.3139072427569301</v>
      </c>
      <c r="F22" s="128">
        <v>122812657.97999999</v>
      </c>
      <c r="G22" s="128">
        <v>23616673.219999999</v>
      </c>
    </row>
    <row r="23" spans="1:7" x14ac:dyDescent="0.2">
      <c r="A23" s="121">
        <v>15</v>
      </c>
      <c r="B23" s="122" t="s">
        <v>119</v>
      </c>
      <c r="C23" s="127">
        <v>555222477.13</v>
      </c>
      <c r="D23" s="128">
        <v>123262305.94</v>
      </c>
      <c r="E23" s="125">
        <f t="shared" si="0"/>
        <v>0.22200525197962998</v>
      </c>
      <c r="F23" s="128">
        <v>120041985.98</v>
      </c>
      <c r="G23" s="128">
        <v>3220319.96</v>
      </c>
    </row>
    <row r="24" spans="1:7" x14ac:dyDescent="0.2">
      <c r="A24" s="121">
        <v>16</v>
      </c>
      <c r="B24" s="122" t="s">
        <v>41</v>
      </c>
      <c r="C24" s="127">
        <v>731864092.57999992</v>
      </c>
      <c r="D24" s="128">
        <v>75444455.960000008</v>
      </c>
      <c r="E24" s="125">
        <f t="shared" si="0"/>
        <v>0.10308533609572215</v>
      </c>
      <c r="F24" s="128">
        <v>37427108.079999998</v>
      </c>
      <c r="G24" s="128">
        <v>38017347.879999995</v>
      </c>
    </row>
    <row r="25" spans="1:7" x14ac:dyDescent="0.2">
      <c r="A25" s="121">
        <v>17</v>
      </c>
      <c r="B25" s="122" t="s">
        <v>69</v>
      </c>
      <c r="C25" s="127">
        <v>136270209.53999999</v>
      </c>
      <c r="D25" s="128">
        <v>57177621.240000002</v>
      </c>
      <c r="E25" s="125">
        <f t="shared" si="0"/>
        <v>0.41959002949369067</v>
      </c>
      <c r="F25" s="128">
        <v>51081398.960000001</v>
      </c>
      <c r="G25" s="128">
        <v>6096222.2799999993</v>
      </c>
    </row>
    <row r="26" spans="1:7" x14ac:dyDescent="0.2">
      <c r="A26" s="121">
        <v>18</v>
      </c>
      <c r="B26" s="122" t="s">
        <v>39</v>
      </c>
      <c r="C26" s="127">
        <v>99952923.649999991</v>
      </c>
      <c r="D26" s="128">
        <v>43328480.840000004</v>
      </c>
      <c r="E26" s="125">
        <f t="shared" si="0"/>
        <v>0.433488879141956</v>
      </c>
      <c r="F26" s="128">
        <v>5160393.4200000018</v>
      </c>
      <c r="G26" s="128">
        <v>38168087.420000002</v>
      </c>
    </row>
    <row r="27" spans="1:7" x14ac:dyDescent="0.2">
      <c r="A27" s="121">
        <v>19</v>
      </c>
      <c r="B27" s="122" t="s">
        <v>45</v>
      </c>
      <c r="C27" s="127">
        <v>325003705.75</v>
      </c>
      <c r="D27" s="128">
        <v>41705836.140000001</v>
      </c>
      <c r="E27" s="125">
        <f t="shared" si="0"/>
        <v>0.12832418646967997</v>
      </c>
      <c r="F27" s="128">
        <v>19048996.810000002</v>
      </c>
      <c r="G27" s="128">
        <v>22656839.329999998</v>
      </c>
    </row>
    <row r="28" spans="1:7" x14ac:dyDescent="0.2">
      <c r="A28" s="121">
        <v>20</v>
      </c>
      <c r="B28" s="122" t="s">
        <v>37</v>
      </c>
      <c r="C28" s="127">
        <v>953367594.20999992</v>
      </c>
      <c r="D28" s="128">
        <v>40483493.910000004</v>
      </c>
      <c r="E28" s="125">
        <f t="shared" si="0"/>
        <v>4.2463677343203922E-2</v>
      </c>
      <c r="F28" s="128">
        <v>39329003.75</v>
      </c>
      <c r="G28" s="128">
        <v>1154490.1599999999</v>
      </c>
    </row>
    <row r="29" spans="1:7" x14ac:dyDescent="0.2">
      <c r="A29" s="121">
        <v>21</v>
      </c>
      <c r="B29" s="122" t="s">
        <v>73</v>
      </c>
      <c r="C29" s="127">
        <v>338634142.17999995</v>
      </c>
      <c r="D29" s="128">
        <v>30080774.269999996</v>
      </c>
      <c r="E29" s="125">
        <f t="shared" si="0"/>
        <v>8.882971479588922E-2</v>
      </c>
      <c r="F29" s="128">
        <v>30080774.269999996</v>
      </c>
      <c r="G29" s="130">
        <v>0</v>
      </c>
    </row>
    <row r="30" spans="1:7" x14ac:dyDescent="0.2">
      <c r="A30" s="121">
        <v>22</v>
      </c>
      <c r="B30" s="122" t="s">
        <v>47</v>
      </c>
      <c r="C30" s="127">
        <v>232421858.44999999</v>
      </c>
      <c r="D30" s="128">
        <v>29986917.910000004</v>
      </c>
      <c r="E30" s="125">
        <f t="shared" si="0"/>
        <v>0.12901935347208737</v>
      </c>
      <c r="F30" s="128">
        <v>29986917.910000004</v>
      </c>
      <c r="G30" s="130">
        <v>0</v>
      </c>
    </row>
    <row r="31" spans="1:7" x14ac:dyDescent="0.2">
      <c r="A31" s="121">
        <v>23</v>
      </c>
      <c r="B31" s="122" t="s">
        <v>89</v>
      </c>
      <c r="C31" s="127">
        <v>128996000</v>
      </c>
      <c r="D31" s="128">
        <v>28996000</v>
      </c>
      <c r="E31" s="125">
        <f t="shared" si="0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22" t="s">
        <v>58</v>
      </c>
      <c r="C32" s="127">
        <v>484938458.11000001</v>
      </c>
      <c r="D32" s="128">
        <v>28802231.66</v>
      </c>
      <c r="E32" s="125">
        <f t="shared" si="0"/>
        <v>5.9393581140695394E-2</v>
      </c>
      <c r="F32" s="128">
        <v>28491049.32</v>
      </c>
      <c r="G32" s="128">
        <v>311182.34000000003</v>
      </c>
    </row>
    <row r="33" spans="1:7" x14ac:dyDescent="0.2">
      <c r="A33" s="121">
        <v>25</v>
      </c>
      <c r="B33" s="122" t="s">
        <v>67</v>
      </c>
      <c r="C33" s="127">
        <v>341783634.41999996</v>
      </c>
      <c r="D33" s="128">
        <v>27880567.029999997</v>
      </c>
      <c r="E33" s="125">
        <f t="shared" si="0"/>
        <v>8.1573733269332122E-2</v>
      </c>
      <c r="F33" s="128">
        <v>9712483.6600000001</v>
      </c>
      <c r="G33" s="128">
        <v>18168083.369999997</v>
      </c>
    </row>
    <row r="34" spans="1:7" x14ac:dyDescent="0.2">
      <c r="A34" s="121">
        <v>26</v>
      </c>
      <c r="B34" s="122" t="s">
        <v>102</v>
      </c>
      <c r="C34" s="127">
        <v>276232660.05000001</v>
      </c>
      <c r="D34" s="128">
        <v>26311013.609999999</v>
      </c>
      <c r="E34" s="125">
        <f t="shared" si="0"/>
        <v>9.524946689952421E-2</v>
      </c>
      <c r="F34" s="128">
        <v>12944504.35</v>
      </c>
      <c r="G34" s="128">
        <v>13366509.260000002</v>
      </c>
    </row>
    <row r="35" spans="1:7" x14ac:dyDescent="0.2">
      <c r="A35" s="121">
        <v>27</v>
      </c>
      <c r="B35" s="122" t="s">
        <v>53</v>
      </c>
      <c r="C35" s="127">
        <v>50719131.850000001</v>
      </c>
      <c r="D35" s="128">
        <v>21381507.099999998</v>
      </c>
      <c r="E35" s="125">
        <f t="shared" si="0"/>
        <v>0.42156689833010219</v>
      </c>
      <c r="F35" s="128">
        <v>6282231.3499999996</v>
      </c>
      <c r="G35" s="128">
        <v>15099275.75</v>
      </c>
    </row>
    <row r="36" spans="1:7" x14ac:dyDescent="0.2">
      <c r="A36" s="121">
        <v>28</v>
      </c>
      <c r="B36" s="122" t="s">
        <v>60</v>
      </c>
      <c r="C36" s="127">
        <v>73479336.170000002</v>
      </c>
      <c r="D36" s="128">
        <v>17014421.170000002</v>
      </c>
      <c r="E36" s="125">
        <f t="shared" si="0"/>
        <v>0.23155382256905332</v>
      </c>
      <c r="F36" s="128">
        <v>9762662.0300000012</v>
      </c>
      <c r="G36" s="128">
        <v>7251759.1400000006</v>
      </c>
    </row>
    <row r="37" spans="1:7" x14ac:dyDescent="0.2">
      <c r="A37" s="121">
        <v>29</v>
      </c>
      <c r="B37" s="122" t="s">
        <v>77</v>
      </c>
      <c r="C37" s="127">
        <v>193644861.99000001</v>
      </c>
      <c r="D37" s="128">
        <v>10778862.540000001</v>
      </c>
      <c r="E37" s="125">
        <f t="shared" si="0"/>
        <v>5.5663044344324668E-2</v>
      </c>
      <c r="F37" s="128">
        <v>10536349.560000001</v>
      </c>
      <c r="G37" s="128">
        <v>242512.98</v>
      </c>
    </row>
    <row r="38" spans="1:7" x14ac:dyDescent="0.2">
      <c r="A38" s="121">
        <v>30</v>
      </c>
      <c r="B38" s="122" t="s">
        <v>108</v>
      </c>
      <c r="C38" s="127">
        <v>46571276.420000002</v>
      </c>
      <c r="D38" s="128">
        <v>7424260.1600000001</v>
      </c>
      <c r="E38" s="125">
        <f t="shared" si="0"/>
        <v>0.15941715002708529</v>
      </c>
      <c r="F38" s="128">
        <v>3294081.51</v>
      </c>
      <c r="G38" s="128">
        <v>4130178.65</v>
      </c>
    </row>
    <row r="39" spans="1:7" x14ac:dyDescent="0.2">
      <c r="A39" s="121">
        <v>31</v>
      </c>
      <c r="B39" s="122" t="s">
        <v>56</v>
      </c>
      <c r="C39" s="127">
        <v>41229668.080000006</v>
      </c>
      <c r="D39" s="128">
        <v>6955856.2599999998</v>
      </c>
      <c r="E39" s="125">
        <f t="shared" si="0"/>
        <v>0.16870997473235053</v>
      </c>
      <c r="F39" s="128">
        <v>6955856.2599999998</v>
      </c>
      <c r="G39" s="130">
        <v>0</v>
      </c>
    </row>
    <row r="40" spans="1:7" x14ac:dyDescent="0.2">
      <c r="A40" s="121">
        <v>32</v>
      </c>
      <c r="B40" s="122" t="s">
        <v>62</v>
      </c>
      <c r="C40" s="127">
        <v>248594478.61999997</v>
      </c>
      <c r="D40" s="128">
        <v>2747105.29</v>
      </c>
      <c r="E40" s="125">
        <f t="shared" si="0"/>
        <v>1.1050548287515302E-2</v>
      </c>
      <c r="F40" s="128">
        <v>1834085.8399999999</v>
      </c>
      <c r="G40" s="128">
        <v>913019.45</v>
      </c>
    </row>
    <row r="41" spans="1:7" x14ac:dyDescent="0.2">
      <c r="A41" s="121">
        <v>33</v>
      </c>
      <c r="B41" s="122" t="s">
        <v>85</v>
      </c>
      <c r="C41" s="127">
        <v>100498000.88</v>
      </c>
      <c r="D41" s="128">
        <v>2571032.06</v>
      </c>
      <c r="E41" s="125">
        <f t="shared" si="0"/>
        <v>2.5582917445989301E-2</v>
      </c>
      <c r="F41" s="130">
        <v>0</v>
      </c>
      <c r="G41" s="128">
        <v>2571032.06</v>
      </c>
    </row>
    <row r="42" spans="1:7" x14ac:dyDescent="0.2">
      <c r="A42" s="121">
        <v>34</v>
      </c>
      <c r="B42" s="122" t="s">
        <v>100</v>
      </c>
      <c r="C42" s="127">
        <v>59733621.049999997</v>
      </c>
      <c r="D42" s="128">
        <v>848306.90999999992</v>
      </c>
      <c r="E42" s="125">
        <f t="shared" si="0"/>
        <v>1.42014981695137E-2</v>
      </c>
      <c r="F42" s="128">
        <v>701832.98</v>
      </c>
      <c r="G42" s="128">
        <v>146473.93</v>
      </c>
    </row>
    <row r="43" spans="1:7" x14ac:dyDescent="0.2">
      <c r="A43" s="121">
        <v>35</v>
      </c>
      <c r="B43" s="122" t="s">
        <v>79</v>
      </c>
      <c r="C43" s="127">
        <v>412270575.16000003</v>
      </c>
      <c r="D43" s="130">
        <v>0</v>
      </c>
      <c r="E43" s="125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22" t="s">
        <v>81</v>
      </c>
      <c r="C44" s="127">
        <v>158771744.46000001</v>
      </c>
      <c r="D44" s="130">
        <v>0</v>
      </c>
      <c r="E44" s="125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22" t="s">
        <v>83</v>
      </c>
      <c r="C45" s="127">
        <v>18947079.919999998</v>
      </c>
      <c r="D45" s="130">
        <v>0</v>
      </c>
      <c r="E45" s="125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22" t="s">
        <v>87</v>
      </c>
      <c r="C46" s="127">
        <v>108734.59000000001</v>
      </c>
      <c r="D46" s="130">
        <v>0</v>
      </c>
      <c r="E46" s="125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22" t="s">
        <v>71</v>
      </c>
      <c r="C47" s="127">
        <v>25617.15</v>
      </c>
      <c r="D47" s="130">
        <v>0</v>
      </c>
      <c r="E47" s="125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22" t="s">
        <v>91</v>
      </c>
      <c r="C48" s="127">
        <v>7902223.7200000007</v>
      </c>
      <c r="D48" s="130">
        <v>0</v>
      </c>
      <c r="E48" s="125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22" t="s">
        <v>93</v>
      </c>
      <c r="C49" s="127">
        <v>153429594.27000001</v>
      </c>
      <c r="D49" s="130">
        <v>0</v>
      </c>
      <c r="E49" s="125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22" t="s">
        <v>95</v>
      </c>
      <c r="C50" s="127">
        <v>8440314.2300000004</v>
      </c>
      <c r="D50" s="130">
        <v>0</v>
      </c>
      <c r="E50" s="125">
        <f t="shared" si="0"/>
        <v>0</v>
      </c>
      <c r="F50" s="130">
        <v>0</v>
      </c>
      <c r="G50" s="130">
        <v>0</v>
      </c>
    </row>
    <row r="51" spans="1:7" s="123" customFormat="1" x14ac:dyDescent="0.2">
      <c r="A51" s="124"/>
      <c r="B51" s="124" t="s">
        <v>213</v>
      </c>
      <c r="C51" s="129">
        <f>SUM(C9:C50)</f>
        <v>54726722061.799988</v>
      </c>
      <c r="D51" s="129">
        <f t="shared" ref="D51:G51" si="1">SUM(D9:D50)</f>
        <v>18679521672.399998</v>
      </c>
      <c r="E51" s="126">
        <f t="shared" si="0"/>
        <v>0.34132359784505645</v>
      </c>
      <c r="F51" s="129">
        <f t="shared" si="1"/>
        <v>16987324200.23</v>
      </c>
      <c r="G51" s="129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4" style="117" bestFit="1" customWidth="1"/>
    <col min="4" max="4" width="17.3320312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11" t="s">
        <v>214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10008193567.02</v>
      </c>
      <c r="D9" s="128">
        <v>4316687512.75</v>
      </c>
      <c r="E9" s="133">
        <f>D9/C9</f>
        <v>0.43131535015217731</v>
      </c>
      <c r="F9" s="128">
        <v>4164934730.9500003</v>
      </c>
      <c r="G9" s="128">
        <v>151752781.80000001</v>
      </c>
    </row>
    <row r="10" spans="1:7" x14ac:dyDescent="0.2">
      <c r="A10" s="121">
        <v>2</v>
      </c>
      <c r="B10" s="131" t="s">
        <v>9</v>
      </c>
      <c r="C10" s="127">
        <v>7471668467.1999989</v>
      </c>
      <c r="D10" s="128">
        <v>2348955752.4899998</v>
      </c>
      <c r="E10" s="133">
        <f t="shared" ref="E10:E50" si="0">D10/C10</f>
        <v>0.31438168901654556</v>
      </c>
      <c r="F10" s="128">
        <v>2348703492.2799997</v>
      </c>
      <c r="G10" s="128">
        <v>252260.21</v>
      </c>
    </row>
    <row r="11" spans="1:7" x14ac:dyDescent="0.2">
      <c r="A11" s="121">
        <v>3</v>
      </c>
      <c r="B11" s="131" t="s">
        <v>11</v>
      </c>
      <c r="C11" s="127">
        <v>3509228594.0500002</v>
      </c>
      <c r="D11" s="128">
        <v>2110645771.46</v>
      </c>
      <c r="E11" s="133">
        <f t="shared" si="0"/>
        <v>0.60145576581664184</v>
      </c>
      <c r="F11" s="128">
        <v>2110445771.46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5695191357.1399994</v>
      </c>
      <c r="D12" s="128">
        <v>1996298814.6100001</v>
      </c>
      <c r="E12" s="133">
        <f t="shared" si="0"/>
        <v>0.35052357145247842</v>
      </c>
      <c r="F12" s="128">
        <v>1814872204.99</v>
      </c>
      <c r="G12" s="128">
        <v>181426609.62</v>
      </c>
    </row>
    <row r="13" spans="1:7" x14ac:dyDescent="0.2">
      <c r="A13" s="121">
        <v>5</v>
      </c>
      <c r="B13" s="131" t="s">
        <v>17</v>
      </c>
      <c r="C13" s="127">
        <v>5019708350.4500008</v>
      </c>
      <c r="D13" s="128">
        <v>1649282259.9700003</v>
      </c>
      <c r="E13" s="133">
        <f t="shared" si="0"/>
        <v>0.32856137146337344</v>
      </c>
      <c r="F13" s="128">
        <v>1644363161.0600002</v>
      </c>
      <c r="G13" s="128">
        <v>4919098.91</v>
      </c>
    </row>
    <row r="14" spans="1:7" x14ac:dyDescent="0.2">
      <c r="A14" s="121">
        <v>6</v>
      </c>
      <c r="B14" s="131" t="s">
        <v>15</v>
      </c>
      <c r="C14" s="127">
        <v>2927828448.8400002</v>
      </c>
      <c r="D14" s="128">
        <v>1096998752.8500001</v>
      </c>
      <c r="E14" s="133">
        <f t="shared" si="0"/>
        <v>0.37467999646107303</v>
      </c>
      <c r="F14" s="128">
        <v>1052732332.65</v>
      </c>
      <c r="G14" s="128">
        <v>44266420.200000003</v>
      </c>
    </row>
    <row r="15" spans="1:7" x14ac:dyDescent="0.2">
      <c r="A15" s="121">
        <v>7</v>
      </c>
      <c r="B15" s="131" t="s">
        <v>21</v>
      </c>
      <c r="C15" s="127">
        <v>3945510163.7399998</v>
      </c>
      <c r="D15" s="128">
        <v>1001434047.63</v>
      </c>
      <c r="E15" s="133">
        <f t="shared" si="0"/>
        <v>0.25381611149639716</v>
      </c>
      <c r="F15" s="128">
        <v>775752154.23000002</v>
      </c>
      <c r="G15" s="128">
        <v>225681893.40000001</v>
      </c>
    </row>
    <row r="16" spans="1:7" x14ac:dyDescent="0.2">
      <c r="A16" s="121">
        <v>8</v>
      </c>
      <c r="B16" s="131" t="s">
        <v>178</v>
      </c>
      <c r="C16" s="127">
        <v>2246870781.3800001</v>
      </c>
      <c r="D16" s="128">
        <v>935510229.86000001</v>
      </c>
      <c r="E16" s="133">
        <f t="shared" si="0"/>
        <v>0.41636138473678547</v>
      </c>
      <c r="F16" s="128">
        <v>791837349.08000004</v>
      </c>
      <c r="G16" s="128">
        <v>143672880.78</v>
      </c>
    </row>
    <row r="17" spans="1:7" x14ac:dyDescent="0.2">
      <c r="A17" s="121">
        <v>9</v>
      </c>
      <c r="B17" s="131" t="s">
        <v>197</v>
      </c>
      <c r="C17" s="127">
        <v>3253731724.0500002</v>
      </c>
      <c r="D17" s="128">
        <v>731360423.34000003</v>
      </c>
      <c r="E17" s="133">
        <f t="shared" si="0"/>
        <v>0.22477588362130166</v>
      </c>
      <c r="F17" s="128">
        <v>730515168.87</v>
      </c>
      <c r="G17" s="128">
        <v>845254.47</v>
      </c>
    </row>
    <row r="18" spans="1:7" x14ac:dyDescent="0.2">
      <c r="A18" s="121">
        <v>10</v>
      </c>
      <c r="B18" s="131" t="s">
        <v>27</v>
      </c>
      <c r="C18" s="127">
        <v>1905137546.47</v>
      </c>
      <c r="D18" s="128">
        <v>693266047.91999996</v>
      </c>
      <c r="E18" s="133">
        <f t="shared" si="0"/>
        <v>0.36389291114677885</v>
      </c>
      <c r="F18" s="128">
        <v>128901354.96000001</v>
      </c>
      <c r="G18" s="128">
        <v>564364692.96000004</v>
      </c>
    </row>
    <row r="19" spans="1:7" x14ac:dyDescent="0.2">
      <c r="A19" s="121">
        <v>11</v>
      </c>
      <c r="B19" s="131" t="s">
        <v>31</v>
      </c>
      <c r="C19" s="127">
        <v>1229911563.03</v>
      </c>
      <c r="D19" s="128">
        <v>390058257.51999998</v>
      </c>
      <c r="E19" s="133">
        <f t="shared" si="0"/>
        <v>0.3171433371673128</v>
      </c>
      <c r="F19" s="128">
        <v>366384090.31</v>
      </c>
      <c r="G19" s="128">
        <v>23674167.210000001</v>
      </c>
    </row>
    <row r="20" spans="1:7" x14ac:dyDescent="0.2">
      <c r="A20" s="121">
        <v>12</v>
      </c>
      <c r="B20" s="131" t="s">
        <v>35</v>
      </c>
      <c r="C20" s="127">
        <v>446377560.47999996</v>
      </c>
      <c r="D20" s="128">
        <v>328786554.26999998</v>
      </c>
      <c r="E20" s="133">
        <f t="shared" si="0"/>
        <v>0.7365660449339082</v>
      </c>
      <c r="F20" s="128">
        <v>328786554.26999998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471979482.80000001</v>
      </c>
      <c r="D21" s="128">
        <v>262530702.37</v>
      </c>
      <c r="E21" s="133">
        <f t="shared" si="0"/>
        <v>0.55623329389774911</v>
      </c>
      <c r="F21" s="128">
        <v>169197608.86000001</v>
      </c>
      <c r="G21" s="128">
        <v>93333093.510000005</v>
      </c>
    </row>
    <row r="22" spans="1:7" x14ac:dyDescent="0.2">
      <c r="A22" s="121">
        <v>14</v>
      </c>
      <c r="B22" s="131" t="s">
        <v>51</v>
      </c>
      <c r="C22" s="127">
        <v>481696054.00999999</v>
      </c>
      <c r="D22" s="128">
        <v>146679935.56</v>
      </c>
      <c r="E22" s="133">
        <f t="shared" si="0"/>
        <v>0.30450723924127254</v>
      </c>
      <c r="F22" s="128">
        <v>123203934.66</v>
      </c>
      <c r="G22" s="128">
        <v>23476000.899999999</v>
      </c>
    </row>
    <row r="23" spans="1:7" x14ac:dyDescent="0.2">
      <c r="A23" s="121">
        <v>15</v>
      </c>
      <c r="B23" s="131" t="s">
        <v>119</v>
      </c>
      <c r="C23" s="127">
        <v>568994944.23999989</v>
      </c>
      <c r="D23" s="128">
        <v>126412351.25</v>
      </c>
      <c r="E23" s="133">
        <f t="shared" si="0"/>
        <v>0.2221677934570184</v>
      </c>
      <c r="F23" s="128">
        <v>123265160.61</v>
      </c>
      <c r="G23" s="128">
        <v>3147190.64</v>
      </c>
    </row>
    <row r="24" spans="1:7" x14ac:dyDescent="0.2">
      <c r="A24" s="121">
        <v>16</v>
      </c>
      <c r="B24" s="131" t="s">
        <v>41</v>
      </c>
      <c r="C24" s="127">
        <v>739423366.88</v>
      </c>
      <c r="D24" s="128">
        <v>76537068.450000018</v>
      </c>
      <c r="E24" s="133">
        <f t="shared" si="0"/>
        <v>0.10350912870518077</v>
      </c>
      <c r="F24" s="128">
        <v>38205802.079999998</v>
      </c>
      <c r="G24" s="128">
        <v>38331266.370000005</v>
      </c>
    </row>
    <row r="25" spans="1:7" x14ac:dyDescent="0.2">
      <c r="A25" s="121">
        <v>17</v>
      </c>
      <c r="B25" s="131" t="s">
        <v>69</v>
      </c>
      <c r="C25" s="127">
        <v>136709617.64000002</v>
      </c>
      <c r="D25" s="128">
        <v>57722296.630000003</v>
      </c>
      <c r="E25" s="133">
        <f t="shared" si="0"/>
        <v>0.4222255729073956</v>
      </c>
      <c r="F25" s="128">
        <v>51646980.039999999</v>
      </c>
      <c r="G25" s="128">
        <v>6075316.5899999999</v>
      </c>
    </row>
    <row r="26" spans="1:7" x14ac:dyDescent="0.2">
      <c r="A26" s="121">
        <v>18</v>
      </c>
      <c r="B26" s="131" t="s">
        <v>39</v>
      </c>
      <c r="C26" s="127">
        <v>111343051.37</v>
      </c>
      <c r="D26" s="128">
        <v>43022523.640000001</v>
      </c>
      <c r="E26" s="133">
        <f t="shared" si="0"/>
        <v>0.38639612540376167</v>
      </c>
      <c r="F26" s="128">
        <v>5070897.17</v>
      </c>
      <c r="G26" s="128">
        <v>37951626.469999999</v>
      </c>
    </row>
    <row r="27" spans="1:7" x14ac:dyDescent="0.2">
      <c r="A27" s="121">
        <v>19</v>
      </c>
      <c r="B27" s="131" t="s">
        <v>45</v>
      </c>
      <c r="C27" s="127">
        <v>322244018.41000003</v>
      </c>
      <c r="D27" s="128">
        <v>41094118.610000007</v>
      </c>
      <c r="E27" s="133">
        <f t="shared" si="0"/>
        <v>0.12752484534162808</v>
      </c>
      <c r="F27" s="128">
        <v>19077220.710000001</v>
      </c>
      <c r="G27" s="128">
        <v>22016897.900000002</v>
      </c>
    </row>
    <row r="28" spans="1:7" x14ac:dyDescent="0.2">
      <c r="A28" s="121">
        <v>20</v>
      </c>
      <c r="B28" s="131" t="s">
        <v>37</v>
      </c>
      <c r="C28" s="127">
        <v>948657296.13000011</v>
      </c>
      <c r="D28" s="128">
        <v>40756280.57</v>
      </c>
      <c r="E28" s="133">
        <f t="shared" si="0"/>
        <v>4.2962069375593485E-2</v>
      </c>
      <c r="F28" s="128">
        <v>39481836.359999999</v>
      </c>
      <c r="G28" s="128">
        <v>1274444.21</v>
      </c>
    </row>
    <row r="29" spans="1:7" x14ac:dyDescent="0.2">
      <c r="A29" s="121">
        <v>21</v>
      </c>
      <c r="B29" s="131" t="s">
        <v>73</v>
      </c>
      <c r="C29" s="127">
        <v>342705703.81</v>
      </c>
      <c r="D29" s="128">
        <v>30177974.620000001</v>
      </c>
      <c r="E29" s="133">
        <f t="shared" si="0"/>
        <v>8.805798761006621E-2</v>
      </c>
      <c r="F29" s="128">
        <v>30177974.620000001</v>
      </c>
      <c r="G29" s="130">
        <v>0</v>
      </c>
    </row>
    <row r="30" spans="1:7" x14ac:dyDescent="0.2">
      <c r="A30" s="121">
        <v>22</v>
      </c>
      <c r="B30" s="131" t="s">
        <v>47</v>
      </c>
      <c r="C30" s="127">
        <v>233664829.94</v>
      </c>
      <c r="D30" s="128">
        <v>29836141.120000001</v>
      </c>
      <c r="E30" s="133">
        <f t="shared" si="0"/>
        <v>0.12768777024621664</v>
      </c>
      <c r="F30" s="128">
        <v>29836141.120000001</v>
      </c>
      <c r="G30" s="130">
        <v>0</v>
      </c>
    </row>
    <row r="31" spans="1:7" x14ac:dyDescent="0.2">
      <c r="A31" s="121">
        <v>23</v>
      </c>
      <c r="B31" s="131" t="s">
        <v>58</v>
      </c>
      <c r="C31" s="127">
        <v>496636168.96000004</v>
      </c>
      <c r="D31" s="128">
        <v>29163168.130000003</v>
      </c>
      <c r="E31" s="133">
        <f t="shared" si="0"/>
        <v>5.8721393955398479E-2</v>
      </c>
      <c r="F31" s="128">
        <v>28854632.530000001</v>
      </c>
      <c r="G31" s="128">
        <v>308535.59999999998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276134839.43000001</v>
      </c>
      <c r="D33" s="128">
        <v>26206833.59</v>
      </c>
      <c r="E33" s="133">
        <f t="shared" si="0"/>
        <v>9.4905929451337537E-2</v>
      </c>
      <c r="F33" s="128">
        <v>12852031.630000001</v>
      </c>
      <c r="G33" s="128">
        <v>13354801.960000001</v>
      </c>
    </row>
    <row r="34" spans="1:7" x14ac:dyDescent="0.2">
      <c r="A34" s="121">
        <v>26</v>
      </c>
      <c r="B34" s="131" t="s">
        <v>67</v>
      </c>
      <c r="C34" s="127">
        <v>345518728.64999998</v>
      </c>
      <c r="D34" s="128">
        <v>24323679.629999995</v>
      </c>
      <c r="E34" s="133">
        <f t="shared" si="0"/>
        <v>7.0397572151983542E-2</v>
      </c>
      <c r="F34" s="128">
        <v>9881241.6799999997</v>
      </c>
      <c r="G34" s="128">
        <v>14442437.949999999</v>
      </c>
    </row>
    <row r="35" spans="1:7" x14ac:dyDescent="0.2">
      <c r="A35" s="121">
        <v>27</v>
      </c>
      <c r="B35" s="131" t="s">
        <v>53</v>
      </c>
      <c r="C35" s="127">
        <v>50560541.589999996</v>
      </c>
      <c r="D35" s="128">
        <v>21260257.52</v>
      </c>
      <c r="E35" s="133">
        <f t="shared" si="0"/>
        <v>0.42049109545545121</v>
      </c>
      <c r="F35" s="128">
        <v>6241823.8799999999</v>
      </c>
      <c r="G35" s="128">
        <v>15018433.640000001</v>
      </c>
    </row>
    <row r="36" spans="1:7" x14ac:dyDescent="0.2">
      <c r="A36" s="121">
        <v>28</v>
      </c>
      <c r="B36" s="131" t="s">
        <v>60</v>
      </c>
      <c r="C36" s="127">
        <v>73081026.890000001</v>
      </c>
      <c r="D36" s="128">
        <v>16959277.620000001</v>
      </c>
      <c r="E36" s="133">
        <f t="shared" si="0"/>
        <v>0.2320612933576692</v>
      </c>
      <c r="F36" s="128">
        <v>9739901.120000001</v>
      </c>
      <c r="G36" s="128">
        <v>7219376.5</v>
      </c>
    </row>
    <row r="37" spans="1:7" x14ac:dyDescent="0.2">
      <c r="A37" s="121">
        <v>29</v>
      </c>
      <c r="B37" s="131" t="s">
        <v>77</v>
      </c>
      <c r="C37" s="127">
        <v>197745880.63000003</v>
      </c>
      <c r="D37" s="128">
        <v>10969890.600000001</v>
      </c>
      <c r="E37" s="133">
        <f t="shared" si="0"/>
        <v>5.5474685819249171E-2</v>
      </c>
      <c r="F37" s="128">
        <v>10727377.620000001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46124267.799999997</v>
      </c>
      <c r="D38" s="128">
        <v>7382187.5299999993</v>
      </c>
      <c r="E38" s="133">
        <f t="shared" si="0"/>
        <v>0.16004996679860575</v>
      </c>
      <c r="F38" s="128">
        <v>3279361.59</v>
      </c>
      <c r="G38" s="128">
        <v>4102825.94</v>
      </c>
    </row>
    <row r="39" spans="1:7" x14ac:dyDescent="0.2">
      <c r="A39" s="121">
        <v>31</v>
      </c>
      <c r="B39" s="131" t="s">
        <v>56</v>
      </c>
      <c r="C39" s="127">
        <v>40902634.369999997</v>
      </c>
      <c r="D39" s="128">
        <v>6896792.5599999996</v>
      </c>
      <c r="E39" s="133">
        <f t="shared" si="0"/>
        <v>0.16861487447513762</v>
      </c>
      <c r="F39" s="128">
        <v>6896792.5599999996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242933974.03</v>
      </c>
      <c r="D40" s="128">
        <v>2998522.76</v>
      </c>
      <c r="E40" s="133">
        <f t="shared" si="0"/>
        <v>1.2342953561652563E-2</v>
      </c>
      <c r="F40" s="128">
        <v>2091346.16</v>
      </c>
      <c r="G40" s="128">
        <v>907176.6</v>
      </c>
    </row>
    <row r="41" spans="1:7" x14ac:dyDescent="0.2">
      <c r="A41" s="121">
        <v>33</v>
      </c>
      <c r="B41" s="131" t="s">
        <v>85</v>
      </c>
      <c r="C41" s="127">
        <v>94593527.879999995</v>
      </c>
      <c r="D41" s="128">
        <v>1411032.06</v>
      </c>
      <c r="E41" s="133">
        <f t="shared" si="0"/>
        <v>1.4916792846440988E-2</v>
      </c>
      <c r="F41" s="128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61471799.960000001</v>
      </c>
      <c r="D42" s="128">
        <v>843729.16999999993</v>
      </c>
      <c r="E42" s="133">
        <f t="shared" si="0"/>
        <v>1.3725467133694127E-2</v>
      </c>
      <c r="F42" s="128">
        <v>700569.1</v>
      </c>
      <c r="G42" s="128">
        <v>143160.07</v>
      </c>
    </row>
    <row r="43" spans="1:7" x14ac:dyDescent="0.2">
      <c r="A43" s="135"/>
      <c r="B43" s="136" t="s">
        <v>79</v>
      </c>
      <c r="C43" s="136">
        <v>434785918.40999997</v>
      </c>
      <c r="D43" s="137">
        <v>0</v>
      </c>
      <c r="E43" s="133">
        <f t="shared" si="0"/>
        <v>0</v>
      </c>
      <c r="F43" s="137">
        <v>0</v>
      </c>
      <c r="G43" s="137">
        <v>0</v>
      </c>
    </row>
    <row r="44" spans="1:7" x14ac:dyDescent="0.2">
      <c r="A44" s="135"/>
      <c r="B44" s="136" t="s">
        <v>81</v>
      </c>
      <c r="C44" s="136">
        <v>155971715.14000002</v>
      </c>
      <c r="D44" s="137">
        <v>0</v>
      </c>
      <c r="E44" s="133">
        <f t="shared" si="0"/>
        <v>0</v>
      </c>
      <c r="F44" s="137">
        <v>0</v>
      </c>
      <c r="G44" s="137">
        <v>0</v>
      </c>
    </row>
    <row r="45" spans="1:7" x14ac:dyDescent="0.2">
      <c r="A45" s="135"/>
      <c r="B45" s="136" t="s">
        <v>83</v>
      </c>
      <c r="C45" s="136">
        <v>18374562.91</v>
      </c>
      <c r="D45" s="137">
        <v>0</v>
      </c>
      <c r="E45" s="133">
        <f t="shared" si="0"/>
        <v>0</v>
      </c>
      <c r="F45" s="137">
        <v>0</v>
      </c>
      <c r="G45" s="137">
        <v>0</v>
      </c>
    </row>
    <row r="46" spans="1:7" x14ac:dyDescent="0.2">
      <c r="A46" s="135"/>
      <c r="B46" s="136" t="s">
        <v>87</v>
      </c>
      <c r="C46" s="136">
        <v>108875.79000000001</v>
      </c>
      <c r="D46" s="137">
        <v>0</v>
      </c>
      <c r="E46" s="133">
        <f t="shared" si="0"/>
        <v>0</v>
      </c>
      <c r="F46" s="137">
        <v>0</v>
      </c>
      <c r="G46" s="137">
        <v>0</v>
      </c>
    </row>
    <row r="47" spans="1:7" x14ac:dyDescent="0.2">
      <c r="A47" s="135"/>
      <c r="B47" s="136" t="s">
        <v>71</v>
      </c>
      <c r="C47" s="136">
        <v>25617.15</v>
      </c>
      <c r="D47" s="137">
        <v>0</v>
      </c>
      <c r="E47" s="133">
        <f t="shared" si="0"/>
        <v>0</v>
      </c>
      <c r="F47" s="137">
        <v>0</v>
      </c>
      <c r="G47" s="137">
        <v>0</v>
      </c>
    </row>
    <row r="48" spans="1:7" x14ac:dyDescent="0.2">
      <c r="A48" s="135"/>
      <c r="B48" s="136" t="s">
        <v>91</v>
      </c>
      <c r="C48" s="136">
        <v>7728810.3400000008</v>
      </c>
      <c r="D48" s="137">
        <v>0</v>
      </c>
      <c r="E48" s="133">
        <f t="shared" si="0"/>
        <v>0</v>
      </c>
      <c r="F48" s="137">
        <v>0</v>
      </c>
      <c r="G48" s="137">
        <v>0</v>
      </c>
    </row>
    <row r="49" spans="1:7" x14ac:dyDescent="0.2">
      <c r="A49" s="135"/>
      <c r="B49" s="136" t="s">
        <v>93</v>
      </c>
      <c r="C49" s="136">
        <v>157207557.77999997</v>
      </c>
      <c r="D49" s="137">
        <v>0</v>
      </c>
      <c r="E49" s="133">
        <f t="shared" si="0"/>
        <v>0</v>
      </c>
      <c r="F49" s="137">
        <v>0</v>
      </c>
      <c r="G49" s="137">
        <v>0</v>
      </c>
    </row>
    <row r="50" spans="1:7" x14ac:dyDescent="0.2">
      <c r="A50" s="135"/>
      <c r="B50" s="136" t="s">
        <v>95</v>
      </c>
      <c r="C50" s="136">
        <v>5394533.2300000004</v>
      </c>
      <c r="D50" s="137">
        <v>0</v>
      </c>
      <c r="E50" s="133">
        <f t="shared" si="0"/>
        <v>0</v>
      </c>
      <c r="F50" s="137">
        <v>0</v>
      </c>
      <c r="G50" s="137">
        <v>0</v>
      </c>
    </row>
    <row r="51" spans="1:7" x14ac:dyDescent="0.2">
      <c r="A51" s="135"/>
      <c r="B51" s="132" t="s">
        <v>215</v>
      </c>
      <c r="C51" s="132">
        <v>54851073470.020004</v>
      </c>
      <c r="D51" s="132">
        <v>18631465188.66</v>
      </c>
      <c r="E51" s="134">
        <f>D51/C51</f>
        <v>0.33967366561829304</v>
      </c>
      <c r="F51" s="132">
        <v>16978656999.210001</v>
      </c>
      <c r="G51" s="132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11" t="s">
        <v>216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10016408604.650002</v>
      </c>
      <c r="D9" s="128">
        <v>4325376188.96</v>
      </c>
      <c r="E9" s="133">
        <f>D9/C9</f>
        <v>0.43182904768401664</v>
      </c>
      <c r="F9" s="128">
        <v>4175362342.3200002</v>
      </c>
      <c r="G9" s="128">
        <v>150013846.63999999</v>
      </c>
    </row>
    <row r="10" spans="1:7" x14ac:dyDescent="0.2">
      <c r="A10" s="121">
        <v>2</v>
      </c>
      <c r="B10" s="131" t="s">
        <v>9</v>
      </c>
      <c r="C10" s="127">
        <v>7568228647.5500002</v>
      </c>
      <c r="D10" s="128">
        <v>2353910537.0699997</v>
      </c>
      <c r="E10" s="133">
        <f t="shared" ref="E10:E51" si="0">D10/C10</f>
        <v>0.31102529359125686</v>
      </c>
      <c r="F10" s="128">
        <v>2353660863.5099998</v>
      </c>
      <c r="G10" s="128">
        <v>249673.56</v>
      </c>
    </row>
    <row r="11" spans="1:7" x14ac:dyDescent="0.2">
      <c r="A11" s="121">
        <v>3</v>
      </c>
      <c r="B11" s="131" t="s">
        <v>11</v>
      </c>
      <c r="C11" s="127">
        <v>3524319355.2500005</v>
      </c>
      <c r="D11" s="128">
        <v>2119718853.6499999</v>
      </c>
      <c r="E11" s="133">
        <f t="shared" si="0"/>
        <v>0.60145481722374616</v>
      </c>
      <c r="F11" s="128">
        <v>2119518853.6499999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5686827216.5100002</v>
      </c>
      <c r="D12" s="128">
        <v>2008858336.72</v>
      </c>
      <c r="E12" s="133">
        <f t="shared" si="0"/>
        <v>0.35324764763168492</v>
      </c>
      <c r="F12" s="128">
        <v>1819664790.25</v>
      </c>
      <c r="G12" s="128">
        <v>189193546.47</v>
      </c>
    </row>
    <row r="13" spans="1:7" x14ac:dyDescent="0.2">
      <c r="A13" s="121">
        <v>5</v>
      </c>
      <c r="B13" s="131" t="s">
        <v>17</v>
      </c>
      <c r="C13" s="127">
        <v>5308838200.3500004</v>
      </c>
      <c r="D13" s="128">
        <v>1666623808.1199999</v>
      </c>
      <c r="E13" s="133">
        <f t="shared" si="0"/>
        <v>0.31393381098149176</v>
      </c>
      <c r="F13" s="128">
        <v>1661704623.78</v>
      </c>
      <c r="G13" s="128">
        <v>4919184.34</v>
      </c>
    </row>
    <row r="14" spans="1:7" x14ac:dyDescent="0.2">
      <c r="A14" s="121">
        <v>6</v>
      </c>
      <c r="B14" s="131" t="s">
        <v>15</v>
      </c>
      <c r="C14" s="127">
        <v>2934292436.5499992</v>
      </c>
      <c r="D14" s="128">
        <v>1096327335.1099999</v>
      </c>
      <c r="E14" s="133">
        <f t="shared" si="0"/>
        <v>0.37362579184473144</v>
      </c>
      <c r="F14" s="128">
        <v>1060304361.1099999</v>
      </c>
      <c r="G14" s="128">
        <v>36022974</v>
      </c>
    </row>
    <row r="15" spans="1:7" x14ac:dyDescent="0.2">
      <c r="A15" s="121">
        <v>7</v>
      </c>
      <c r="B15" s="131" t="s">
        <v>21</v>
      </c>
      <c r="C15" s="127">
        <v>3955227288.3699999</v>
      </c>
      <c r="D15" s="128">
        <v>999871300.57999992</v>
      </c>
      <c r="E15" s="133">
        <f t="shared" si="0"/>
        <v>0.25279743177339875</v>
      </c>
      <c r="F15" s="128">
        <v>776013503.07999992</v>
      </c>
      <c r="G15" s="128">
        <v>223857797.5</v>
      </c>
    </row>
    <row r="16" spans="1:7" x14ac:dyDescent="0.2">
      <c r="A16" s="121">
        <v>8</v>
      </c>
      <c r="B16" s="131" t="s">
        <v>178</v>
      </c>
      <c r="C16" s="127">
        <v>2297079781.1599998</v>
      </c>
      <c r="D16" s="128">
        <v>937566174.34000003</v>
      </c>
      <c r="E16" s="133">
        <f t="shared" si="0"/>
        <v>0.40815568620195658</v>
      </c>
      <c r="F16" s="128">
        <v>797601603.60000002</v>
      </c>
      <c r="G16" s="128">
        <v>139964570.73999998</v>
      </c>
    </row>
    <row r="17" spans="1:7" x14ac:dyDescent="0.2">
      <c r="A17" s="121">
        <v>9</v>
      </c>
      <c r="B17" s="131" t="s">
        <v>197</v>
      </c>
      <c r="C17" s="127">
        <v>3255677976.1300001</v>
      </c>
      <c r="D17" s="128">
        <v>735347757.7700001</v>
      </c>
      <c r="E17" s="133">
        <f t="shared" si="0"/>
        <v>0.22586624450004802</v>
      </c>
      <c r="F17" s="128">
        <v>734509313.78000009</v>
      </c>
      <c r="G17" s="128">
        <v>838443.99</v>
      </c>
    </row>
    <row r="18" spans="1:7" x14ac:dyDescent="0.2">
      <c r="A18" s="121">
        <v>10</v>
      </c>
      <c r="B18" s="131" t="s">
        <v>27</v>
      </c>
      <c r="C18" s="127">
        <v>1916216770.95</v>
      </c>
      <c r="D18" s="128">
        <v>684938085.4000001</v>
      </c>
      <c r="E18" s="133">
        <f t="shared" si="0"/>
        <v>0.35744290300748666</v>
      </c>
      <c r="F18" s="128">
        <v>128271749.67</v>
      </c>
      <c r="G18" s="128">
        <v>556666335.73000002</v>
      </c>
    </row>
    <row r="19" spans="1:7" x14ac:dyDescent="0.2">
      <c r="A19" s="121">
        <v>11</v>
      </c>
      <c r="B19" s="131" t="s">
        <v>31</v>
      </c>
      <c r="C19" s="127">
        <v>1236938328.76</v>
      </c>
      <c r="D19" s="128">
        <v>388755243.32999998</v>
      </c>
      <c r="E19" s="133">
        <f t="shared" si="0"/>
        <v>0.31428829901302957</v>
      </c>
      <c r="F19" s="128">
        <v>365110310.38999999</v>
      </c>
      <c r="G19" s="128">
        <v>23644932.940000001</v>
      </c>
    </row>
    <row r="20" spans="1:7" x14ac:dyDescent="0.2">
      <c r="A20" s="121">
        <v>12</v>
      </c>
      <c r="B20" s="131" t="s">
        <v>35</v>
      </c>
      <c r="C20" s="127">
        <v>450074853.80999994</v>
      </c>
      <c r="D20" s="128">
        <v>332827922.14999998</v>
      </c>
      <c r="E20" s="133">
        <f t="shared" si="0"/>
        <v>0.73949459591560296</v>
      </c>
      <c r="F20" s="128">
        <v>332827922.14999998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474707014.99000001</v>
      </c>
      <c r="D21" s="128">
        <v>259519902.30000001</v>
      </c>
      <c r="E21" s="133">
        <f t="shared" si="0"/>
        <v>0.54669489623081924</v>
      </c>
      <c r="F21" s="128">
        <v>168284986.47</v>
      </c>
      <c r="G21" s="128">
        <v>91234915.829999998</v>
      </c>
    </row>
    <row r="22" spans="1:7" x14ac:dyDescent="0.2">
      <c r="A22" s="121">
        <v>14</v>
      </c>
      <c r="B22" s="131" t="s">
        <v>51</v>
      </c>
      <c r="C22" s="127">
        <v>492942506.10000002</v>
      </c>
      <c r="D22" s="128">
        <v>142460409.66</v>
      </c>
      <c r="E22" s="133">
        <f t="shared" si="0"/>
        <v>0.28900005152142427</v>
      </c>
      <c r="F22" s="128">
        <v>122481723.88</v>
      </c>
      <c r="G22" s="128">
        <v>19978685.780000001</v>
      </c>
    </row>
    <row r="23" spans="1:7" x14ac:dyDescent="0.2">
      <c r="A23" s="121">
        <v>15</v>
      </c>
      <c r="B23" s="131" t="s">
        <v>119</v>
      </c>
      <c r="C23" s="127">
        <v>575714433.02999997</v>
      </c>
      <c r="D23" s="128">
        <v>129212202.47</v>
      </c>
      <c r="E23" s="133">
        <f t="shared" si="0"/>
        <v>0.22443801137649586</v>
      </c>
      <c r="F23" s="128">
        <v>126079933.17999999</v>
      </c>
      <c r="G23" s="128">
        <v>3132269.29</v>
      </c>
    </row>
    <row r="24" spans="1:7" x14ac:dyDescent="0.2">
      <c r="A24" s="121">
        <v>16</v>
      </c>
      <c r="B24" s="131" t="s">
        <v>41</v>
      </c>
      <c r="C24" s="127">
        <v>737354592.03999996</v>
      </c>
      <c r="D24" s="128">
        <v>78531034.890000015</v>
      </c>
      <c r="E24" s="133">
        <f t="shared" si="0"/>
        <v>0.10650375780902423</v>
      </c>
      <c r="F24" s="128">
        <v>39544610.710000001</v>
      </c>
      <c r="G24" s="128">
        <v>38986424.18</v>
      </c>
    </row>
    <row r="25" spans="1:7" x14ac:dyDescent="0.2">
      <c r="A25" s="121">
        <v>17</v>
      </c>
      <c r="B25" s="131" t="s">
        <v>69</v>
      </c>
      <c r="C25" s="127">
        <v>138909628.16</v>
      </c>
      <c r="D25" s="128">
        <v>57620887.140000001</v>
      </c>
      <c r="E25" s="133">
        <f t="shared" si="0"/>
        <v>0.41480844706913078</v>
      </c>
      <c r="F25" s="128">
        <v>51575552.730000004</v>
      </c>
      <c r="G25" s="128">
        <v>6045334.4100000001</v>
      </c>
    </row>
    <row r="26" spans="1:7" x14ac:dyDescent="0.2">
      <c r="A26" s="121">
        <v>18</v>
      </c>
      <c r="B26" s="131" t="s">
        <v>39</v>
      </c>
      <c r="C26" s="127">
        <v>110655226.06999999</v>
      </c>
      <c r="D26" s="128">
        <v>42658881.890000001</v>
      </c>
      <c r="E26" s="133">
        <f t="shared" si="0"/>
        <v>0.3855116780748718</v>
      </c>
      <c r="F26" s="128">
        <v>4983944.72</v>
      </c>
      <c r="G26" s="128">
        <v>37674937.170000002</v>
      </c>
    </row>
    <row r="27" spans="1:7" x14ac:dyDescent="0.2">
      <c r="A27" s="121">
        <v>19</v>
      </c>
      <c r="B27" s="131" t="s">
        <v>45</v>
      </c>
      <c r="C27" s="127">
        <v>320555060.93000001</v>
      </c>
      <c r="D27" s="128">
        <v>41142519.819999993</v>
      </c>
      <c r="E27" s="133">
        <f t="shared" si="0"/>
        <v>0.12834774687579908</v>
      </c>
      <c r="F27" s="128">
        <v>19167271.629999999</v>
      </c>
      <c r="G27" s="128">
        <v>21975248.190000001</v>
      </c>
    </row>
    <row r="28" spans="1:7" x14ac:dyDescent="0.2">
      <c r="A28" s="121">
        <v>20</v>
      </c>
      <c r="B28" s="131" t="s">
        <v>37</v>
      </c>
      <c r="C28" s="127">
        <v>947290924.90999985</v>
      </c>
      <c r="D28" s="128">
        <v>40687321.890000001</v>
      </c>
      <c r="E28" s="133">
        <f t="shared" si="0"/>
        <v>4.295124213700835E-2</v>
      </c>
      <c r="F28" s="128">
        <v>39485985.719999999</v>
      </c>
      <c r="G28" s="128">
        <v>1201336.17</v>
      </c>
    </row>
    <row r="29" spans="1:7" x14ac:dyDescent="0.2">
      <c r="A29" s="121">
        <v>21</v>
      </c>
      <c r="B29" s="131" t="s">
        <v>73</v>
      </c>
      <c r="C29" s="127">
        <v>346369211.05000007</v>
      </c>
      <c r="D29" s="128">
        <v>31474731.84</v>
      </c>
      <c r="E29" s="133">
        <f t="shared" si="0"/>
        <v>9.0870466646229914E-2</v>
      </c>
      <c r="F29" s="128">
        <v>31474731.84</v>
      </c>
      <c r="G29" s="130">
        <v>0</v>
      </c>
    </row>
    <row r="30" spans="1:7" x14ac:dyDescent="0.2">
      <c r="A30" s="121">
        <v>22</v>
      </c>
      <c r="B30" s="131" t="s">
        <v>58</v>
      </c>
      <c r="C30" s="127">
        <v>501917985.92000002</v>
      </c>
      <c r="D30" s="128">
        <v>31119056.48</v>
      </c>
      <c r="E30" s="133">
        <f t="shared" si="0"/>
        <v>6.200028162561208E-2</v>
      </c>
      <c r="F30" s="128">
        <v>30813126.260000002</v>
      </c>
      <c r="G30" s="128">
        <v>305930.21999999997</v>
      </c>
    </row>
    <row r="31" spans="1:7" x14ac:dyDescent="0.2">
      <c r="A31" s="121">
        <v>23</v>
      </c>
      <c r="B31" s="131" t="s">
        <v>47</v>
      </c>
      <c r="C31" s="127">
        <v>232743696.25</v>
      </c>
      <c r="D31" s="128">
        <v>30131124.359999999</v>
      </c>
      <c r="E31" s="133">
        <f t="shared" si="0"/>
        <v>0.12946053897689613</v>
      </c>
      <c r="F31" s="128">
        <v>30131124.359999999</v>
      </c>
      <c r="G31" s="130">
        <v>0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276088592.15999997</v>
      </c>
      <c r="D33" s="128">
        <v>25989569.199999999</v>
      </c>
      <c r="E33" s="133">
        <f t="shared" si="0"/>
        <v>9.4134889807176172E-2</v>
      </c>
      <c r="F33" s="128">
        <v>12746288.310000001</v>
      </c>
      <c r="G33" s="128">
        <v>13243280.890000001</v>
      </c>
    </row>
    <row r="34" spans="1:7" x14ac:dyDescent="0.2">
      <c r="A34" s="121">
        <v>26</v>
      </c>
      <c r="B34" s="131" t="s">
        <v>67</v>
      </c>
      <c r="C34" s="127">
        <v>349467607.36000001</v>
      </c>
      <c r="D34" s="128">
        <v>23441464.98</v>
      </c>
      <c r="E34" s="133">
        <f t="shared" si="0"/>
        <v>6.7077647502396545E-2</v>
      </c>
      <c r="F34" s="128">
        <v>9635539.8599999994</v>
      </c>
      <c r="G34" s="128">
        <v>13805925.120000001</v>
      </c>
    </row>
    <row r="35" spans="1:7" x14ac:dyDescent="0.2">
      <c r="A35" s="121">
        <v>27</v>
      </c>
      <c r="B35" s="131" t="s">
        <v>53</v>
      </c>
      <c r="C35" s="127">
        <v>50266291.25</v>
      </c>
      <c r="D35" s="128">
        <v>20993531.649999999</v>
      </c>
      <c r="E35" s="133">
        <f t="shared" si="0"/>
        <v>0.41764632177831496</v>
      </c>
      <c r="F35" s="128">
        <v>6108428.21</v>
      </c>
      <c r="G35" s="128">
        <v>14885103.440000001</v>
      </c>
    </row>
    <row r="36" spans="1:7" x14ac:dyDescent="0.2">
      <c r="A36" s="121">
        <v>28</v>
      </c>
      <c r="B36" s="131" t="s">
        <v>60</v>
      </c>
      <c r="C36" s="127">
        <v>73110515.440000013</v>
      </c>
      <c r="D36" s="128">
        <v>16905827.760000002</v>
      </c>
      <c r="E36" s="133">
        <f t="shared" si="0"/>
        <v>0.23123661019561811</v>
      </c>
      <c r="F36" s="128">
        <v>9718164.1399999987</v>
      </c>
      <c r="G36" s="128">
        <v>7187663.6200000001</v>
      </c>
    </row>
    <row r="37" spans="1:7" x14ac:dyDescent="0.2">
      <c r="A37" s="121">
        <v>29</v>
      </c>
      <c r="B37" s="131" t="s">
        <v>77</v>
      </c>
      <c r="C37" s="127">
        <v>199333680.10000002</v>
      </c>
      <c r="D37" s="128">
        <v>11107192.140000001</v>
      </c>
      <c r="E37" s="133">
        <f t="shared" si="0"/>
        <v>5.5721602763907432E-2</v>
      </c>
      <c r="F37" s="128">
        <v>10864679.16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45149889.710000001</v>
      </c>
      <c r="D38" s="128">
        <v>7280678.7300000004</v>
      </c>
      <c r="E38" s="133">
        <f t="shared" si="0"/>
        <v>0.16125573676401347</v>
      </c>
      <c r="F38" s="128">
        <v>3264816.78</v>
      </c>
      <c r="G38" s="128">
        <v>4015861.95</v>
      </c>
    </row>
    <row r="39" spans="1:7" x14ac:dyDescent="0.2">
      <c r="A39" s="121">
        <v>31</v>
      </c>
      <c r="B39" s="131" t="s">
        <v>56</v>
      </c>
      <c r="C39" s="127">
        <v>39703539.280000001</v>
      </c>
      <c r="D39" s="128">
        <v>6407767.7300000004</v>
      </c>
      <c r="E39" s="133">
        <f t="shared" si="0"/>
        <v>0.16139034066486377</v>
      </c>
      <c r="F39" s="128">
        <v>6407767.7300000004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257241841.11000001</v>
      </c>
      <c r="D40" s="128">
        <v>2988477.34</v>
      </c>
      <c r="E40" s="133">
        <f t="shared" si="0"/>
        <v>1.1617384353590002E-2</v>
      </c>
      <c r="F40" s="128">
        <v>2086999.83</v>
      </c>
      <c r="G40" s="128">
        <v>901477.51</v>
      </c>
    </row>
    <row r="41" spans="1:7" x14ac:dyDescent="0.2">
      <c r="A41" s="121">
        <v>33</v>
      </c>
      <c r="B41" s="131" t="s">
        <v>85</v>
      </c>
      <c r="C41" s="127">
        <v>93567207.200000003</v>
      </c>
      <c r="D41" s="128">
        <v>1411032.06</v>
      </c>
      <c r="E41" s="133">
        <f t="shared" si="0"/>
        <v>1.5080412275039028E-2</v>
      </c>
      <c r="F41" s="130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62565596.399999999</v>
      </c>
      <c r="D42" s="128">
        <v>839046.22000000009</v>
      </c>
      <c r="E42" s="133">
        <f t="shared" si="0"/>
        <v>1.3410664459038069E-2</v>
      </c>
      <c r="F42" s="128">
        <v>699299.68</v>
      </c>
      <c r="G42" s="128">
        <v>139746.54</v>
      </c>
    </row>
    <row r="43" spans="1:7" x14ac:dyDescent="0.2">
      <c r="A43" s="121">
        <v>35</v>
      </c>
      <c r="B43" s="135" t="s">
        <v>79</v>
      </c>
      <c r="C43" s="136">
        <v>429249596.20000005</v>
      </c>
      <c r="D43" s="130">
        <v>0</v>
      </c>
      <c r="E43" s="133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35" t="s">
        <v>81</v>
      </c>
      <c r="C44" s="136">
        <v>173907764.26000002</v>
      </c>
      <c r="D44" s="130">
        <v>0</v>
      </c>
      <c r="E44" s="133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35" t="s">
        <v>83</v>
      </c>
      <c r="C45" s="136">
        <v>18286155.149999999</v>
      </c>
      <c r="D45" s="130">
        <v>0</v>
      </c>
      <c r="E45" s="133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35" t="s">
        <v>87</v>
      </c>
      <c r="C46" s="136">
        <v>108321.1</v>
      </c>
      <c r="D46" s="130">
        <v>0</v>
      </c>
      <c r="E46" s="133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71</v>
      </c>
      <c r="C47" s="136">
        <v>7110.47</v>
      </c>
      <c r="D47" s="130">
        <v>0</v>
      </c>
      <c r="E47" s="133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91</v>
      </c>
      <c r="C48" s="136">
        <v>7942646.9799999995</v>
      </c>
      <c r="D48" s="130">
        <v>0</v>
      </c>
      <c r="E48" s="133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93</v>
      </c>
      <c r="C49" s="136">
        <v>153095566.75999999</v>
      </c>
      <c r="D49" s="130">
        <v>0</v>
      </c>
      <c r="E49" s="133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95</v>
      </c>
      <c r="C50" s="136">
        <v>5394058.2300000004</v>
      </c>
      <c r="D50" s="130">
        <v>0</v>
      </c>
      <c r="E50" s="133">
        <f t="shared" si="0"/>
        <v>0</v>
      </c>
      <c r="F50" s="130">
        <v>0</v>
      </c>
      <c r="G50" s="130">
        <v>0</v>
      </c>
    </row>
    <row r="51" spans="1:7" x14ac:dyDescent="0.2">
      <c r="A51" s="135"/>
      <c r="B51" s="124" t="s">
        <v>217</v>
      </c>
      <c r="C51" s="132">
        <v>55392771718.650002</v>
      </c>
      <c r="D51" s="132">
        <v>18681040203.750004</v>
      </c>
      <c r="E51" s="134">
        <f t="shared" si="0"/>
        <v>0.33724689384807133</v>
      </c>
      <c r="F51" s="132">
        <v>17050105212.489996</v>
      </c>
      <c r="G51" s="132">
        <v>1630934991.2600002</v>
      </c>
    </row>
    <row r="53" spans="1:7" x14ac:dyDescent="0.2">
      <c r="C53" s="139"/>
      <c r="D53" s="139"/>
      <c r="E53" s="139"/>
      <c r="F53" s="139"/>
      <c r="G53" s="139"/>
    </row>
    <row r="54" spans="1:7" x14ac:dyDescent="0.2">
      <c r="C54" s="138"/>
      <c r="D54" s="138"/>
      <c r="E54" s="138"/>
      <c r="F54" s="138"/>
      <c r="G54" s="13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109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5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5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5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5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5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5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5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5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5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5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5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5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5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5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5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5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5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5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5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5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5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5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5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5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98" t="s">
        <v>97</v>
      </c>
      <c r="B56" s="199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3">
      <c r="A57" s="191" t="s">
        <v>98</v>
      </c>
      <c r="B57" s="192"/>
      <c r="C57" s="192"/>
      <c r="D57" s="192"/>
      <c r="E57" s="192"/>
      <c r="F57" s="192"/>
      <c r="G57" s="192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546875" defaultRowHeight="10.199999999999999" x14ac:dyDescent="0.2"/>
  <cols>
    <col min="1" max="1" width="3.441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11" t="s">
        <v>223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225</v>
      </c>
      <c r="C9" s="127">
        <v>9953188121.8399982</v>
      </c>
      <c r="D9" s="128">
        <f t="shared" ref="D9:D51" si="0">F9+G9</f>
        <v>4335799670.3900003</v>
      </c>
      <c r="E9" s="159">
        <f>D9/C9</f>
        <v>0.4356191822473523</v>
      </c>
      <c r="F9" s="128">
        <v>4187777441.5</v>
      </c>
      <c r="G9" s="128">
        <v>148022228.88999999</v>
      </c>
    </row>
    <row r="10" spans="1:7" x14ac:dyDescent="0.2">
      <c r="A10" s="121">
        <v>2</v>
      </c>
      <c r="B10" s="131" t="s">
        <v>226</v>
      </c>
      <c r="C10" s="127">
        <v>7550447013.79</v>
      </c>
      <c r="D10" s="128">
        <f t="shared" si="0"/>
        <v>2359686649.5699997</v>
      </c>
      <c r="E10" s="159">
        <f t="shared" ref="E10:E52" si="1">D10/C10</f>
        <v>0.31252277451392091</v>
      </c>
      <c r="F10" s="128">
        <v>2359439334.8899999</v>
      </c>
      <c r="G10" s="128">
        <v>247314.68</v>
      </c>
    </row>
    <row r="11" spans="1:7" x14ac:dyDescent="0.2">
      <c r="A11" s="121">
        <v>3</v>
      </c>
      <c r="B11" s="131" t="s">
        <v>227</v>
      </c>
      <c r="C11" s="127">
        <v>3562749572.4099998</v>
      </c>
      <c r="D11" s="128">
        <f t="shared" si="0"/>
        <v>2132869273.49</v>
      </c>
      <c r="E11" s="159">
        <f t="shared" si="1"/>
        <v>0.5986582076963759</v>
      </c>
      <c r="F11" s="128">
        <v>2132669273.49</v>
      </c>
      <c r="G11" s="128">
        <v>200000</v>
      </c>
    </row>
    <row r="12" spans="1:7" x14ac:dyDescent="0.2">
      <c r="A12" s="121">
        <v>4</v>
      </c>
      <c r="B12" s="131" t="s">
        <v>228</v>
      </c>
      <c r="C12" s="127">
        <v>5694941389.2600002</v>
      </c>
      <c r="D12" s="128">
        <f t="shared" si="0"/>
        <v>2009311926.7199998</v>
      </c>
      <c r="E12" s="159">
        <f t="shared" si="1"/>
        <v>0.35282398700526213</v>
      </c>
      <c r="F12" s="128">
        <v>1826469387.6299999</v>
      </c>
      <c r="G12" s="128">
        <v>182842539.09</v>
      </c>
    </row>
    <row r="13" spans="1:7" x14ac:dyDescent="0.2">
      <c r="A13" s="121">
        <v>5</v>
      </c>
      <c r="B13" s="131" t="s">
        <v>229</v>
      </c>
      <c r="C13" s="127">
        <v>5136726238.0599995</v>
      </c>
      <c r="D13" s="128">
        <f t="shared" si="0"/>
        <v>1692220335.46</v>
      </c>
      <c r="E13" s="159">
        <f t="shared" si="1"/>
        <v>0.32943556986192535</v>
      </c>
      <c r="F13" s="128">
        <v>1687315432.48</v>
      </c>
      <c r="G13" s="128">
        <v>4904902.9800000004</v>
      </c>
    </row>
    <row r="14" spans="1:7" x14ac:dyDescent="0.2">
      <c r="A14" s="121">
        <v>6</v>
      </c>
      <c r="B14" s="131" t="s">
        <v>230</v>
      </c>
      <c r="C14" s="127">
        <v>2893125991.54</v>
      </c>
      <c r="D14" s="128">
        <f t="shared" si="0"/>
        <v>1095776828.75</v>
      </c>
      <c r="E14" s="159">
        <f t="shared" si="1"/>
        <v>0.37875185247868248</v>
      </c>
      <c r="F14" s="128">
        <v>1062308455.3299999</v>
      </c>
      <c r="G14" s="128">
        <v>33468373.419999998</v>
      </c>
    </row>
    <row r="15" spans="1:7" x14ac:dyDescent="0.2">
      <c r="A15" s="121">
        <v>7</v>
      </c>
      <c r="B15" s="131" t="s">
        <v>231</v>
      </c>
      <c r="C15" s="127">
        <v>3937637158.2399998</v>
      </c>
      <c r="D15" s="128">
        <f t="shared" si="0"/>
        <v>1000114454.88</v>
      </c>
      <c r="E15" s="159">
        <f t="shared" si="1"/>
        <v>0.25398847448072637</v>
      </c>
      <c r="F15" s="128">
        <v>781501658.34000003</v>
      </c>
      <c r="G15" s="128">
        <v>218612796.53999999</v>
      </c>
    </row>
    <row r="16" spans="1:7" x14ac:dyDescent="0.2">
      <c r="A16" s="121">
        <v>8</v>
      </c>
      <c r="B16" s="131" t="s">
        <v>232</v>
      </c>
      <c r="C16" s="127">
        <v>2277067115.9899998</v>
      </c>
      <c r="D16" s="128">
        <f t="shared" si="0"/>
        <v>937978983.78999996</v>
      </c>
      <c r="E16" s="159">
        <f t="shared" si="1"/>
        <v>0.4119241708789928</v>
      </c>
      <c r="F16" s="128">
        <v>801733201.32999992</v>
      </c>
      <c r="G16" s="128">
        <v>136245782.46000001</v>
      </c>
    </row>
    <row r="17" spans="1:7" x14ac:dyDescent="0.2">
      <c r="A17" s="121">
        <v>9</v>
      </c>
      <c r="B17" s="135" t="s">
        <v>233</v>
      </c>
      <c r="C17" s="158">
        <v>3272100917.25</v>
      </c>
      <c r="D17" s="128">
        <f t="shared" si="0"/>
        <v>742249792.94000006</v>
      </c>
      <c r="E17" s="159">
        <f t="shared" si="1"/>
        <v>0.22684196230836776</v>
      </c>
      <c r="F17" s="136">
        <v>741423854.5</v>
      </c>
      <c r="G17" s="136">
        <v>825938.44</v>
      </c>
    </row>
    <row r="18" spans="1:7" x14ac:dyDescent="0.2">
      <c r="A18" s="121">
        <v>10</v>
      </c>
      <c r="B18" s="131" t="s">
        <v>234</v>
      </c>
      <c r="C18" s="127">
        <v>1888042318.0300002</v>
      </c>
      <c r="D18" s="128">
        <f t="shared" si="0"/>
        <v>682185435.97000003</v>
      </c>
      <c r="E18" s="159">
        <f t="shared" si="1"/>
        <v>0.36131893308503715</v>
      </c>
      <c r="F18" s="128">
        <v>127952384.53999999</v>
      </c>
      <c r="G18" s="128">
        <v>554233051.43000007</v>
      </c>
    </row>
    <row r="19" spans="1:7" x14ac:dyDescent="0.2">
      <c r="A19" s="121">
        <v>11</v>
      </c>
      <c r="B19" s="131" t="s">
        <v>235</v>
      </c>
      <c r="C19" s="127">
        <v>1224905401.6299999</v>
      </c>
      <c r="D19" s="128">
        <f t="shared" si="0"/>
        <v>388272420.71999997</v>
      </c>
      <c r="E19" s="159">
        <f t="shared" si="1"/>
        <v>0.31698155645596798</v>
      </c>
      <c r="F19" s="128">
        <v>364651242.27999997</v>
      </c>
      <c r="G19" s="128">
        <v>23621178.440000001</v>
      </c>
    </row>
    <row r="20" spans="1:7" x14ac:dyDescent="0.2">
      <c r="A20" s="121">
        <v>12</v>
      </c>
      <c r="B20" s="131" t="s">
        <v>236</v>
      </c>
      <c r="C20" s="127">
        <v>455304914.91000003</v>
      </c>
      <c r="D20" s="128">
        <f t="shared" si="0"/>
        <v>338171768.36000001</v>
      </c>
      <c r="E20" s="159">
        <f t="shared" si="1"/>
        <v>0.74273691604415537</v>
      </c>
      <c r="F20" s="128">
        <v>338171768.36000001</v>
      </c>
      <c r="G20" s="130">
        <v>0</v>
      </c>
    </row>
    <row r="21" spans="1:7" x14ac:dyDescent="0.2">
      <c r="A21" s="121">
        <v>13</v>
      </c>
      <c r="B21" s="131" t="s">
        <v>237</v>
      </c>
      <c r="C21" s="127">
        <v>466477265.97999996</v>
      </c>
      <c r="D21" s="128">
        <f t="shared" si="0"/>
        <v>251236248.11000001</v>
      </c>
      <c r="E21" s="159">
        <f t="shared" si="1"/>
        <v>0.53858197694198384</v>
      </c>
      <c r="F21" s="128">
        <v>165366716.03</v>
      </c>
      <c r="G21" s="128">
        <v>85869532.079999998</v>
      </c>
    </row>
    <row r="22" spans="1:7" x14ac:dyDescent="0.2">
      <c r="A22" s="121">
        <v>14</v>
      </c>
      <c r="B22" s="131" t="s">
        <v>238</v>
      </c>
      <c r="C22" s="127">
        <v>485901950.45000005</v>
      </c>
      <c r="D22" s="128">
        <f t="shared" si="0"/>
        <v>146423516.72</v>
      </c>
      <c r="E22" s="159">
        <f t="shared" si="1"/>
        <v>0.30134375172685618</v>
      </c>
      <c r="F22" s="128">
        <v>122817752.21000001</v>
      </c>
      <c r="G22" s="128">
        <v>23605764.510000002</v>
      </c>
    </row>
    <row r="23" spans="1:7" x14ac:dyDescent="0.2">
      <c r="A23" s="121">
        <v>15</v>
      </c>
      <c r="B23" s="131" t="s">
        <v>239</v>
      </c>
      <c r="C23" s="127">
        <v>592328729.17999995</v>
      </c>
      <c r="D23" s="128">
        <f t="shared" si="0"/>
        <v>133708793.94999999</v>
      </c>
      <c r="E23" s="159">
        <f t="shared" si="1"/>
        <v>0.2257341023034658</v>
      </c>
      <c r="F23" s="128">
        <v>130612781.34999999</v>
      </c>
      <c r="G23" s="128">
        <v>3096012.6</v>
      </c>
    </row>
    <row r="24" spans="1:7" x14ac:dyDescent="0.2">
      <c r="A24" s="121">
        <v>16</v>
      </c>
      <c r="B24" s="131" t="s">
        <v>240</v>
      </c>
      <c r="C24" s="127">
        <v>743076775.7299999</v>
      </c>
      <c r="D24" s="128">
        <f t="shared" si="0"/>
        <v>86106164.75</v>
      </c>
      <c r="E24" s="159">
        <f t="shared" si="1"/>
        <v>0.1158778844425721</v>
      </c>
      <c r="F24" s="128">
        <v>41429339.400000006</v>
      </c>
      <c r="G24" s="128">
        <v>44676825.350000001</v>
      </c>
    </row>
    <row r="25" spans="1:7" x14ac:dyDescent="0.2">
      <c r="A25" s="121">
        <v>17</v>
      </c>
      <c r="B25" s="131" t="s">
        <v>241</v>
      </c>
      <c r="C25" s="127">
        <v>160291523.32999998</v>
      </c>
      <c r="D25" s="128">
        <f t="shared" si="0"/>
        <v>57507879.800000004</v>
      </c>
      <c r="E25" s="159">
        <f t="shared" si="1"/>
        <v>0.35877056132036206</v>
      </c>
      <c r="F25" s="128">
        <v>51486754.060000002</v>
      </c>
      <c r="G25" s="128">
        <v>6021125.7400000002</v>
      </c>
    </row>
    <row r="26" spans="1:7" x14ac:dyDescent="0.2">
      <c r="A26" s="121">
        <v>18</v>
      </c>
      <c r="B26" s="131" t="s">
        <v>242</v>
      </c>
      <c r="C26" s="127">
        <v>113181070.54000002</v>
      </c>
      <c r="D26" s="128">
        <f t="shared" si="0"/>
        <v>42222657.609999999</v>
      </c>
      <c r="E26" s="159">
        <f t="shared" si="1"/>
        <v>0.37305405761361682</v>
      </c>
      <c r="F26" s="128">
        <v>4844495.5799999991</v>
      </c>
      <c r="G26" s="128">
        <v>37378162.030000001</v>
      </c>
    </row>
    <row r="27" spans="1:7" x14ac:dyDescent="0.2">
      <c r="A27" s="121">
        <v>19</v>
      </c>
      <c r="B27" s="131" t="s">
        <v>243</v>
      </c>
      <c r="C27" s="127">
        <v>324107929.35000002</v>
      </c>
      <c r="D27" s="128">
        <f t="shared" si="0"/>
        <v>40880639.299999997</v>
      </c>
      <c r="E27" s="159">
        <f t="shared" si="1"/>
        <v>0.12613279589298018</v>
      </c>
      <c r="F27" s="128">
        <v>18997606.829999998</v>
      </c>
      <c r="G27" s="128">
        <v>21883032.469999999</v>
      </c>
    </row>
    <row r="28" spans="1:7" x14ac:dyDescent="0.2">
      <c r="A28" s="121">
        <v>20</v>
      </c>
      <c r="B28" s="131" t="s">
        <v>244</v>
      </c>
      <c r="C28" s="127">
        <v>916894056.81000006</v>
      </c>
      <c r="D28" s="128">
        <f t="shared" si="0"/>
        <v>39427768.640000001</v>
      </c>
      <c r="E28" s="159">
        <f t="shared" si="1"/>
        <v>4.3001444220474722E-2</v>
      </c>
      <c r="F28" s="128">
        <v>38519695.090000004</v>
      </c>
      <c r="G28" s="128">
        <v>908073.55</v>
      </c>
    </row>
    <row r="29" spans="1:7" x14ac:dyDescent="0.2">
      <c r="A29" s="121">
        <v>21</v>
      </c>
      <c r="B29" s="131" t="s">
        <v>245</v>
      </c>
      <c r="C29" s="127">
        <v>349959347.73999995</v>
      </c>
      <c r="D29" s="128">
        <f t="shared" si="0"/>
        <v>31450605.550000001</v>
      </c>
      <c r="E29" s="159">
        <f t="shared" si="1"/>
        <v>8.9869311258878065E-2</v>
      </c>
      <c r="F29" s="128">
        <v>31450605.550000001</v>
      </c>
      <c r="G29" s="130">
        <v>0</v>
      </c>
    </row>
    <row r="30" spans="1:7" x14ac:dyDescent="0.2">
      <c r="A30" s="121">
        <v>22</v>
      </c>
      <c r="B30" s="131" t="s">
        <v>246</v>
      </c>
      <c r="C30" s="127">
        <v>488313161.71999997</v>
      </c>
      <c r="D30" s="128">
        <f t="shared" si="0"/>
        <v>31253154.84</v>
      </c>
      <c r="E30" s="159">
        <f t="shared" si="1"/>
        <v>6.4002278230461951E-2</v>
      </c>
      <c r="F30" s="128">
        <v>30949909.82</v>
      </c>
      <c r="G30" s="128">
        <v>303245.02</v>
      </c>
    </row>
    <row r="31" spans="1:7" x14ac:dyDescent="0.2">
      <c r="A31" s="121">
        <v>23</v>
      </c>
      <c r="B31" s="135" t="s">
        <v>247</v>
      </c>
      <c r="C31" s="158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31" t="s">
        <v>248</v>
      </c>
      <c r="C32" s="127">
        <v>234861571.5</v>
      </c>
      <c r="D32" s="128">
        <f t="shared" si="0"/>
        <v>28466145.73</v>
      </c>
      <c r="E32" s="159">
        <f t="shared" si="1"/>
        <v>0.12120393109947321</v>
      </c>
      <c r="F32" s="128">
        <v>28466145.73</v>
      </c>
      <c r="G32" s="130">
        <v>0</v>
      </c>
    </row>
    <row r="33" spans="1:7" x14ac:dyDescent="0.2">
      <c r="A33" s="121">
        <v>25</v>
      </c>
      <c r="B33" s="135" t="s">
        <v>249</v>
      </c>
      <c r="C33" s="158">
        <v>276540341.43000001</v>
      </c>
      <c r="D33" s="128">
        <f t="shared" si="0"/>
        <v>25831695.329999998</v>
      </c>
      <c r="E33" s="159">
        <f t="shared" si="1"/>
        <v>9.3410224332635794E-2</v>
      </c>
      <c r="F33" s="128">
        <v>12460605.129999999</v>
      </c>
      <c r="G33" s="128">
        <v>13371090.200000001</v>
      </c>
    </row>
    <row r="34" spans="1:7" x14ac:dyDescent="0.2">
      <c r="A34" s="121">
        <v>26</v>
      </c>
      <c r="B34" s="131" t="s">
        <v>250</v>
      </c>
      <c r="C34" s="127">
        <v>344896380.60000002</v>
      </c>
      <c r="D34" s="128">
        <f t="shared" si="0"/>
        <v>23277886.799999997</v>
      </c>
      <c r="E34" s="159">
        <f t="shared" si="1"/>
        <v>6.749240673243527E-2</v>
      </c>
      <c r="F34" s="128">
        <v>9522597.8100000005</v>
      </c>
      <c r="G34" s="128">
        <v>13755288.989999998</v>
      </c>
    </row>
    <row r="35" spans="1:7" x14ac:dyDescent="0.2">
      <c r="A35" s="121">
        <v>27</v>
      </c>
      <c r="B35" s="131" t="s">
        <v>251</v>
      </c>
      <c r="C35" s="127">
        <v>61049231.649999999</v>
      </c>
      <c r="D35" s="128">
        <f t="shared" si="0"/>
        <v>20858134.539999999</v>
      </c>
      <c r="E35" s="159">
        <f t="shared" si="1"/>
        <v>0.34166088542410017</v>
      </c>
      <c r="F35" s="128">
        <v>6069649.4500000002</v>
      </c>
      <c r="G35" s="128">
        <v>14788485.09</v>
      </c>
    </row>
    <row r="36" spans="1:7" x14ac:dyDescent="0.2">
      <c r="A36" s="121">
        <v>28</v>
      </c>
      <c r="B36" s="131" t="s">
        <v>252</v>
      </c>
      <c r="C36" s="127">
        <v>72873644.170000002</v>
      </c>
      <c r="D36" s="128">
        <f t="shared" si="0"/>
        <v>16849902.799999997</v>
      </c>
      <c r="E36" s="159">
        <f t="shared" si="1"/>
        <v>0.23122080680763624</v>
      </c>
      <c r="F36" s="128">
        <v>9695273.2399999984</v>
      </c>
      <c r="G36" s="128">
        <v>7154629.5599999996</v>
      </c>
    </row>
    <row r="37" spans="1:7" x14ac:dyDescent="0.2">
      <c r="A37" s="121">
        <v>29</v>
      </c>
      <c r="B37" s="131" t="s">
        <v>253</v>
      </c>
      <c r="C37" s="127">
        <v>204328869.59000003</v>
      </c>
      <c r="D37" s="128">
        <f t="shared" si="0"/>
        <v>11436746.640000001</v>
      </c>
      <c r="E37" s="159">
        <f t="shared" si="1"/>
        <v>5.5972250338136853E-2</v>
      </c>
      <c r="F37" s="128">
        <v>11194233.66</v>
      </c>
      <c r="G37" s="128">
        <v>242512.98</v>
      </c>
    </row>
    <row r="38" spans="1:7" x14ac:dyDescent="0.2">
      <c r="A38" s="121">
        <v>30</v>
      </c>
      <c r="B38" s="131" t="s">
        <v>254</v>
      </c>
      <c r="C38" s="127">
        <v>44498332.040000007</v>
      </c>
      <c r="D38" s="128">
        <f t="shared" si="0"/>
        <v>7169823.5600000005</v>
      </c>
      <c r="E38" s="159">
        <f t="shared" si="1"/>
        <v>0.16112566991398627</v>
      </c>
      <c r="F38" s="128">
        <v>3249831.93</v>
      </c>
      <c r="G38" s="128">
        <v>3919991.63</v>
      </c>
    </row>
    <row r="39" spans="1:7" x14ac:dyDescent="0.2">
      <c r="A39" s="121">
        <v>31</v>
      </c>
      <c r="B39" s="131" t="s">
        <v>255</v>
      </c>
      <c r="C39" s="127">
        <v>39389434.670000002</v>
      </c>
      <c r="D39" s="128">
        <f t="shared" si="0"/>
        <v>6178564.4800000004</v>
      </c>
      <c r="E39" s="159">
        <f t="shared" si="1"/>
        <v>0.15685841982154045</v>
      </c>
      <c r="F39" s="128">
        <v>6178564.4800000004</v>
      </c>
      <c r="G39" s="130">
        <v>0</v>
      </c>
    </row>
    <row r="40" spans="1:7" x14ac:dyDescent="0.2">
      <c r="A40" s="121">
        <v>32</v>
      </c>
      <c r="B40" s="131" t="s">
        <v>256</v>
      </c>
      <c r="C40" s="127">
        <v>274800276.40999997</v>
      </c>
      <c r="D40" s="128">
        <f t="shared" si="0"/>
        <v>2977948.45</v>
      </c>
      <c r="E40" s="159">
        <f t="shared" si="1"/>
        <v>1.0836773852282896E-2</v>
      </c>
      <c r="F40" s="128">
        <v>2082387.66</v>
      </c>
      <c r="G40" s="128">
        <v>895560.79</v>
      </c>
    </row>
    <row r="41" spans="1:7" x14ac:dyDescent="0.2">
      <c r="A41" s="121">
        <v>33</v>
      </c>
      <c r="B41" s="131" t="s">
        <v>257</v>
      </c>
      <c r="C41" s="127">
        <v>88591637.920000002</v>
      </c>
      <c r="D41" s="128">
        <f t="shared" si="0"/>
        <v>1411032.06</v>
      </c>
      <c r="E41" s="159">
        <f t="shared" si="1"/>
        <v>1.5927372979311995E-2</v>
      </c>
      <c r="F41" s="130">
        <v>0</v>
      </c>
      <c r="G41" s="128">
        <v>1411032.06</v>
      </c>
    </row>
    <row r="42" spans="1:7" x14ac:dyDescent="0.2">
      <c r="A42" s="121">
        <v>34</v>
      </c>
      <c r="B42" s="135" t="s">
        <v>258</v>
      </c>
      <c r="C42" s="158">
        <v>62962202.769999996</v>
      </c>
      <c r="D42" s="128">
        <f t="shared" si="0"/>
        <v>833759</v>
      </c>
      <c r="E42" s="159">
        <f t="shared" si="1"/>
        <v>1.324221458778546E-2</v>
      </c>
      <c r="F42" s="128">
        <v>697613.23</v>
      </c>
      <c r="G42" s="128">
        <v>136145.76999999999</v>
      </c>
    </row>
    <row r="43" spans="1:7" x14ac:dyDescent="0.2">
      <c r="A43" s="121">
        <v>35</v>
      </c>
      <c r="B43" s="131" t="s">
        <v>259</v>
      </c>
      <c r="C43" s="128">
        <v>429687887.25999999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31" t="s">
        <v>260</v>
      </c>
      <c r="C44" s="128">
        <v>191616594.43000004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31" t="s">
        <v>261</v>
      </c>
      <c r="C45" s="128">
        <v>17925517.289999999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31" t="s">
        <v>262</v>
      </c>
      <c r="C46" s="128">
        <v>106664.8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264</v>
      </c>
      <c r="C48" s="136">
        <v>7801761.7600000007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265</v>
      </c>
      <c r="C49" s="136">
        <v>143946322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266</v>
      </c>
      <c r="C50" s="136">
        <v>5393583.2300000004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9078602.25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55126117727.809998</v>
      </c>
      <c r="D52" s="157">
        <f t="shared" ref="D52" si="2">F52+G52</f>
        <v>18749142609.699997</v>
      </c>
      <c r="E52" s="160">
        <f t="shared" si="1"/>
        <v>0.34011360463066742</v>
      </c>
      <c r="F52" s="129">
        <v>17137505992.909998</v>
      </c>
      <c r="G52" s="129">
        <v>1611636616.79</v>
      </c>
    </row>
    <row r="53" spans="1:7" x14ac:dyDescent="0.2">
      <c r="C53" s="138"/>
      <c r="D53" s="138"/>
      <c r="E53" s="138"/>
      <c r="F53" s="138"/>
      <c r="G53" s="13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5" customWidth="1"/>
    <col min="2" max="2" width="41.109375" style="165" bestFit="1" customWidth="1"/>
    <col min="3" max="3" width="14" style="165" bestFit="1" customWidth="1"/>
    <col min="4" max="4" width="17.33203125" style="165" bestFit="1" customWidth="1"/>
    <col min="5" max="5" width="14" style="165" bestFit="1" customWidth="1"/>
    <col min="6" max="6" width="14.88671875" style="165" customWidth="1"/>
    <col min="7" max="7" width="14.33203125" style="165" bestFit="1" customWidth="1"/>
    <col min="8" max="16384" width="11.5546875" style="165"/>
  </cols>
  <sheetData>
    <row r="2" spans="1:7" x14ac:dyDescent="0.2">
      <c r="A2" s="211" t="s">
        <v>224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9991330895.0100002</v>
      </c>
      <c r="D9" s="128">
        <f t="shared" ref="D9:D51" si="0">F9+G9</f>
        <v>4344137951.9699993</v>
      </c>
      <c r="E9" s="159">
        <f t="shared" ref="E9:E51" si="1">D9/C9</f>
        <v>0.43479071983689427</v>
      </c>
      <c r="F9" s="128">
        <v>4195704563.2799997</v>
      </c>
      <c r="G9" s="128">
        <v>148433388.69</v>
      </c>
    </row>
    <row r="10" spans="1:7" x14ac:dyDescent="0.2">
      <c r="A10" s="121">
        <v>2</v>
      </c>
      <c r="B10" s="166" t="s">
        <v>226</v>
      </c>
      <c r="C10" s="127">
        <v>7530733182.1500006</v>
      </c>
      <c r="D10" s="128">
        <f t="shared" si="0"/>
        <v>2366167175.7300005</v>
      </c>
      <c r="E10" s="159">
        <f t="shared" si="1"/>
        <v>0.31420143543772017</v>
      </c>
      <c r="F10" s="128">
        <v>2365922602.1800003</v>
      </c>
      <c r="G10" s="128">
        <v>244573.55</v>
      </c>
    </row>
    <row r="11" spans="1:7" x14ac:dyDescent="0.2">
      <c r="A11" s="121">
        <v>3</v>
      </c>
      <c r="B11" s="166" t="s">
        <v>227</v>
      </c>
      <c r="C11" s="127">
        <v>3583396774.7399998</v>
      </c>
      <c r="D11" s="128">
        <f t="shared" si="0"/>
        <v>2145726624.51</v>
      </c>
      <c r="E11" s="159">
        <f t="shared" si="1"/>
        <v>0.59879682865029293</v>
      </c>
      <c r="F11" s="128">
        <v>2145526624.51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5725500687.2299995</v>
      </c>
      <c r="D12" s="128">
        <f t="shared" si="0"/>
        <v>2012228201.21</v>
      </c>
      <c r="E12" s="159">
        <f t="shared" si="1"/>
        <v>0.35145017198199258</v>
      </c>
      <c r="F12" s="128">
        <v>1830288401.74</v>
      </c>
      <c r="G12" s="128">
        <v>181939799.47</v>
      </c>
    </row>
    <row r="13" spans="1:7" x14ac:dyDescent="0.2">
      <c r="A13" s="121">
        <v>5</v>
      </c>
      <c r="B13" s="166" t="s">
        <v>229</v>
      </c>
      <c r="C13" s="127">
        <v>5186375872.71</v>
      </c>
      <c r="D13" s="128">
        <f t="shared" si="0"/>
        <v>1710290012.6599998</v>
      </c>
      <c r="E13" s="159">
        <f t="shared" si="1"/>
        <v>0.32976592029500057</v>
      </c>
      <c r="F13" s="128">
        <v>1705393917.3199999</v>
      </c>
      <c r="G13" s="128">
        <v>4896095.34</v>
      </c>
    </row>
    <row r="14" spans="1:7" x14ac:dyDescent="0.2">
      <c r="A14" s="121">
        <v>6</v>
      </c>
      <c r="B14" s="166" t="s">
        <v>230</v>
      </c>
      <c r="C14" s="158">
        <v>2909147895.48</v>
      </c>
      <c r="D14" s="128">
        <f t="shared" si="0"/>
        <v>1094598019.55</v>
      </c>
      <c r="E14" s="159">
        <f t="shared" si="1"/>
        <v>0.37626069862267858</v>
      </c>
      <c r="F14" s="136">
        <v>1061453000.3299999</v>
      </c>
      <c r="G14" s="136">
        <v>33145019.220000003</v>
      </c>
    </row>
    <row r="15" spans="1:7" x14ac:dyDescent="0.2">
      <c r="A15" s="121">
        <v>7</v>
      </c>
      <c r="B15" s="166" t="s">
        <v>231</v>
      </c>
      <c r="C15" s="127">
        <v>3954970549.5799999</v>
      </c>
      <c r="D15" s="128">
        <f t="shared" si="0"/>
        <v>1003113832.52</v>
      </c>
      <c r="E15" s="159">
        <f t="shared" si="1"/>
        <v>0.2536337047128015</v>
      </c>
      <c r="F15" s="128">
        <v>783742015.27999997</v>
      </c>
      <c r="G15" s="128">
        <v>219371817.24000001</v>
      </c>
    </row>
    <row r="16" spans="1:7" x14ac:dyDescent="0.2">
      <c r="A16" s="121">
        <v>8</v>
      </c>
      <c r="B16" s="166" t="s">
        <v>232</v>
      </c>
      <c r="C16" s="127">
        <v>2289505132.3000002</v>
      </c>
      <c r="D16" s="128">
        <f t="shared" si="0"/>
        <v>941469966.55000007</v>
      </c>
      <c r="E16" s="159">
        <f t="shared" si="1"/>
        <v>0.41121111862466736</v>
      </c>
      <c r="F16" s="128">
        <v>805823418.04000008</v>
      </c>
      <c r="G16" s="128">
        <v>135646548.50999999</v>
      </c>
    </row>
    <row r="17" spans="1:7" x14ac:dyDescent="0.2">
      <c r="A17" s="121">
        <v>9</v>
      </c>
      <c r="B17" s="166" t="s">
        <v>233</v>
      </c>
      <c r="C17" s="158">
        <v>3274094448.9299998</v>
      </c>
      <c r="D17" s="128">
        <f t="shared" si="0"/>
        <v>745620126.50999999</v>
      </c>
      <c r="E17" s="159">
        <f t="shared" si="1"/>
        <v>0.2277332368202373</v>
      </c>
      <c r="F17" s="136">
        <v>744811715.99000001</v>
      </c>
      <c r="G17" s="136">
        <v>808410.52</v>
      </c>
    </row>
    <row r="18" spans="1:7" x14ac:dyDescent="0.2">
      <c r="A18" s="121">
        <v>10</v>
      </c>
      <c r="B18" s="166" t="s">
        <v>234</v>
      </c>
      <c r="C18" s="127">
        <v>1886127688.9300001</v>
      </c>
      <c r="D18" s="128">
        <f t="shared" si="0"/>
        <v>684004991.74000001</v>
      </c>
      <c r="E18" s="159">
        <f t="shared" si="1"/>
        <v>0.3626504163819555</v>
      </c>
      <c r="F18" s="128">
        <v>127934950.20999999</v>
      </c>
      <c r="G18" s="128">
        <v>556070041.52999997</v>
      </c>
    </row>
    <row r="19" spans="1:7" x14ac:dyDescent="0.2">
      <c r="A19" s="121">
        <v>11</v>
      </c>
      <c r="B19" s="166" t="s">
        <v>235</v>
      </c>
      <c r="C19" s="127">
        <v>1220416151.75</v>
      </c>
      <c r="D19" s="128">
        <f t="shared" si="0"/>
        <v>386895122.02999997</v>
      </c>
      <c r="E19" s="159">
        <f t="shared" si="1"/>
        <v>0.31701901148654638</v>
      </c>
      <c r="F19" s="128">
        <v>363307963.51999998</v>
      </c>
      <c r="G19" s="128">
        <v>23587158.510000002</v>
      </c>
    </row>
    <row r="20" spans="1:7" x14ac:dyDescent="0.2">
      <c r="A20" s="121">
        <v>12</v>
      </c>
      <c r="B20" s="166" t="s">
        <v>236</v>
      </c>
      <c r="C20" s="127">
        <v>459009666.79000002</v>
      </c>
      <c r="D20" s="128">
        <f t="shared" si="0"/>
        <v>342048739.35000002</v>
      </c>
      <c r="E20" s="159">
        <f t="shared" si="1"/>
        <v>0.74518853108705796</v>
      </c>
      <c r="F20" s="128">
        <v>342048739.35000002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465981864.58999991</v>
      </c>
      <c r="D21" s="128">
        <f t="shared" si="0"/>
        <v>248808377.88999999</v>
      </c>
      <c r="E21" s="159">
        <f t="shared" si="1"/>
        <v>0.53394433731646873</v>
      </c>
      <c r="F21" s="128">
        <v>163886681.77000001</v>
      </c>
      <c r="G21" s="128">
        <v>84921696.11999999</v>
      </c>
    </row>
    <row r="22" spans="1:7" x14ac:dyDescent="0.2">
      <c r="A22" s="121">
        <v>14</v>
      </c>
      <c r="B22" s="166" t="s">
        <v>238</v>
      </c>
      <c r="C22" s="127">
        <v>485628285.7899999</v>
      </c>
      <c r="D22" s="128">
        <f t="shared" si="0"/>
        <v>145265490.34</v>
      </c>
      <c r="E22" s="159">
        <f t="shared" si="1"/>
        <v>0.29912897290092594</v>
      </c>
      <c r="F22" s="128">
        <v>123191549.45999999</v>
      </c>
      <c r="G22" s="128">
        <v>22073940.879999999</v>
      </c>
    </row>
    <row r="23" spans="1:7" x14ac:dyDescent="0.2">
      <c r="A23" s="121">
        <v>15</v>
      </c>
      <c r="B23" s="166" t="s">
        <v>239</v>
      </c>
      <c r="C23" s="127">
        <v>590699019.97000003</v>
      </c>
      <c r="D23" s="128">
        <f t="shared" si="0"/>
        <v>134309187.83000001</v>
      </c>
      <c r="E23" s="159">
        <f t="shared" si="1"/>
        <v>0.22737330398283243</v>
      </c>
      <c r="F23" s="128">
        <v>131284076.98</v>
      </c>
      <c r="G23" s="128">
        <v>3025110.85</v>
      </c>
    </row>
    <row r="24" spans="1:7" x14ac:dyDescent="0.2">
      <c r="A24" s="121">
        <v>16</v>
      </c>
      <c r="B24" s="166" t="s">
        <v>240</v>
      </c>
      <c r="C24" s="127">
        <v>740660330.8499999</v>
      </c>
      <c r="D24" s="128">
        <f t="shared" si="0"/>
        <v>84193665.280000001</v>
      </c>
      <c r="E24" s="159">
        <f t="shared" si="1"/>
        <v>0.11367378779875695</v>
      </c>
      <c r="F24" s="128">
        <v>44285254.890000001</v>
      </c>
      <c r="G24" s="128">
        <v>39908410.390000001</v>
      </c>
    </row>
    <row r="25" spans="1:7" x14ac:dyDescent="0.2">
      <c r="A25" s="121">
        <v>17</v>
      </c>
      <c r="B25" s="166" t="s">
        <v>241</v>
      </c>
      <c r="C25" s="127">
        <v>165662351.61000001</v>
      </c>
      <c r="D25" s="128">
        <f t="shared" si="0"/>
        <v>57414991</v>
      </c>
      <c r="E25" s="159">
        <f t="shared" si="1"/>
        <v>0.34657838936854868</v>
      </c>
      <c r="F25" s="128">
        <v>51414888.859999999</v>
      </c>
      <c r="G25" s="128">
        <v>6000102.1399999997</v>
      </c>
    </row>
    <row r="26" spans="1:7" x14ac:dyDescent="0.2">
      <c r="A26" s="121">
        <v>18</v>
      </c>
      <c r="B26" s="166" t="s">
        <v>243</v>
      </c>
      <c r="C26" s="127">
        <v>323739489.92000002</v>
      </c>
      <c r="D26" s="128">
        <f t="shared" si="0"/>
        <v>45102454.140000001</v>
      </c>
      <c r="E26" s="159">
        <f t="shared" si="1"/>
        <v>0.13931712239104771</v>
      </c>
      <c r="F26" s="128">
        <v>19229116.859999999</v>
      </c>
      <c r="G26" s="128">
        <v>25873337.280000001</v>
      </c>
    </row>
    <row r="27" spans="1:7" x14ac:dyDescent="0.2">
      <c r="A27" s="121">
        <v>19</v>
      </c>
      <c r="B27" s="166" t="s">
        <v>242</v>
      </c>
      <c r="C27" s="127">
        <v>114539316.07000001</v>
      </c>
      <c r="D27" s="128">
        <f t="shared" si="0"/>
        <v>41489791.189999998</v>
      </c>
      <c r="E27" s="159">
        <f t="shared" si="1"/>
        <v>0.36223187472713531</v>
      </c>
      <c r="F27" s="128">
        <v>4738168.16</v>
      </c>
      <c r="G27" s="128">
        <v>36751623.030000001</v>
      </c>
    </row>
    <row r="28" spans="1:7" x14ac:dyDescent="0.2">
      <c r="A28" s="121">
        <v>20</v>
      </c>
      <c r="B28" s="166" t="s">
        <v>244</v>
      </c>
      <c r="C28" s="127">
        <v>920373740.96000004</v>
      </c>
      <c r="D28" s="128">
        <f t="shared" si="0"/>
        <v>39512157.289999999</v>
      </c>
      <c r="E28" s="159">
        <f t="shared" si="1"/>
        <v>4.2930556937431377E-2</v>
      </c>
      <c r="F28" s="128">
        <v>38667667.189999998</v>
      </c>
      <c r="G28" s="128">
        <v>844490.1</v>
      </c>
    </row>
    <row r="29" spans="1:7" x14ac:dyDescent="0.2">
      <c r="A29" s="121">
        <v>21</v>
      </c>
      <c r="B29" s="166" t="s">
        <v>246</v>
      </c>
      <c r="C29" s="127">
        <v>495137014.50999999</v>
      </c>
      <c r="D29" s="128">
        <f t="shared" si="0"/>
        <v>32293187.209999997</v>
      </c>
      <c r="E29" s="159">
        <f t="shared" si="1"/>
        <v>6.5220709144433786E-2</v>
      </c>
      <c r="F29" s="128">
        <v>31992415.529999997</v>
      </c>
      <c r="G29" s="128">
        <v>300771.68</v>
      </c>
    </row>
    <row r="30" spans="1:7" x14ac:dyDescent="0.2">
      <c r="A30" s="121">
        <v>22</v>
      </c>
      <c r="B30" s="166" t="s">
        <v>245</v>
      </c>
      <c r="C30" s="158">
        <v>352454831.68000007</v>
      </c>
      <c r="D30" s="128">
        <f t="shared" si="0"/>
        <v>31465023.050000001</v>
      </c>
      <c r="E30" s="159">
        <f t="shared" si="1"/>
        <v>8.9273916036332418E-2</v>
      </c>
      <c r="F30" s="128">
        <v>31465023.050000001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222448924.79000002</v>
      </c>
      <c r="D32" s="128">
        <f t="shared" si="0"/>
        <v>27556609.009999998</v>
      </c>
      <c r="E32" s="159">
        <f t="shared" si="1"/>
        <v>0.12387836459993885</v>
      </c>
      <c r="F32" s="128">
        <v>27556609.009999998</v>
      </c>
      <c r="G32" s="130">
        <v>0</v>
      </c>
    </row>
    <row r="33" spans="1:7" x14ac:dyDescent="0.2">
      <c r="A33" s="121">
        <v>25</v>
      </c>
      <c r="B33" s="166" t="s">
        <v>249</v>
      </c>
      <c r="C33" s="158">
        <v>280468534.57999998</v>
      </c>
      <c r="D33" s="128">
        <f t="shared" si="0"/>
        <v>26794333.700000003</v>
      </c>
      <c r="E33" s="159">
        <f t="shared" si="1"/>
        <v>9.5534187962027048E-2</v>
      </c>
      <c r="F33" s="128">
        <v>13440610.66</v>
      </c>
      <c r="G33" s="128">
        <v>13353723.040000001</v>
      </c>
    </row>
    <row r="34" spans="1:7" x14ac:dyDescent="0.2">
      <c r="A34" s="121">
        <v>26</v>
      </c>
      <c r="B34" s="166" t="s">
        <v>250</v>
      </c>
      <c r="C34" s="127">
        <v>350995573.69000006</v>
      </c>
      <c r="D34" s="128">
        <f t="shared" si="0"/>
        <v>23204746.370000001</v>
      </c>
      <c r="E34" s="159">
        <f t="shared" si="1"/>
        <v>6.6111222218700902E-2</v>
      </c>
      <c r="F34" s="128">
        <v>9494838</v>
      </c>
      <c r="G34" s="128">
        <v>13709908.370000001</v>
      </c>
    </row>
    <row r="35" spans="1:7" x14ac:dyDescent="0.2">
      <c r="A35" s="121">
        <v>27</v>
      </c>
      <c r="B35" s="166" t="s">
        <v>251</v>
      </c>
      <c r="C35" s="127">
        <v>60898261.220000006</v>
      </c>
      <c r="D35" s="128">
        <f t="shared" si="0"/>
        <v>20730605.420000002</v>
      </c>
      <c r="E35" s="159">
        <f t="shared" si="1"/>
        <v>0.34041374917272227</v>
      </c>
      <c r="F35" s="128">
        <v>6031303.9400000004</v>
      </c>
      <c r="G35" s="128">
        <v>14699301.48</v>
      </c>
    </row>
    <row r="36" spans="1:7" x14ac:dyDescent="0.2">
      <c r="A36" s="121">
        <v>28</v>
      </c>
      <c r="B36" s="166" t="s">
        <v>252</v>
      </c>
      <c r="C36" s="127">
        <v>79784625.459999993</v>
      </c>
      <c r="D36" s="128">
        <f t="shared" si="0"/>
        <v>18050850.18</v>
      </c>
      <c r="E36" s="159">
        <f t="shared" si="1"/>
        <v>0.22624471915394012</v>
      </c>
      <c r="F36" s="128">
        <v>10928298.620000001</v>
      </c>
      <c r="G36" s="128">
        <v>7122551.5599999996</v>
      </c>
    </row>
    <row r="37" spans="1:7" x14ac:dyDescent="0.2">
      <c r="A37" s="121">
        <v>29</v>
      </c>
      <c r="B37" s="166" t="s">
        <v>253</v>
      </c>
      <c r="C37" s="158">
        <v>205556883.06</v>
      </c>
      <c r="D37" s="128">
        <f t="shared" si="0"/>
        <v>11562795.440000001</v>
      </c>
      <c r="E37" s="159">
        <f t="shared" si="1"/>
        <v>5.6251073998942358E-2</v>
      </c>
      <c r="F37" s="128">
        <v>11320282.460000001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45199099.82</v>
      </c>
      <c r="D38" s="128">
        <f t="shared" si="0"/>
        <v>7242674.5099999998</v>
      </c>
      <c r="E38" s="159">
        <f t="shared" si="1"/>
        <v>0.16023935297037073</v>
      </c>
      <c r="F38" s="128">
        <v>3235842.37</v>
      </c>
      <c r="G38" s="128">
        <v>4006832.14</v>
      </c>
    </row>
    <row r="39" spans="1:7" x14ac:dyDescent="0.2">
      <c r="A39" s="121">
        <v>31</v>
      </c>
      <c r="B39" s="166" t="s">
        <v>255</v>
      </c>
      <c r="C39" s="158">
        <v>39347246.289999999</v>
      </c>
      <c r="D39" s="128">
        <f t="shared" si="0"/>
        <v>6173231.9700000007</v>
      </c>
      <c r="E39" s="159">
        <f t="shared" si="1"/>
        <v>0.15689108011527891</v>
      </c>
      <c r="F39" s="128">
        <v>6173231.9700000007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257931979.56999999</v>
      </c>
      <c r="D40" s="128">
        <f t="shared" si="0"/>
        <v>2876597.13</v>
      </c>
      <c r="E40" s="159">
        <f t="shared" si="1"/>
        <v>1.1152541591762266E-2</v>
      </c>
      <c r="F40" s="128">
        <v>1986812.71</v>
      </c>
      <c r="G40" s="128">
        <v>889784.42</v>
      </c>
    </row>
    <row r="41" spans="1:7" x14ac:dyDescent="0.2">
      <c r="A41" s="121">
        <v>33</v>
      </c>
      <c r="B41" s="166" t="s">
        <v>257</v>
      </c>
      <c r="C41" s="127">
        <v>88821181.38000001</v>
      </c>
      <c r="D41" s="128">
        <f t="shared" si="0"/>
        <v>1402383.84</v>
      </c>
      <c r="E41" s="159">
        <f t="shared" si="1"/>
        <v>1.5788844712616903E-2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58">
        <v>70844461.959999993</v>
      </c>
      <c r="D42" s="128">
        <f t="shared" si="0"/>
        <v>828759.94</v>
      </c>
      <c r="E42" s="159">
        <f t="shared" si="1"/>
        <v>1.1698302408845057E-2</v>
      </c>
      <c r="F42" s="128">
        <v>696331.01</v>
      </c>
      <c r="G42" s="128">
        <v>132428.93</v>
      </c>
    </row>
    <row r="43" spans="1:7" x14ac:dyDescent="0.2">
      <c r="A43" s="121">
        <v>35</v>
      </c>
      <c r="B43" s="166" t="s">
        <v>259</v>
      </c>
      <c r="C43" s="128">
        <v>449915206.73000002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260</v>
      </c>
      <c r="C44" s="128">
        <v>183583255.77999997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17482386.369999997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106184.22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7753839.8400000008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143113175.66999999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36">
        <v>5343108.2300000004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66" t="s">
        <v>267</v>
      </c>
      <c r="C51" s="136">
        <v>9078602.25</v>
      </c>
      <c r="D51" s="130">
        <f t="shared" si="0"/>
        <v>0</v>
      </c>
      <c r="E51" s="159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67" t="s">
        <v>215</v>
      </c>
      <c r="C52" s="132">
        <v>55313158630.720009</v>
      </c>
      <c r="D52" s="157">
        <f t="shared" ref="D52" si="2">F52+G52</f>
        <v>18811574677.060005</v>
      </c>
      <c r="E52" s="160">
        <f t="shared" ref="E52" si="3">D52/C52</f>
        <v>0.34009221571758819</v>
      </c>
      <c r="F52" s="132">
        <v>17202976915.250004</v>
      </c>
      <c r="G52" s="132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9" customWidth="1"/>
    <col min="2" max="2" width="41.109375" style="169" bestFit="1" customWidth="1"/>
    <col min="3" max="3" width="14" style="169" bestFit="1" customWidth="1"/>
    <col min="4" max="4" width="17.33203125" style="169" bestFit="1" customWidth="1"/>
    <col min="5" max="5" width="14" style="169" bestFit="1" customWidth="1"/>
    <col min="6" max="6" width="14.88671875" style="169" customWidth="1"/>
    <col min="7" max="7" width="14.33203125" style="169" bestFit="1" customWidth="1"/>
    <col min="8" max="16384" width="11.5546875" style="169"/>
  </cols>
  <sheetData>
    <row r="2" spans="1:7" x14ac:dyDescent="0.2">
      <c r="A2" s="211" t="s">
        <v>268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10003256374.09</v>
      </c>
      <c r="D9" s="128">
        <f t="shared" ref="D9:D42" si="0">F9+G9</f>
        <v>4350076284.5199995</v>
      </c>
      <c r="E9" s="159">
        <f>D9/C9</f>
        <v>0.43486601980804751</v>
      </c>
      <c r="F9" s="128">
        <v>4202110397.0799999</v>
      </c>
      <c r="G9" s="128">
        <v>147965887.44</v>
      </c>
    </row>
    <row r="10" spans="1:7" x14ac:dyDescent="0.2">
      <c r="A10" s="121">
        <v>2</v>
      </c>
      <c r="B10" s="166" t="s">
        <v>226</v>
      </c>
      <c r="C10" s="127">
        <v>7539386809.1300001</v>
      </c>
      <c r="D10" s="128">
        <f t="shared" si="0"/>
        <v>2375540330.2099996</v>
      </c>
      <c r="E10" s="159">
        <f t="shared" ref="E10:E52" si="1">D10/C10</f>
        <v>0.31508402345576464</v>
      </c>
      <c r="F10" s="128">
        <v>2375298317.2799997</v>
      </c>
      <c r="G10" s="128">
        <v>242012.93</v>
      </c>
    </row>
    <row r="11" spans="1:7" x14ac:dyDescent="0.2">
      <c r="A11" s="121">
        <v>3</v>
      </c>
      <c r="B11" s="166" t="s">
        <v>227</v>
      </c>
      <c r="C11" s="127">
        <v>3604630139.8699999</v>
      </c>
      <c r="D11" s="128">
        <f t="shared" si="0"/>
        <v>2161384690.6900001</v>
      </c>
      <c r="E11" s="159">
        <f t="shared" si="1"/>
        <v>0.59961344349408063</v>
      </c>
      <c r="F11" s="128">
        <v>2161184690.6900001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5776972603.1799994</v>
      </c>
      <c r="D12" s="128">
        <f t="shared" si="0"/>
        <v>2016520777.9499998</v>
      </c>
      <c r="E12" s="159">
        <f t="shared" si="1"/>
        <v>0.3490618558308522</v>
      </c>
      <c r="F12" s="128">
        <v>1835406730.1499999</v>
      </c>
      <c r="G12" s="128">
        <v>181114047.80000001</v>
      </c>
    </row>
    <row r="13" spans="1:7" x14ac:dyDescent="0.2">
      <c r="A13" s="121">
        <v>5</v>
      </c>
      <c r="B13" s="166" t="s">
        <v>229</v>
      </c>
      <c r="C13" s="127">
        <v>5214444075.8199997</v>
      </c>
      <c r="D13" s="128">
        <f t="shared" si="0"/>
        <v>1735686986.4300001</v>
      </c>
      <c r="E13" s="159">
        <f t="shared" si="1"/>
        <v>0.33286136761511892</v>
      </c>
      <c r="F13" s="128">
        <v>1730828459.97</v>
      </c>
      <c r="G13" s="128">
        <v>4858526.46</v>
      </c>
    </row>
    <row r="14" spans="1:7" x14ac:dyDescent="0.2">
      <c r="A14" s="121">
        <v>6</v>
      </c>
      <c r="B14" s="166" t="s">
        <v>230</v>
      </c>
      <c r="C14" s="158">
        <v>2925555960.7399998</v>
      </c>
      <c r="D14" s="128">
        <f t="shared" si="0"/>
        <v>1097664779.9300001</v>
      </c>
      <c r="E14" s="159">
        <f t="shared" si="1"/>
        <v>0.37519869544807927</v>
      </c>
      <c r="F14" s="136">
        <v>1065092587.5600001</v>
      </c>
      <c r="G14" s="136">
        <v>32572192.370000001</v>
      </c>
    </row>
    <row r="15" spans="1:7" x14ac:dyDescent="0.2">
      <c r="A15" s="121">
        <v>7</v>
      </c>
      <c r="B15" s="166" t="s">
        <v>231</v>
      </c>
      <c r="C15" s="127">
        <v>3940671390.9700003</v>
      </c>
      <c r="D15" s="128">
        <f t="shared" si="0"/>
        <v>1007302642.51</v>
      </c>
      <c r="E15" s="159">
        <f t="shared" si="1"/>
        <v>0.25561701105507595</v>
      </c>
      <c r="F15" s="128">
        <v>788290949.00999999</v>
      </c>
      <c r="G15" s="128">
        <v>219011693.5</v>
      </c>
    </row>
    <row r="16" spans="1:7" x14ac:dyDescent="0.2">
      <c r="A16" s="121">
        <v>8</v>
      </c>
      <c r="B16" s="166" t="s">
        <v>232</v>
      </c>
      <c r="C16" s="127">
        <v>2307145780.98</v>
      </c>
      <c r="D16" s="128">
        <f t="shared" si="0"/>
        <v>944869149.63999999</v>
      </c>
      <c r="E16" s="159">
        <f t="shared" si="1"/>
        <v>0.40954028888397787</v>
      </c>
      <c r="F16" s="128">
        <v>809495778.36000001</v>
      </c>
      <c r="G16" s="128">
        <v>135373371.28</v>
      </c>
    </row>
    <row r="17" spans="1:7" x14ac:dyDescent="0.2">
      <c r="A17" s="121">
        <v>9</v>
      </c>
      <c r="B17" s="166" t="s">
        <v>233</v>
      </c>
      <c r="C17" s="158">
        <v>3292958189.4100003</v>
      </c>
      <c r="D17" s="128">
        <f t="shared" si="0"/>
        <v>748710147.19000006</v>
      </c>
      <c r="E17" s="159">
        <f t="shared" si="1"/>
        <v>0.22736703721226006</v>
      </c>
      <c r="F17" s="136">
        <v>747908241.74000001</v>
      </c>
      <c r="G17" s="136">
        <v>801905.45</v>
      </c>
    </row>
    <row r="18" spans="1:7" x14ac:dyDescent="0.2">
      <c r="A18" s="121">
        <v>10</v>
      </c>
      <c r="B18" s="166" t="s">
        <v>234</v>
      </c>
      <c r="C18" s="127">
        <v>1868843516.45</v>
      </c>
      <c r="D18" s="128">
        <f t="shared" si="0"/>
        <v>680763536.44000006</v>
      </c>
      <c r="E18" s="159">
        <f t="shared" si="1"/>
        <v>0.36426995114773353</v>
      </c>
      <c r="F18" s="128">
        <v>127558205.22</v>
      </c>
      <c r="G18" s="128">
        <v>553205331.22000003</v>
      </c>
    </row>
    <row r="19" spans="1:7" x14ac:dyDescent="0.2">
      <c r="A19" s="121">
        <v>11</v>
      </c>
      <c r="B19" s="166" t="s">
        <v>235</v>
      </c>
      <c r="C19" s="127">
        <v>1223498746.8299999</v>
      </c>
      <c r="D19" s="128">
        <f t="shared" si="0"/>
        <v>386702747.78000003</v>
      </c>
      <c r="E19" s="159">
        <f t="shared" si="1"/>
        <v>0.31606305178646071</v>
      </c>
      <c r="F19" s="128">
        <v>362899216.62</v>
      </c>
      <c r="G19" s="128">
        <v>23803531.16</v>
      </c>
    </row>
    <row r="20" spans="1:7" x14ac:dyDescent="0.2">
      <c r="A20" s="121">
        <v>12</v>
      </c>
      <c r="B20" s="166" t="s">
        <v>236</v>
      </c>
      <c r="C20" s="127">
        <v>462936810.09000003</v>
      </c>
      <c r="D20" s="128">
        <f t="shared" si="0"/>
        <v>346083352.23000002</v>
      </c>
      <c r="E20" s="159">
        <f t="shared" si="1"/>
        <v>0.74758227189304216</v>
      </c>
      <c r="F20" s="128">
        <v>346083352.23000002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463889478.40999997</v>
      </c>
      <c r="D21" s="128">
        <f t="shared" si="0"/>
        <v>247026656.70999998</v>
      </c>
      <c r="E21" s="159">
        <f t="shared" si="1"/>
        <v>0.53251187665797872</v>
      </c>
      <c r="F21" s="128">
        <v>162256384.45999998</v>
      </c>
      <c r="G21" s="128">
        <v>84770272.25</v>
      </c>
    </row>
    <row r="22" spans="1:7" x14ac:dyDescent="0.2">
      <c r="A22" s="121">
        <v>14</v>
      </c>
      <c r="B22" s="166" t="s">
        <v>238</v>
      </c>
      <c r="C22" s="127">
        <v>482945025.5999999</v>
      </c>
      <c r="D22" s="128">
        <f t="shared" si="0"/>
        <v>146161701.09</v>
      </c>
      <c r="E22" s="159">
        <f t="shared" si="1"/>
        <v>0.30264666440742821</v>
      </c>
      <c r="F22" s="128">
        <v>122953513.31</v>
      </c>
      <c r="G22" s="128">
        <v>23208187.780000001</v>
      </c>
    </row>
    <row r="23" spans="1:7" x14ac:dyDescent="0.2">
      <c r="A23" s="121">
        <v>15</v>
      </c>
      <c r="B23" s="166" t="s">
        <v>239</v>
      </c>
      <c r="C23" s="127">
        <v>595124286.81000006</v>
      </c>
      <c r="D23" s="128">
        <f t="shared" si="0"/>
        <v>136369318.22</v>
      </c>
      <c r="E23" s="159">
        <f t="shared" si="1"/>
        <v>0.2291442665715597</v>
      </c>
      <c r="F23" s="128">
        <v>133357497.39999999</v>
      </c>
      <c r="G23" s="128">
        <v>3011820.82</v>
      </c>
    </row>
    <row r="24" spans="1:7" x14ac:dyDescent="0.2">
      <c r="A24" s="121">
        <v>16</v>
      </c>
      <c r="B24" s="166" t="s">
        <v>240</v>
      </c>
      <c r="C24" s="127">
        <v>747264897.4799999</v>
      </c>
      <c r="D24" s="128">
        <f t="shared" si="0"/>
        <v>84760457.569999993</v>
      </c>
      <c r="E24" s="159">
        <f t="shared" si="1"/>
        <v>0.11342759154864297</v>
      </c>
      <c r="F24" s="128">
        <v>45157271.859999999</v>
      </c>
      <c r="G24" s="128">
        <v>39603185.710000001</v>
      </c>
    </row>
    <row r="25" spans="1:7" x14ac:dyDescent="0.2">
      <c r="A25" s="121">
        <v>17</v>
      </c>
      <c r="B25" s="166" t="s">
        <v>241</v>
      </c>
      <c r="C25" s="158">
        <v>158218036.72999999</v>
      </c>
      <c r="D25" s="128">
        <f t="shared" si="0"/>
        <v>56255854.800000004</v>
      </c>
      <c r="E25" s="159">
        <f t="shared" si="1"/>
        <v>0.355559049794057</v>
      </c>
      <c r="F25" s="128">
        <v>50292807.240000002</v>
      </c>
      <c r="G25" s="128">
        <v>5963047.5600000015</v>
      </c>
    </row>
    <row r="26" spans="1:7" x14ac:dyDescent="0.2">
      <c r="A26" s="121">
        <v>18</v>
      </c>
      <c r="B26" s="166" t="s">
        <v>243</v>
      </c>
      <c r="C26" s="127">
        <v>322886058.08999997</v>
      </c>
      <c r="D26" s="128">
        <f t="shared" si="0"/>
        <v>45126689.75</v>
      </c>
      <c r="E26" s="159">
        <f t="shared" si="1"/>
        <v>0.13976041584744289</v>
      </c>
      <c r="F26" s="128">
        <v>19168713.190000001</v>
      </c>
      <c r="G26" s="128">
        <v>25957976.560000002</v>
      </c>
    </row>
    <row r="27" spans="1:7" x14ac:dyDescent="0.2">
      <c r="A27" s="121">
        <v>19</v>
      </c>
      <c r="B27" s="166" t="s">
        <v>244</v>
      </c>
      <c r="C27" s="127">
        <v>922187091.97000003</v>
      </c>
      <c r="D27" s="128">
        <f t="shared" si="0"/>
        <v>41238133.270000003</v>
      </c>
      <c r="E27" s="159">
        <f t="shared" si="1"/>
        <v>4.4717751559399985E-2</v>
      </c>
      <c r="F27" s="128">
        <v>40274725.190000005</v>
      </c>
      <c r="G27" s="128">
        <v>963408.08</v>
      </c>
    </row>
    <row r="28" spans="1:7" x14ac:dyDescent="0.2">
      <c r="A28" s="121">
        <v>20</v>
      </c>
      <c r="B28" s="166" t="s">
        <v>242</v>
      </c>
      <c r="C28" s="127">
        <v>114321901.00000001</v>
      </c>
      <c r="D28" s="128">
        <f t="shared" si="0"/>
        <v>41190548.420000002</v>
      </c>
      <c r="E28" s="159">
        <f t="shared" si="1"/>
        <v>0.36030321451705039</v>
      </c>
      <c r="F28" s="128">
        <v>4688636.5700000012</v>
      </c>
      <c r="G28" s="128">
        <v>36501911.850000001</v>
      </c>
    </row>
    <row r="29" spans="1:7" x14ac:dyDescent="0.2">
      <c r="A29" s="121">
        <v>21</v>
      </c>
      <c r="B29" s="166" t="s">
        <v>246</v>
      </c>
      <c r="C29" s="127">
        <v>492067297.37</v>
      </c>
      <c r="D29" s="128">
        <f t="shared" si="0"/>
        <v>32226657.27</v>
      </c>
      <c r="E29" s="159">
        <f t="shared" si="1"/>
        <v>6.5492377652904291E-2</v>
      </c>
      <c r="F29" s="128">
        <v>31928633.239999998</v>
      </c>
      <c r="G29" s="128">
        <v>298024.03000000003</v>
      </c>
    </row>
    <row r="30" spans="1:7" x14ac:dyDescent="0.2">
      <c r="A30" s="121">
        <v>22</v>
      </c>
      <c r="B30" s="166" t="s">
        <v>245</v>
      </c>
      <c r="C30" s="158">
        <v>354615529.69999999</v>
      </c>
      <c r="D30" s="128">
        <f t="shared" si="0"/>
        <v>31440387.18</v>
      </c>
      <c r="E30" s="159">
        <f t="shared" si="1"/>
        <v>8.8660491565606694E-2</v>
      </c>
      <c r="F30" s="128">
        <v>31440387.18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218771657.90000001</v>
      </c>
      <c r="D32" s="128">
        <f t="shared" si="0"/>
        <v>27791673.550000001</v>
      </c>
      <c r="E32" s="159">
        <f t="shared" si="1"/>
        <v>0.12703507308384301</v>
      </c>
      <c r="F32" s="128">
        <v>27791673.550000001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286309763.47000003</v>
      </c>
      <c r="D33" s="128">
        <f t="shared" si="0"/>
        <v>26769694.960000001</v>
      </c>
      <c r="E33" s="159">
        <f t="shared" si="1"/>
        <v>9.3499064214779978E-2</v>
      </c>
      <c r="F33" s="128">
        <v>13342806.939999999</v>
      </c>
      <c r="G33" s="128">
        <v>13426888.02</v>
      </c>
    </row>
    <row r="34" spans="1:7" x14ac:dyDescent="0.2">
      <c r="A34" s="121">
        <v>26</v>
      </c>
      <c r="B34" s="166" t="s">
        <v>250</v>
      </c>
      <c r="C34" s="127">
        <v>349941989.65999997</v>
      </c>
      <c r="D34" s="128">
        <f t="shared" si="0"/>
        <v>22750717.439999998</v>
      </c>
      <c r="E34" s="159">
        <f t="shared" si="1"/>
        <v>6.5012825303143409E-2</v>
      </c>
      <c r="F34" s="128">
        <v>9100618.4600000009</v>
      </c>
      <c r="G34" s="128">
        <v>13650098.979999999</v>
      </c>
    </row>
    <row r="35" spans="1:7" x14ac:dyDescent="0.2">
      <c r="A35" s="121">
        <v>27</v>
      </c>
      <c r="B35" s="166" t="s">
        <v>251</v>
      </c>
      <c r="C35" s="127">
        <v>60717529.279999994</v>
      </c>
      <c r="D35" s="128">
        <f t="shared" si="0"/>
        <v>20597502.310000002</v>
      </c>
      <c r="E35" s="159">
        <f t="shared" si="1"/>
        <v>0.33923485613214338</v>
      </c>
      <c r="F35" s="128">
        <v>5989189.6600000001</v>
      </c>
      <c r="G35" s="128">
        <v>14608312.65</v>
      </c>
    </row>
    <row r="36" spans="1:7" x14ac:dyDescent="0.2">
      <c r="A36" s="121">
        <v>28</v>
      </c>
      <c r="B36" s="166" t="s">
        <v>252</v>
      </c>
      <c r="C36" s="127">
        <v>80751718.700000003</v>
      </c>
      <c r="D36" s="128">
        <f t="shared" si="0"/>
        <v>17992893.939999998</v>
      </c>
      <c r="E36" s="159">
        <f t="shared" si="1"/>
        <v>0.22281747348121764</v>
      </c>
      <c r="F36" s="128">
        <v>10902601.399999999</v>
      </c>
      <c r="G36" s="128">
        <v>7090292.540000001</v>
      </c>
    </row>
    <row r="37" spans="1:7" x14ac:dyDescent="0.2">
      <c r="A37" s="121">
        <v>29</v>
      </c>
      <c r="B37" s="166" t="s">
        <v>253</v>
      </c>
      <c r="C37" s="127">
        <v>205450912.21999997</v>
      </c>
      <c r="D37" s="128">
        <f t="shared" si="0"/>
        <v>11691286.030000001</v>
      </c>
      <c r="E37" s="159">
        <f t="shared" si="1"/>
        <v>5.6905495836790415E-2</v>
      </c>
      <c r="F37" s="128">
        <v>11448773.050000001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45110350.07</v>
      </c>
      <c r="D38" s="128">
        <f t="shared" si="0"/>
        <v>7201487.1400000006</v>
      </c>
      <c r="E38" s="159">
        <f t="shared" si="1"/>
        <v>0.15964157069996332</v>
      </c>
      <c r="F38" s="128">
        <v>3225828.87</v>
      </c>
      <c r="G38" s="128">
        <v>3975658.2700000009</v>
      </c>
    </row>
    <row r="39" spans="1:7" x14ac:dyDescent="0.2">
      <c r="A39" s="121">
        <v>31</v>
      </c>
      <c r="B39" s="166" t="s">
        <v>255</v>
      </c>
      <c r="C39" s="158">
        <v>38809962.239999995</v>
      </c>
      <c r="D39" s="128">
        <f t="shared" si="0"/>
        <v>5921112.6500000004</v>
      </c>
      <c r="E39" s="159">
        <f t="shared" si="1"/>
        <v>0.15256682326522153</v>
      </c>
      <c r="F39" s="128">
        <v>5921112.6500000004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239483041.03</v>
      </c>
      <c r="D40" s="128">
        <f t="shared" si="0"/>
        <v>2857026.93</v>
      </c>
      <c r="E40" s="159">
        <f t="shared" si="1"/>
        <v>1.1929975992087477E-2</v>
      </c>
      <c r="F40" s="128">
        <v>1973141.77</v>
      </c>
      <c r="G40" s="128">
        <v>883885.16</v>
      </c>
    </row>
    <row r="41" spans="1:7" x14ac:dyDescent="0.2">
      <c r="A41" s="121">
        <v>33</v>
      </c>
      <c r="B41" s="166" t="s">
        <v>257</v>
      </c>
      <c r="C41" s="158">
        <v>89164071.549999997</v>
      </c>
      <c r="D41" s="128">
        <f t="shared" si="0"/>
        <v>1402383.84</v>
      </c>
      <c r="E41" s="159">
        <f t="shared" si="1"/>
        <v>1.5728126986816589E-2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60508842.039999999</v>
      </c>
      <c r="D42" s="128">
        <f t="shared" si="0"/>
        <v>827472.08000000007</v>
      </c>
      <c r="E42" s="159">
        <f t="shared" si="1"/>
        <v>1.3675225836465207E-2</v>
      </c>
      <c r="F42" s="128">
        <v>695043.15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448537610.70000005</v>
      </c>
      <c r="D43" s="130"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165593533.80000004</v>
      </c>
      <c r="D44" s="130"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17032804.710000001</v>
      </c>
      <c r="D45" s="130">
        <f t="shared" ref="D45:D51" si="2">F45+G45</f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36">
        <v>110774.3</v>
      </c>
      <c r="D46" s="130">
        <f t="shared" si="2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2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7731900.1799999997</v>
      </c>
      <c r="D48" s="130">
        <f t="shared" si="2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143628555.63999999</v>
      </c>
      <c r="D49" s="130">
        <f t="shared" si="2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3393750</v>
      </c>
      <c r="D50" s="130">
        <f t="shared" si="2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71" t="s">
        <v>267</v>
      </c>
      <c r="C51" s="136">
        <v>9078602.25</v>
      </c>
      <c r="D51" s="130">
        <f t="shared" si="2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24"/>
      <c r="B52" s="124" t="s">
        <v>215</v>
      </c>
      <c r="C52" s="129">
        <v>55412948278.720001</v>
      </c>
      <c r="D52" s="157">
        <f t="shared" ref="D52" si="3">F52+G52</f>
        <v>18887901080.669998</v>
      </c>
      <c r="E52" s="160">
        <f t="shared" si="1"/>
        <v>0.34085717629869261</v>
      </c>
      <c r="F52" s="129">
        <v>17284066285.049999</v>
      </c>
      <c r="G52" s="129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546875" defaultRowHeight="10.199999999999999" x14ac:dyDescent="0.2"/>
  <cols>
    <col min="1" max="1" width="3.44140625" style="170" customWidth="1"/>
    <col min="2" max="2" width="41.109375" style="170" bestFit="1" customWidth="1"/>
    <col min="3" max="3" width="14" style="170" bestFit="1" customWidth="1"/>
    <col min="4" max="4" width="17.33203125" style="170" bestFit="1" customWidth="1"/>
    <col min="5" max="5" width="14" style="170" bestFit="1" customWidth="1"/>
    <col min="6" max="6" width="14.88671875" style="170" customWidth="1"/>
    <col min="7" max="7" width="14.33203125" style="170" bestFit="1" customWidth="1"/>
    <col min="8" max="16384" width="11.5546875" style="170"/>
  </cols>
  <sheetData>
    <row r="2" spans="1:7" x14ac:dyDescent="0.2">
      <c r="A2" s="211" t="s">
        <v>269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9984307079.0100002</v>
      </c>
      <c r="D9" s="128">
        <f t="shared" ref="D9:D50" si="0">F9+G9</f>
        <v>4354234788.4300003</v>
      </c>
      <c r="E9" s="159">
        <f>D9/C9</f>
        <v>0.4361078594611642</v>
      </c>
      <c r="F9" s="128">
        <v>4207200543.1500001</v>
      </c>
      <c r="G9" s="128">
        <v>147034245.28</v>
      </c>
    </row>
    <row r="10" spans="1:7" x14ac:dyDescent="0.2">
      <c r="A10" s="121">
        <v>2</v>
      </c>
      <c r="B10" s="166" t="s">
        <v>226</v>
      </c>
      <c r="C10" s="127">
        <v>7526098657.2400007</v>
      </c>
      <c r="D10" s="128">
        <f t="shared" si="0"/>
        <v>2384023848.3000002</v>
      </c>
      <c r="E10" s="159">
        <f t="shared" ref="E10:E52" si="1">D10/C10</f>
        <v>0.31676755207116541</v>
      </c>
      <c r="F10" s="128">
        <v>2383784430.73</v>
      </c>
      <c r="G10" s="128">
        <v>239417.57</v>
      </c>
    </row>
    <row r="11" spans="1:7" x14ac:dyDescent="0.2">
      <c r="A11" s="121">
        <v>3</v>
      </c>
      <c r="B11" s="166" t="s">
        <v>227</v>
      </c>
      <c r="C11" s="127">
        <v>3648999971.3400002</v>
      </c>
      <c r="D11" s="128">
        <f t="shared" si="0"/>
        <v>2180301889.1500001</v>
      </c>
      <c r="E11" s="159">
        <f t="shared" si="1"/>
        <v>0.59750668848302046</v>
      </c>
      <c r="F11" s="128">
        <v>2180101889.1500001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5808849571.6200008</v>
      </c>
      <c r="D12" s="128">
        <f t="shared" si="0"/>
        <v>2019834002.0899999</v>
      </c>
      <c r="E12" s="159">
        <f t="shared" si="1"/>
        <v>0.34771669969871477</v>
      </c>
      <c r="F12" s="128">
        <v>1841350006.1399999</v>
      </c>
      <c r="G12" s="128">
        <v>178483995.94999999</v>
      </c>
    </row>
    <row r="13" spans="1:7" x14ac:dyDescent="0.2">
      <c r="A13" s="121">
        <v>5</v>
      </c>
      <c r="B13" s="166" t="s">
        <v>229</v>
      </c>
      <c r="C13" s="127">
        <v>5277892259.5799999</v>
      </c>
      <c r="D13" s="128">
        <f t="shared" si="0"/>
        <v>1760858105.6000001</v>
      </c>
      <c r="E13" s="159">
        <f t="shared" si="1"/>
        <v>0.33362903579621844</v>
      </c>
      <c r="F13" s="128">
        <v>1756059203.2</v>
      </c>
      <c r="G13" s="128">
        <v>4798902.4000000004</v>
      </c>
    </row>
    <row r="14" spans="1:7" x14ac:dyDescent="0.2">
      <c r="A14" s="121">
        <v>6</v>
      </c>
      <c r="B14" s="166" t="s">
        <v>230</v>
      </c>
      <c r="C14" s="158">
        <v>2978333308.5</v>
      </c>
      <c r="D14" s="128">
        <f t="shared" si="0"/>
        <v>1102163936.0800002</v>
      </c>
      <c r="E14" s="159">
        <f t="shared" si="1"/>
        <v>0.37006064194846316</v>
      </c>
      <c r="F14" s="136">
        <v>1070346046.1900001</v>
      </c>
      <c r="G14" s="136">
        <v>31817889.890000001</v>
      </c>
    </row>
    <row r="15" spans="1:7" x14ac:dyDescent="0.2">
      <c r="A15" s="121">
        <v>7</v>
      </c>
      <c r="B15" s="166" t="s">
        <v>231</v>
      </c>
      <c r="C15" s="158">
        <v>3970474983.2599998</v>
      </c>
      <c r="D15" s="128">
        <f t="shared" si="0"/>
        <v>1009065306.29</v>
      </c>
      <c r="E15" s="159">
        <f t="shared" si="1"/>
        <v>0.25414221485951699</v>
      </c>
      <c r="F15" s="128">
        <v>790604228.33999991</v>
      </c>
      <c r="G15" s="128">
        <v>218461077.94999999</v>
      </c>
    </row>
    <row r="16" spans="1:7" x14ac:dyDescent="0.2">
      <c r="A16" s="121">
        <v>8</v>
      </c>
      <c r="B16" s="166" t="s">
        <v>232</v>
      </c>
      <c r="C16" s="127">
        <v>2309187076.1700001</v>
      </c>
      <c r="D16" s="128">
        <f t="shared" si="0"/>
        <v>952014628.82000005</v>
      </c>
      <c r="E16" s="159">
        <f t="shared" si="1"/>
        <v>0.4122726298983988</v>
      </c>
      <c r="F16" s="128">
        <v>816131761.08000004</v>
      </c>
      <c r="G16" s="128">
        <v>135882867.74000001</v>
      </c>
    </row>
    <row r="17" spans="1:7" x14ac:dyDescent="0.2">
      <c r="A17" s="121">
        <v>9</v>
      </c>
      <c r="B17" s="172" t="s">
        <v>233</v>
      </c>
      <c r="C17" s="158">
        <v>3329920446.0599999</v>
      </c>
      <c r="D17" s="128">
        <f t="shared" si="0"/>
        <v>756273291.6099999</v>
      </c>
      <c r="E17" s="159">
        <f t="shared" si="1"/>
        <v>0.22711452236188739</v>
      </c>
      <c r="F17" s="136">
        <v>755312083.17999995</v>
      </c>
      <c r="G17" s="136">
        <v>961208.43</v>
      </c>
    </row>
    <row r="18" spans="1:7" x14ac:dyDescent="0.2">
      <c r="A18" s="121">
        <v>10</v>
      </c>
      <c r="B18" s="166" t="s">
        <v>234</v>
      </c>
      <c r="C18" s="127">
        <v>1880150151.04</v>
      </c>
      <c r="D18" s="128">
        <f t="shared" si="0"/>
        <v>675657318.55999994</v>
      </c>
      <c r="E18" s="159">
        <f t="shared" si="1"/>
        <v>0.3593634892331668</v>
      </c>
      <c r="F18" s="128">
        <v>128216265.02</v>
      </c>
      <c r="G18" s="128">
        <v>547441053.53999996</v>
      </c>
    </row>
    <row r="19" spans="1:7" x14ac:dyDescent="0.2">
      <c r="A19" s="121">
        <v>11</v>
      </c>
      <c r="B19" s="166" t="s">
        <v>235</v>
      </c>
      <c r="C19" s="127">
        <v>1205115405.6099999</v>
      </c>
      <c r="D19" s="128">
        <f t="shared" si="0"/>
        <v>384772802.63</v>
      </c>
      <c r="E19" s="159">
        <f t="shared" si="1"/>
        <v>0.31928295069403534</v>
      </c>
      <c r="F19" s="128">
        <v>361189804.25999999</v>
      </c>
      <c r="G19" s="128">
        <v>23582998.370000001</v>
      </c>
    </row>
    <row r="20" spans="1:7" x14ac:dyDescent="0.2">
      <c r="A20" s="121">
        <v>12</v>
      </c>
      <c r="B20" s="166" t="s">
        <v>236</v>
      </c>
      <c r="C20" s="127">
        <v>467241250.94999999</v>
      </c>
      <c r="D20" s="128">
        <f t="shared" si="0"/>
        <v>350777646.75999999</v>
      </c>
      <c r="E20" s="159">
        <f t="shared" si="1"/>
        <v>0.75074203325754107</v>
      </c>
      <c r="F20" s="128">
        <v>350777646.75999999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456257315.39999998</v>
      </c>
      <c r="D21" s="128">
        <f t="shared" si="0"/>
        <v>246347169.91</v>
      </c>
      <c r="E21" s="159">
        <f t="shared" si="1"/>
        <v>0.53993034543244067</v>
      </c>
      <c r="F21" s="128">
        <v>162248188.06999999</v>
      </c>
      <c r="G21" s="128">
        <v>84098981.840000004</v>
      </c>
    </row>
    <row r="22" spans="1:7" x14ac:dyDescent="0.2">
      <c r="A22" s="121">
        <v>14</v>
      </c>
      <c r="B22" s="166" t="s">
        <v>238</v>
      </c>
      <c r="C22" s="127">
        <v>493514430.47999996</v>
      </c>
      <c r="D22" s="128">
        <f t="shared" si="0"/>
        <v>145427969.53</v>
      </c>
      <c r="E22" s="159">
        <f t="shared" si="1"/>
        <v>0.29467825163400885</v>
      </c>
      <c r="F22" s="128">
        <v>122565168.3</v>
      </c>
      <c r="G22" s="128">
        <v>22862801.23</v>
      </c>
    </row>
    <row r="23" spans="1:7" x14ac:dyDescent="0.2">
      <c r="A23" s="121">
        <v>15</v>
      </c>
      <c r="B23" s="166" t="s">
        <v>239</v>
      </c>
      <c r="C23" s="127">
        <v>615161996.48999989</v>
      </c>
      <c r="D23" s="128">
        <f t="shared" si="0"/>
        <v>137157691.86000001</v>
      </c>
      <c r="E23" s="159">
        <f t="shared" si="1"/>
        <v>0.22296190701408139</v>
      </c>
      <c r="F23" s="128">
        <v>134162727.7</v>
      </c>
      <c r="G23" s="128">
        <v>2994964.16</v>
      </c>
    </row>
    <row r="24" spans="1:7" x14ac:dyDescent="0.2">
      <c r="A24" s="121">
        <v>16</v>
      </c>
      <c r="B24" s="166" t="s">
        <v>240</v>
      </c>
      <c r="C24" s="127">
        <v>717574066.9000001</v>
      </c>
      <c r="D24" s="128">
        <f t="shared" si="0"/>
        <v>85302028.520000011</v>
      </c>
      <c r="E24" s="159">
        <f t="shared" si="1"/>
        <v>0.11887557320530587</v>
      </c>
      <c r="F24" s="128">
        <v>46433134.43</v>
      </c>
      <c r="G24" s="128">
        <v>38868894.090000004</v>
      </c>
    </row>
    <row r="25" spans="1:7" x14ac:dyDescent="0.2">
      <c r="A25" s="121">
        <v>17</v>
      </c>
      <c r="B25" s="166" t="s">
        <v>241</v>
      </c>
      <c r="C25" s="158">
        <v>148858711.34999999</v>
      </c>
      <c r="D25" s="128">
        <f t="shared" si="0"/>
        <v>56415134.739999995</v>
      </c>
      <c r="E25" s="159">
        <f t="shared" si="1"/>
        <v>0.37898443583429553</v>
      </c>
      <c r="F25" s="128">
        <v>50475163.129999995</v>
      </c>
      <c r="G25" s="128">
        <v>5939971.6100000003</v>
      </c>
    </row>
    <row r="26" spans="1:7" x14ac:dyDescent="0.2">
      <c r="A26" s="121">
        <v>18</v>
      </c>
      <c r="B26" s="166" t="s">
        <v>243</v>
      </c>
      <c r="C26" s="158">
        <v>320973941.44000006</v>
      </c>
      <c r="D26" s="128">
        <f t="shared" si="0"/>
        <v>44954365.289999992</v>
      </c>
      <c r="E26" s="159">
        <f t="shared" si="1"/>
        <v>0.14005612134218487</v>
      </c>
      <c r="F26" s="128">
        <v>19406118.02</v>
      </c>
      <c r="G26" s="128">
        <v>25548247.269999996</v>
      </c>
    </row>
    <row r="27" spans="1:7" x14ac:dyDescent="0.2">
      <c r="A27" s="121">
        <v>19</v>
      </c>
      <c r="B27" s="166" t="s">
        <v>244</v>
      </c>
      <c r="C27" s="127">
        <v>935594350.57000005</v>
      </c>
      <c r="D27" s="128">
        <f t="shared" si="0"/>
        <v>41785461</v>
      </c>
      <c r="E27" s="159">
        <f t="shared" si="1"/>
        <v>4.4661942405426765E-2</v>
      </c>
      <c r="F27" s="128">
        <v>40968805.159999996</v>
      </c>
      <c r="G27" s="128">
        <v>816655.84</v>
      </c>
    </row>
    <row r="28" spans="1:7" x14ac:dyDescent="0.2">
      <c r="A28" s="121">
        <v>20</v>
      </c>
      <c r="B28" s="166" t="s">
        <v>242</v>
      </c>
      <c r="C28" s="127">
        <v>158401072.60000002</v>
      </c>
      <c r="D28" s="128">
        <f t="shared" si="0"/>
        <v>40158128.060000002</v>
      </c>
      <c r="E28" s="159">
        <f t="shared" si="1"/>
        <v>0.25352181901828863</v>
      </c>
      <c r="F28" s="128">
        <v>4190685.7199999997</v>
      </c>
      <c r="G28" s="128">
        <v>35967442.340000004</v>
      </c>
    </row>
    <row r="29" spans="1:7" x14ac:dyDescent="0.2">
      <c r="A29" s="121">
        <v>21</v>
      </c>
      <c r="B29" s="166" t="s">
        <v>246</v>
      </c>
      <c r="C29" s="127">
        <v>481541269.02999997</v>
      </c>
      <c r="D29" s="128">
        <f t="shared" si="0"/>
        <v>32669442.609999999</v>
      </c>
      <c r="E29" s="159">
        <f t="shared" si="1"/>
        <v>6.7843494859346515E-2</v>
      </c>
      <c r="F29" s="128">
        <v>32374192.359999999</v>
      </c>
      <c r="G29" s="128">
        <v>295250.25</v>
      </c>
    </row>
    <row r="30" spans="1:7" x14ac:dyDescent="0.2">
      <c r="A30" s="121">
        <v>22</v>
      </c>
      <c r="B30" s="166" t="s">
        <v>245</v>
      </c>
      <c r="C30" s="127">
        <v>356970606.08999997</v>
      </c>
      <c r="D30" s="128">
        <f t="shared" si="0"/>
        <v>31215190.060000002</v>
      </c>
      <c r="E30" s="159">
        <f t="shared" si="1"/>
        <v>8.7444707007976963E-2</v>
      </c>
      <c r="F30" s="128">
        <v>31215190.060000002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230861711.11000001</v>
      </c>
      <c r="D32" s="128">
        <f t="shared" si="0"/>
        <v>27576875.300000004</v>
      </c>
      <c r="E32" s="159">
        <f t="shared" si="1"/>
        <v>0.11945192283037481</v>
      </c>
      <c r="F32" s="128">
        <v>27576875.300000004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292077512.54000008</v>
      </c>
      <c r="D33" s="128">
        <f t="shared" si="0"/>
        <v>26678968.730000004</v>
      </c>
      <c r="E33" s="159">
        <f t="shared" si="1"/>
        <v>9.1342084154275013E-2</v>
      </c>
      <c r="F33" s="128">
        <v>13313872.700000001</v>
      </c>
      <c r="G33" s="128">
        <v>13365096.030000001</v>
      </c>
    </row>
    <row r="34" spans="1:7" x14ac:dyDescent="0.2">
      <c r="A34" s="121">
        <v>26</v>
      </c>
      <c r="B34" s="166" t="s">
        <v>250</v>
      </c>
      <c r="C34" s="127">
        <v>342522382.13</v>
      </c>
      <c r="D34" s="128">
        <f t="shared" si="0"/>
        <v>22534583.140000001</v>
      </c>
      <c r="E34" s="159">
        <f t="shared" si="1"/>
        <v>6.5790103992232798E-2</v>
      </c>
      <c r="F34" s="128">
        <v>9010388.8399999999</v>
      </c>
      <c r="G34" s="128">
        <v>13524194.299999999</v>
      </c>
    </row>
    <row r="35" spans="1:7" x14ac:dyDescent="0.2">
      <c r="A35" s="121">
        <v>27</v>
      </c>
      <c r="B35" s="166" t="s">
        <v>252</v>
      </c>
      <c r="C35" s="127">
        <v>91482373.510000005</v>
      </c>
      <c r="D35" s="128">
        <f t="shared" si="0"/>
        <v>22525834.719999999</v>
      </c>
      <c r="E35" s="159">
        <f t="shared" si="1"/>
        <v>0.24623141984327379</v>
      </c>
      <c r="F35" s="128">
        <v>10871356.85</v>
      </c>
      <c r="G35" s="128">
        <v>11654477.870000001</v>
      </c>
    </row>
    <row r="36" spans="1:7" x14ac:dyDescent="0.2">
      <c r="A36" s="121">
        <v>28</v>
      </c>
      <c r="B36" s="166" t="s">
        <v>251</v>
      </c>
      <c r="C36" s="127">
        <v>73821306.200000003</v>
      </c>
      <c r="D36" s="128">
        <f t="shared" si="0"/>
        <v>20418693.170000002</v>
      </c>
      <c r="E36" s="159">
        <f t="shared" si="1"/>
        <v>0.27659620536489504</v>
      </c>
      <c r="F36" s="128">
        <v>5946263.5899999999</v>
      </c>
      <c r="G36" s="128">
        <v>14472429.580000002</v>
      </c>
    </row>
    <row r="37" spans="1:7" x14ac:dyDescent="0.2">
      <c r="A37" s="121">
        <v>29</v>
      </c>
      <c r="B37" s="166" t="s">
        <v>253</v>
      </c>
      <c r="C37" s="127">
        <v>204815850.03999999</v>
      </c>
      <c r="D37" s="128">
        <f t="shared" si="0"/>
        <v>11661800.770000001</v>
      </c>
      <c r="E37" s="159">
        <f t="shared" si="1"/>
        <v>5.693797998408074E-2</v>
      </c>
      <c r="F37" s="128">
        <v>11419287.790000001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55244308.25</v>
      </c>
      <c r="D38" s="128">
        <f t="shared" si="0"/>
        <v>6643520.71</v>
      </c>
      <c r="E38" s="159">
        <f t="shared" si="1"/>
        <v>0.12025710739169225</v>
      </c>
      <c r="F38" s="128">
        <v>2900775.68</v>
      </c>
      <c r="G38" s="128">
        <v>3742745.03</v>
      </c>
    </row>
    <row r="39" spans="1:7" x14ac:dyDescent="0.2">
      <c r="A39" s="121">
        <v>31</v>
      </c>
      <c r="B39" s="166" t="s">
        <v>255</v>
      </c>
      <c r="C39" s="127">
        <v>38523312.939999998</v>
      </c>
      <c r="D39" s="128">
        <f t="shared" si="0"/>
        <v>5833443.9100000001</v>
      </c>
      <c r="E39" s="159">
        <f t="shared" si="1"/>
        <v>0.15142633031290897</v>
      </c>
      <c r="F39" s="128">
        <v>5833443.9100000001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226753643.10000002</v>
      </c>
      <c r="D40" s="128">
        <f t="shared" si="0"/>
        <v>2844203.77</v>
      </c>
      <c r="E40" s="159">
        <f t="shared" si="1"/>
        <v>1.2543144758850402E-2</v>
      </c>
      <c r="F40" s="128">
        <v>1966613.51</v>
      </c>
      <c r="G40" s="128">
        <v>877590.26</v>
      </c>
    </row>
    <row r="41" spans="1:7" x14ac:dyDescent="0.2">
      <c r="A41" s="121">
        <v>33</v>
      </c>
      <c r="B41" s="166" t="s">
        <v>257</v>
      </c>
      <c r="C41" s="158">
        <v>89270141.890000001</v>
      </c>
      <c r="D41" s="128">
        <f t="shared" si="0"/>
        <v>1402383.84</v>
      </c>
      <c r="E41" s="159">
        <f t="shared" si="1"/>
        <v>1.5709438904309554E-2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65813039.530000001</v>
      </c>
      <c r="D42" s="128">
        <f t="shared" si="0"/>
        <v>826178.57000000007</v>
      </c>
      <c r="E42" s="159">
        <f t="shared" si="1"/>
        <v>1.2553417619063126E-2</v>
      </c>
      <c r="F42" s="128">
        <v>693749.64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450782895.54999995</v>
      </c>
      <c r="D43" s="130">
        <f t="shared" si="0"/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164822915.34999999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16537510.290000001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379064.24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7">
        <v>0</v>
      </c>
      <c r="G47" s="137">
        <v>0</v>
      </c>
    </row>
    <row r="48" spans="1:7" x14ac:dyDescent="0.2">
      <c r="A48" s="121">
        <v>40</v>
      </c>
      <c r="B48" s="166" t="s">
        <v>264</v>
      </c>
      <c r="C48" s="128">
        <v>7302977.3399999989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36">
        <v>142885156.77000001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22705121.699999999</v>
      </c>
      <c r="D51" s="130"/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55770320051.469978</v>
      </c>
      <c r="D52" s="129">
        <f>SUM(D9:D51)</f>
        <v>18969352632.530006</v>
      </c>
      <c r="E52" s="160">
        <f t="shared" si="1"/>
        <v>0.340133472697007</v>
      </c>
      <c r="F52" s="129">
        <v>17374645907.959999</v>
      </c>
      <c r="G52" s="129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546875" defaultRowHeight="10.199999999999999" x14ac:dyDescent="0.2"/>
  <cols>
    <col min="1" max="1" width="3.44140625" style="173" customWidth="1"/>
    <col min="2" max="2" width="35" style="173" bestFit="1" customWidth="1"/>
    <col min="3" max="3" width="14" style="173" bestFit="1" customWidth="1"/>
    <col min="4" max="4" width="17.33203125" style="173" bestFit="1" customWidth="1"/>
    <col min="5" max="5" width="14" style="173" bestFit="1" customWidth="1"/>
    <col min="6" max="6" width="14.88671875" style="173" customWidth="1"/>
    <col min="7" max="7" width="14.33203125" style="173" bestFit="1" customWidth="1"/>
    <col min="8" max="16384" width="11.5546875" style="173"/>
  </cols>
  <sheetData>
    <row r="2" spans="1:7" x14ac:dyDescent="0.2">
      <c r="A2" s="211" t="s">
        <v>270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10022933065.43</v>
      </c>
      <c r="D9" s="128">
        <f t="shared" ref="D9:D51" si="0">F9+G9</f>
        <v>4365459803.6500006</v>
      </c>
      <c r="E9" s="159">
        <f>D9/C9</f>
        <v>0.43554713726532457</v>
      </c>
      <c r="F9" s="128">
        <v>4218926737.3200002</v>
      </c>
      <c r="G9" s="128">
        <v>146533066.33000001</v>
      </c>
    </row>
    <row r="10" spans="1:7" x14ac:dyDescent="0.2">
      <c r="A10" s="121">
        <v>2</v>
      </c>
      <c r="B10" s="166" t="s">
        <v>226</v>
      </c>
      <c r="C10" s="127">
        <v>7507609864.6000013</v>
      </c>
      <c r="D10" s="128">
        <f t="shared" si="0"/>
        <v>2389322787.5800004</v>
      </c>
      <c r="E10" s="159">
        <f t="shared" ref="E10:E52" si="1">D10/C10</f>
        <v>0.31825345624926149</v>
      </c>
      <c r="F10" s="128">
        <v>2389086287.0300002</v>
      </c>
      <c r="G10" s="128">
        <v>236500.55</v>
      </c>
    </row>
    <row r="11" spans="1:7" x14ac:dyDescent="0.2">
      <c r="A11" s="121">
        <v>3</v>
      </c>
      <c r="B11" s="166" t="s">
        <v>227</v>
      </c>
      <c r="C11" s="127">
        <v>3690253651.4800005</v>
      </c>
      <c r="D11" s="128">
        <f t="shared" si="0"/>
        <v>2195164669.6799998</v>
      </c>
      <c r="E11" s="159">
        <f t="shared" si="1"/>
        <v>0.59485468398618468</v>
      </c>
      <c r="F11" s="128">
        <v>2194964669.6799998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5838334808.9499998</v>
      </c>
      <c r="D12" s="128">
        <f t="shared" si="0"/>
        <v>2025850978.2699997</v>
      </c>
      <c r="E12" s="159">
        <f t="shared" si="1"/>
        <v>0.34699123030156276</v>
      </c>
      <c r="F12" s="128">
        <v>1847192488.4299998</v>
      </c>
      <c r="G12" s="128">
        <v>178658489.84</v>
      </c>
    </row>
    <row r="13" spans="1:7" x14ac:dyDescent="0.2">
      <c r="A13" s="121">
        <v>5</v>
      </c>
      <c r="B13" s="166" t="s">
        <v>229</v>
      </c>
      <c r="C13" s="127">
        <v>5374352536.9300003</v>
      </c>
      <c r="D13" s="128">
        <f t="shared" si="0"/>
        <v>1783620314.6400001</v>
      </c>
      <c r="E13" s="159">
        <f t="shared" si="1"/>
        <v>0.33187631484607821</v>
      </c>
      <c r="F13" s="128">
        <v>1778901471.49</v>
      </c>
      <c r="G13" s="128">
        <v>4718843.1500000004</v>
      </c>
    </row>
    <row r="14" spans="1:7" x14ac:dyDescent="0.2">
      <c r="A14" s="121">
        <v>6</v>
      </c>
      <c r="B14" s="175" t="s">
        <v>230</v>
      </c>
      <c r="C14" s="158">
        <v>2992421428.1300001</v>
      </c>
      <c r="D14" s="128">
        <f t="shared" si="0"/>
        <v>1100301636.1499999</v>
      </c>
      <c r="E14" s="159">
        <f t="shared" si="1"/>
        <v>0.36769608244571067</v>
      </c>
      <c r="F14" s="136">
        <v>1070298554.41</v>
      </c>
      <c r="G14" s="136">
        <v>30003081.740000002</v>
      </c>
    </row>
    <row r="15" spans="1:7" x14ac:dyDescent="0.2">
      <c r="A15" s="121">
        <v>7</v>
      </c>
      <c r="B15" s="166" t="s">
        <v>231</v>
      </c>
      <c r="C15" s="127">
        <v>4013387122.1800003</v>
      </c>
      <c r="D15" s="128">
        <f t="shared" si="0"/>
        <v>1011845946.73</v>
      </c>
      <c r="E15" s="159">
        <f t="shared" si="1"/>
        <v>0.25211770405551692</v>
      </c>
      <c r="F15" s="128">
        <v>794212136.89999998</v>
      </c>
      <c r="G15" s="128">
        <v>217633809.83000001</v>
      </c>
    </row>
    <row r="16" spans="1:7" x14ac:dyDescent="0.2">
      <c r="A16" s="121">
        <v>8</v>
      </c>
      <c r="B16" s="166" t="s">
        <v>232</v>
      </c>
      <c r="C16" s="127">
        <v>2330204055.4900002</v>
      </c>
      <c r="D16" s="128">
        <f t="shared" si="0"/>
        <v>954871648.70999992</v>
      </c>
      <c r="E16" s="159">
        <f t="shared" si="1"/>
        <v>0.4097802707279245</v>
      </c>
      <c r="F16" s="128">
        <v>819450061.6099999</v>
      </c>
      <c r="G16" s="128">
        <v>135421587.09999999</v>
      </c>
    </row>
    <row r="17" spans="1:7" x14ac:dyDescent="0.2">
      <c r="A17" s="121">
        <v>9</v>
      </c>
      <c r="B17" s="181" t="s">
        <v>233</v>
      </c>
      <c r="C17" s="182">
        <v>3333051046.9299998</v>
      </c>
      <c r="D17" s="128">
        <f t="shared" si="0"/>
        <v>760659511.12000012</v>
      </c>
      <c r="E17" s="159">
        <f t="shared" si="1"/>
        <v>0.22821718011808637</v>
      </c>
      <c r="F17" s="132">
        <v>759713602.91000009</v>
      </c>
      <c r="G17" s="132">
        <v>945908.21</v>
      </c>
    </row>
    <row r="18" spans="1:7" x14ac:dyDescent="0.2">
      <c r="A18" s="121">
        <v>10</v>
      </c>
      <c r="B18" s="166" t="s">
        <v>234</v>
      </c>
      <c r="C18" s="127">
        <v>1870031070.96</v>
      </c>
      <c r="D18" s="128">
        <f t="shared" si="0"/>
        <v>667696483.38</v>
      </c>
      <c r="E18" s="159">
        <f t="shared" si="1"/>
        <v>0.35705101040766718</v>
      </c>
      <c r="F18" s="128">
        <v>127576556.39999999</v>
      </c>
      <c r="G18" s="128">
        <v>540119926.98000002</v>
      </c>
    </row>
    <row r="19" spans="1:7" x14ac:dyDescent="0.2">
      <c r="A19" s="121">
        <v>11</v>
      </c>
      <c r="B19" s="166" t="s">
        <v>235</v>
      </c>
      <c r="C19" s="127">
        <v>1206626015.6099999</v>
      </c>
      <c r="D19" s="128">
        <f t="shared" si="0"/>
        <v>383539379</v>
      </c>
      <c r="E19" s="159">
        <f t="shared" si="1"/>
        <v>0.31786102241969716</v>
      </c>
      <c r="F19" s="128">
        <v>359977229.73000002</v>
      </c>
      <c r="G19" s="128">
        <v>23562149.27</v>
      </c>
    </row>
    <row r="20" spans="1:7" x14ac:dyDescent="0.2">
      <c r="A20" s="121">
        <v>12</v>
      </c>
      <c r="B20" s="166" t="s">
        <v>236</v>
      </c>
      <c r="C20" s="127">
        <v>495785569.19</v>
      </c>
      <c r="D20" s="128">
        <f t="shared" si="0"/>
        <v>376270210.76999998</v>
      </c>
      <c r="E20" s="159">
        <f t="shared" si="1"/>
        <v>0.75893739986167663</v>
      </c>
      <c r="F20" s="128">
        <v>376270210.76999998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456970768.97000003</v>
      </c>
      <c r="D21" s="128">
        <f t="shared" si="0"/>
        <v>246181727.82000002</v>
      </c>
      <c r="E21" s="159">
        <f t="shared" si="1"/>
        <v>0.53872532891958735</v>
      </c>
      <c r="F21" s="128">
        <v>162301976.98000002</v>
      </c>
      <c r="G21" s="128">
        <v>83879750.840000004</v>
      </c>
    </row>
    <row r="22" spans="1:7" x14ac:dyDescent="0.2">
      <c r="A22" s="121">
        <v>14</v>
      </c>
      <c r="B22" s="166" t="s">
        <v>238</v>
      </c>
      <c r="C22" s="127">
        <v>475745894.05999994</v>
      </c>
      <c r="D22" s="128">
        <f t="shared" si="0"/>
        <v>144927664.44</v>
      </c>
      <c r="E22" s="159">
        <f t="shared" si="1"/>
        <v>0.30463250707891987</v>
      </c>
      <c r="F22" s="128">
        <v>122176825.87</v>
      </c>
      <c r="G22" s="128">
        <v>22750838.57</v>
      </c>
    </row>
    <row r="23" spans="1:7" x14ac:dyDescent="0.2">
      <c r="A23" s="121">
        <v>15</v>
      </c>
      <c r="B23" s="166" t="s">
        <v>239</v>
      </c>
      <c r="C23" s="127">
        <v>619501450.49000001</v>
      </c>
      <c r="D23" s="128">
        <f t="shared" si="0"/>
        <v>141077669.85999998</v>
      </c>
      <c r="E23" s="159">
        <f t="shared" si="1"/>
        <v>0.22772774744661758</v>
      </c>
      <c r="F23" s="128">
        <v>138098192.53999999</v>
      </c>
      <c r="G23" s="128">
        <v>2979477.32</v>
      </c>
    </row>
    <row r="24" spans="1:7" x14ac:dyDescent="0.2">
      <c r="A24" s="121">
        <v>16</v>
      </c>
      <c r="B24" s="166" t="s">
        <v>240</v>
      </c>
      <c r="C24" s="127">
        <v>724191883.8599999</v>
      </c>
      <c r="D24" s="128">
        <f t="shared" si="0"/>
        <v>86873404.310000002</v>
      </c>
      <c r="E24" s="159">
        <f t="shared" si="1"/>
        <v>0.11995909681693462</v>
      </c>
      <c r="F24" s="128">
        <v>47814095.590000004</v>
      </c>
      <c r="G24" s="128">
        <v>39059308.719999999</v>
      </c>
    </row>
    <row r="25" spans="1:7" x14ac:dyDescent="0.2">
      <c r="A25" s="121">
        <v>17</v>
      </c>
      <c r="B25" s="166" t="s">
        <v>241</v>
      </c>
      <c r="C25" s="127">
        <v>129638749.48</v>
      </c>
      <c r="D25" s="128">
        <f t="shared" si="0"/>
        <v>55827544.780000001</v>
      </c>
      <c r="E25" s="159">
        <f t="shared" si="1"/>
        <v>0.43063933433431328</v>
      </c>
      <c r="F25" s="128">
        <v>49910539.160000004</v>
      </c>
      <c r="G25" s="128">
        <v>5917005.6200000001</v>
      </c>
    </row>
    <row r="26" spans="1:7" x14ac:dyDescent="0.2">
      <c r="A26" s="121">
        <v>18</v>
      </c>
      <c r="B26" s="166" t="s">
        <v>243</v>
      </c>
      <c r="C26" s="158">
        <v>318796670.11000001</v>
      </c>
      <c r="D26" s="128">
        <f t="shared" si="0"/>
        <v>45081567.310000002</v>
      </c>
      <c r="E26" s="159">
        <f t="shared" si="1"/>
        <v>0.14141166309687211</v>
      </c>
      <c r="F26" s="128">
        <v>19618888.170000002</v>
      </c>
      <c r="G26" s="128">
        <v>25462679.140000001</v>
      </c>
    </row>
    <row r="27" spans="1:7" x14ac:dyDescent="0.2">
      <c r="A27" s="121">
        <v>19</v>
      </c>
      <c r="B27" s="166" t="s">
        <v>244</v>
      </c>
      <c r="C27" s="158">
        <v>940720948.12000012</v>
      </c>
      <c r="D27" s="128">
        <f t="shared" si="0"/>
        <v>42129216.590000004</v>
      </c>
      <c r="E27" s="159">
        <f t="shared" si="1"/>
        <v>4.4783967736865916E-2</v>
      </c>
      <c r="F27" s="128">
        <v>41317092.390000001</v>
      </c>
      <c r="G27" s="128">
        <v>812124.2</v>
      </c>
    </row>
    <row r="28" spans="1:7" x14ac:dyDescent="0.2">
      <c r="A28" s="121">
        <v>20</v>
      </c>
      <c r="B28" s="166" t="s">
        <v>242</v>
      </c>
      <c r="C28" s="127">
        <v>157146841.33999997</v>
      </c>
      <c r="D28" s="128">
        <f t="shared" si="0"/>
        <v>39230980.789999999</v>
      </c>
      <c r="E28" s="159">
        <f t="shared" si="1"/>
        <v>0.24964536643228216</v>
      </c>
      <c r="F28" s="128">
        <v>4052011.3099999996</v>
      </c>
      <c r="G28" s="128">
        <v>35178969.479999997</v>
      </c>
    </row>
    <row r="29" spans="1:7" x14ac:dyDescent="0.2">
      <c r="A29" s="121">
        <v>21</v>
      </c>
      <c r="B29" s="166" t="s">
        <v>246</v>
      </c>
      <c r="C29" s="127">
        <v>487554272.49000001</v>
      </c>
      <c r="D29" s="128">
        <f t="shared" si="0"/>
        <v>33091895.579999998</v>
      </c>
      <c r="E29" s="159">
        <f t="shared" si="1"/>
        <v>6.7873255239864053E-2</v>
      </c>
      <c r="F29" s="128">
        <v>32799273.549999997</v>
      </c>
      <c r="G29" s="128">
        <v>292622.03000000003</v>
      </c>
    </row>
    <row r="30" spans="1:7" x14ac:dyDescent="0.2">
      <c r="A30" s="121">
        <v>22</v>
      </c>
      <c r="B30" s="166" t="s">
        <v>245</v>
      </c>
      <c r="C30" s="127">
        <v>360137195.21999997</v>
      </c>
      <c r="D30" s="128">
        <f t="shared" si="0"/>
        <v>31361747.879999999</v>
      </c>
      <c r="E30" s="159">
        <f t="shared" si="1"/>
        <v>8.708277927483106E-2</v>
      </c>
      <c r="F30" s="128">
        <v>31361747.879999999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224810893.67000002</v>
      </c>
      <c r="D32" s="128">
        <f t="shared" si="0"/>
        <v>28765741.950000003</v>
      </c>
      <c r="E32" s="159">
        <f t="shared" si="1"/>
        <v>0.12795528490814703</v>
      </c>
      <c r="F32" s="128">
        <v>28765741.950000003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287123855.56999999</v>
      </c>
      <c r="D33" s="128">
        <f t="shared" si="0"/>
        <v>26605947.949999999</v>
      </c>
      <c r="E33" s="159">
        <f t="shared" si="1"/>
        <v>9.2663662157857665E-2</v>
      </c>
      <c r="F33" s="128">
        <v>13253228.57</v>
      </c>
      <c r="G33" s="128">
        <v>13352719.379999999</v>
      </c>
    </row>
    <row r="34" spans="1:7" x14ac:dyDescent="0.2">
      <c r="A34" s="121">
        <v>26</v>
      </c>
      <c r="B34" s="166" t="s">
        <v>252</v>
      </c>
      <c r="C34" s="158">
        <v>91823380.569999993</v>
      </c>
      <c r="D34" s="128">
        <f t="shared" si="0"/>
        <v>22283323.27</v>
      </c>
      <c r="E34" s="159">
        <f t="shared" si="1"/>
        <v>0.24267591904888197</v>
      </c>
      <c r="F34" s="128">
        <v>10844167.479999999</v>
      </c>
      <c r="G34" s="128">
        <v>11439155.790000001</v>
      </c>
    </row>
    <row r="35" spans="1:7" x14ac:dyDescent="0.2">
      <c r="A35" s="121">
        <v>27</v>
      </c>
      <c r="B35" s="166" t="s">
        <v>250</v>
      </c>
      <c r="C35" s="127">
        <v>349580595.14999998</v>
      </c>
      <c r="D35" s="128">
        <f t="shared" si="0"/>
        <v>21921254.899999999</v>
      </c>
      <c r="E35" s="159">
        <f t="shared" si="1"/>
        <v>6.2707298986643997E-2</v>
      </c>
      <c r="F35" s="128">
        <v>8975905.6400000006</v>
      </c>
      <c r="G35" s="128">
        <v>12945349.26</v>
      </c>
    </row>
    <row r="36" spans="1:7" x14ac:dyDescent="0.2">
      <c r="A36" s="121">
        <v>28</v>
      </c>
      <c r="B36" s="166" t="s">
        <v>251</v>
      </c>
      <c r="C36" s="127">
        <v>75165052.019999996</v>
      </c>
      <c r="D36" s="128">
        <f t="shared" si="0"/>
        <v>20269031.490000002</v>
      </c>
      <c r="E36" s="159">
        <f t="shared" si="1"/>
        <v>0.26966031347396391</v>
      </c>
      <c r="F36" s="128">
        <v>5906128.2599999998</v>
      </c>
      <c r="G36" s="128">
        <v>14362903.23</v>
      </c>
    </row>
    <row r="37" spans="1:7" x14ac:dyDescent="0.2">
      <c r="A37" s="121">
        <v>29</v>
      </c>
      <c r="B37" s="166" t="s">
        <v>253</v>
      </c>
      <c r="C37" s="127">
        <v>202459537.25</v>
      </c>
      <c r="D37" s="128">
        <f t="shared" si="0"/>
        <v>11458377.959999999</v>
      </c>
      <c r="E37" s="159">
        <f t="shared" si="1"/>
        <v>5.6595891285926563E-2</v>
      </c>
      <c r="F37" s="128">
        <v>11458377.959999999</v>
      </c>
      <c r="G37" s="130">
        <v>0</v>
      </c>
    </row>
    <row r="38" spans="1:7" x14ac:dyDescent="0.2">
      <c r="A38" s="121">
        <v>30</v>
      </c>
      <c r="B38" s="166" t="s">
        <v>254</v>
      </c>
      <c r="C38" s="127">
        <v>55045680.759999998</v>
      </c>
      <c r="D38" s="128">
        <f t="shared" si="0"/>
        <v>6811636.7500000009</v>
      </c>
      <c r="E38" s="159">
        <f t="shared" si="1"/>
        <v>0.12374516321632646</v>
      </c>
      <c r="F38" s="128">
        <v>2886863.23</v>
      </c>
      <c r="G38" s="128">
        <v>3924773.5200000009</v>
      </c>
    </row>
    <row r="39" spans="1:7" x14ac:dyDescent="0.2">
      <c r="A39" s="121">
        <v>31</v>
      </c>
      <c r="B39" s="166" t="s">
        <v>255</v>
      </c>
      <c r="C39" s="158">
        <v>38053648.679999992</v>
      </c>
      <c r="D39" s="128">
        <f t="shared" si="0"/>
        <v>5521623.4000000004</v>
      </c>
      <c r="E39" s="159">
        <f t="shared" si="1"/>
        <v>0.14510102425216381</v>
      </c>
      <c r="F39" s="136">
        <v>5521623.4000000004</v>
      </c>
      <c r="G39" s="137">
        <v>0</v>
      </c>
    </row>
    <row r="40" spans="1:7" x14ac:dyDescent="0.2">
      <c r="A40" s="121">
        <v>32</v>
      </c>
      <c r="B40" s="174" t="s">
        <v>256</v>
      </c>
      <c r="C40" s="127">
        <v>222943530.34</v>
      </c>
      <c r="D40" s="128">
        <f t="shared" si="0"/>
        <v>2835788.54</v>
      </c>
      <c r="E40" s="159">
        <f t="shared" si="1"/>
        <v>1.2719761527393422E-2</v>
      </c>
      <c r="F40" s="128">
        <v>1964093.42</v>
      </c>
      <c r="G40" s="128">
        <v>871695.12</v>
      </c>
    </row>
    <row r="41" spans="1:7" x14ac:dyDescent="0.2">
      <c r="A41" s="121">
        <v>33</v>
      </c>
      <c r="B41" s="166" t="s">
        <v>258</v>
      </c>
      <c r="C41" s="158">
        <v>66916975.869999997</v>
      </c>
      <c r="D41" s="128">
        <f t="shared" si="0"/>
        <v>816484.35</v>
      </c>
      <c r="E41" s="159">
        <f t="shared" si="1"/>
        <v>1.2201453209514263E-2</v>
      </c>
      <c r="F41" s="136">
        <v>692039</v>
      </c>
      <c r="G41" s="136">
        <v>124445.35</v>
      </c>
    </row>
    <row r="42" spans="1:7" x14ac:dyDescent="0.2">
      <c r="A42" s="121">
        <v>34</v>
      </c>
      <c r="B42" s="172" t="s">
        <v>259</v>
      </c>
      <c r="C42" s="158">
        <v>415274046.91999996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36">
        <v>183745197.07000002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16488191.790000001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86585313.50999999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395488.27999999997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7124060.3999999994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137237072.85000002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36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32">
        <v>56012482088.030014</v>
      </c>
      <c r="D52" s="157">
        <f t="shared" ref="D52" si="2">F52+G52</f>
        <v>19056671999.599998</v>
      </c>
      <c r="E52" s="160">
        <f t="shared" si="1"/>
        <v>0.34022188071669923</v>
      </c>
      <c r="F52" s="132">
        <v>17476288819.029999</v>
      </c>
      <c r="G52" s="132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546875" defaultRowHeight="10.199999999999999" x14ac:dyDescent="0.2"/>
  <cols>
    <col min="1" max="1" width="3.44140625" style="176" customWidth="1"/>
    <col min="2" max="2" width="35" style="176" bestFit="1" customWidth="1"/>
    <col min="3" max="3" width="14" style="176" bestFit="1" customWidth="1"/>
    <col min="4" max="4" width="17.33203125" style="176" bestFit="1" customWidth="1"/>
    <col min="5" max="5" width="14" style="176" bestFit="1" customWidth="1"/>
    <col min="6" max="6" width="14.88671875" style="176" customWidth="1"/>
    <col min="7" max="7" width="14.33203125" style="176" bestFit="1" customWidth="1"/>
    <col min="8" max="16384" width="11.5546875" style="176"/>
  </cols>
  <sheetData>
    <row r="2" spans="1:7" x14ac:dyDescent="0.2">
      <c r="A2" s="211" t="s">
        <v>271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10002060760.119999</v>
      </c>
      <c r="D9" s="128">
        <f t="shared" ref="D9:D51" si="0">F9+G9</f>
        <v>4372772306.7300005</v>
      </c>
      <c r="E9" s="159">
        <f>D9/C9</f>
        <v>0.43718713689133182</v>
      </c>
      <c r="F9" s="128">
        <v>4227700962.21</v>
      </c>
      <c r="G9" s="128">
        <v>145071344.52000001</v>
      </c>
    </row>
    <row r="10" spans="1:7" x14ac:dyDescent="0.2">
      <c r="A10" s="121">
        <v>2</v>
      </c>
      <c r="B10" s="166" t="s">
        <v>226</v>
      </c>
      <c r="C10" s="158">
        <v>7507938021.8899994</v>
      </c>
      <c r="D10" s="128">
        <f t="shared" si="0"/>
        <v>2395734012.52</v>
      </c>
      <c r="E10" s="159">
        <f t="shared" ref="E10:E52" si="1">D10/C10</f>
        <v>0.31909347220702194</v>
      </c>
      <c r="F10" s="128">
        <v>2395512354.1399999</v>
      </c>
      <c r="G10" s="128">
        <v>221658.38</v>
      </c>
    </row>
    <row r="11" spans="1:7" x14ac:dyDescent="0.2">
      <c r="A11" s="121">
        <v>3</v>
      </c>
      <c r="B11" s="166" t="s">
        <v>227</v>
      </c>
      <c r="C11" s="127">
        <v>3715394661.8099999</v>
      </c>
      <c r="D11" s="128">
        <f t="shared" si="0"/>
        <v>2211712423.3499999</v>
      </c>
      <c r="E11" s="159">
        <f t="shared" si="1"/>
        <v>0.59528330760763304</v>
      </c>
      <c r="F11" s="128">
        <v>2211512423.3499999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5877176099.9899988</v>
      </c>
      <c r="D12" s="128">
        <f t="shared" si="0"/>
        <v>2033177748.96</v>
      </c>
      <c r="E12" s="159">
        <f t="shared" si="1"/>
        <v>0.34594467042827931</v>
      </c>
      <c r="F12" s="128">
        <v>1856364694.24</v>
      </c>
      <c r="G12" s="128">
        <v>176813054.72</v>
      </c>
    </row>
    <row r="13" spans="1:7" x14ac:dyDescent="0.2">
      <c r="A13" s="121">
        <v>5</v>
      </c>
      <c r="B13" s="166" t="s">
        <v>229</v>
      </c>
      <c r="C13" s="127">
        <v>5437967284.8400002</v>
      </c>
      <c r="D13" s="128">
        <f t="shared" si="0"/>
        <v>1807634535.99</v>
      </c>
      <c r="E13" s="159">
        <f t="shared" si="1"/>
        <v>0.33240996889211433</v>
      </c>
      <c r="F13" s="128">
        <v>1802959219.79</v>
      </c>
      <c r="G13" s="128">
        <v>4675316.2</v>
      </c>
    </row>
    <row r="14" spans="1:7" x14ac:dyDescent="0.2">
      <c r="A14" s="121">
        <v>6</v>
      </c>
      <c r="B14" s="175" t="s">
        <v>230</v>
      </c>
      <c r="C14" s="158">
        <v>3003127435.8699994</v>
      </c>
      <c r="D14" s="128">
        <f t="shared" si="0"/>
        <v>1103570290.73</v>
      </c>
      <c r="E14" s="159">
        <f t="shared" si="1"/>
        <v>0.36747368012050347</v>
      </c>
      <c r="F14" s="136">
        <v>1074139242.8</v>
      </c>
      <c r="G14" s="136">
        <v>29431047.93</v>
      </c>
    </row>
    <row r="15" spans="1:7" x14ac:dyDescent="0.2">
      <c r="A15" s="121">
        <v>7</v>
      </c>
      <c r="B15" s="166" t="s">
        <v>231</v>
      </c>
      <c r="C15" s="127">
        <v>4015640853.3899999</v>
      </c>
      <c r="D15" s="128">
        <f t="shared" si="0"/>
        <v>1018602874.04</v>
      </c>
      <c r="E15" s="159">
        <f t="shared" si="1"/>
        <v>0.2536588582567329</v>
      </c>
      <c r="F15" s="128">
        <v>797789566.43999994</v>
      </c>
      <c r="G15" s="128">
        <v>220813307.59999999</v>
      </c>
    </row>
    <row r="16" spans="1:7" x14ac:dyDescent="0.2">
      <c r="A16" s="121">
        <v>8</v>
      </c>
      <c r="B16" s="166" t="s">
        <v>232</v>
      </c>
      <c r="C16" s="127">
        <v>2338166218.0300002</v>
      </c>
      <c r="D16" s="128">
        <f t="shared" si="0"/>
        <v>959594417.87</v>
      </c>
      <c r="E16" s="159">
        <f t="shared" si="1"/>
        <v>0.41040470539280016</v>
      </c>
      <c r="F16" s="128">
        <v>825523622.24000001</v>
      </c>
      <c r="G16" s="128">
        <v>134070795.63</v>
      </c>
    </row>
    <row r="17" spans="1:7" s="179" customFormat="1" x14ac:dyDescent="0.2">
      <c r="A17" s="121">
        <v>9</v>
      </c>
      <c r="B17" s="175" t="s">
        <v>233</v>
      </c>
      <c r="C17" s="147">
        <v>3359516705.2800002</v>
      </c>
      <c r="D17" s="128">
        <f t="shared" si="0"/>
        <v>766544438.81000006</v>
      </c>
      <c r="E17" s="159">
        <f t="shared" si="1"/>
        <v>0.2281710454379515</v>
      </c>
      <c r="F17" s="136">
        <v>765607570.37</v>
      </c>
      <c r="G17" s="148">
        <v>936868.44</v>
      </c>
    </row>
    <row r="18" spans="1:7" x14ac:dyDescent="0.2">
      <c r="A18" s="121">
        <v>10</v>
      </c>
      <c r="B18" s="166" t="s">
        <v>234</v>
      </c>
      <c r="C18" s="127">
        <v>1848646022.0699999</v>
      </c>
      <c r="D18" s="128">
        <f t="shared" si="0"/>
        <v>658285673.71000004</v>
      </c>
      <c r="E18" s="159">
        <f t="shared" si="1"/>
        <v>0.3560907095523308</v>
      </c>
      <c r="F18" s="128">
        <v>127021466.18000001</v>
      </c>
      <c r="G18" s="128">
        <v>531264207.53000003</v>
      </c>
    </row>
    <row r="19" spans="1:7" x14ac:dyDescent="0.2">
      <c r="A19" s="121">
        <v>11</v>
      </c>
      <c r="B19" s="166" t="s">
        <v>235</v>
      </c>
      <c r="C19" s="127">
        <v>1204368217.3099999</v>
      </c>
      <c r="D19" s="128">
        <f t="shared" si="0"/>
        <v>381529493.90999997</v>
      </c>
      <c r="E19" s="159">
        <f t="shared" si="1"/>
        <v>0.31678807894994099</v>
      </c>
      <c r="F19" s="128">
        <v>358770743.46999997</v>
      </c>
      <c r="G19" s="128">
        <v>22758750.440000001</v>
      </c>
    </row>
    <row r="20" spans="1:7" x14ac:dyDescent="0.2">
      <c r="A20" s="121">
        <v>12</v>
      </c>
      <c r="B20" s="166" t="s">
        <v>236</v>
      </c>
      <c r="C20" s="158">
        <v>499251381.02999997</v>
      </c>
      <c r="D20" s="128">
        <f t="shared" si="0"/>
        <v>379994723.43000001</v>
      </c>
      <c r="E20" s="159">
        <f t="shared" si="1"/>
        <v>0.76112903813312871</v>
      </c>
      <c r="F20" s="136">
        <v>379994723.43000001</v>
      </c>
      <c r="G20" s="137">
        <v>0</v>
      </c>
    </row>
    <row r="21" spans="1:7" x14ac:dyDescent="0.2">
      <c r="A21" s="121">
        <v>13</v>
      </c>
      <c r="B21" s="166" t="s">
        <v>237</v>
      </c>
      <c r="C21" s="127">
        <v>455194701.32999998</v>
      </c>
      <c r="D21" s="128">
        <f t="shared" si="0"/>
        <v>244238658.26000002</v>
      </c>
      <c r="E21" s="159">
        <f t="shared" si="1"/>
        <v>0.53655865840787909</v>
      </c>
      <c r="F21" s="128">
        <v>161105722.79000002</v>
      </c>
      <c r="G21" s="128">
        <v>83132935.469999999</v>
      </c>
    </row>
    <row r="22" spans="1:7" x14ac:dyDescent="0.2">
      <c r="A22" s="121">
        <v>14</v>
      </c>
      <c r="B22" s="166" t="s">
        <v>238</v>
      </c>
      <c r="C22" s="127">
        <v>467804113.86999989</v>
      </c>
      <c r="D22" s="128">
        <f t="shared" si="0"/>
        <v>143988344.13</v>
      </c>
      <c r="E22" s="159">
        <f t="shared" si="1"/>
        <v>0.30779623321143673</v>
      </c>
      <c r="F22" s="128">
        <v>122013909.3</v>
      </c>
      <c r="G22" s="128">
        <v>21974434.830000002</v>
      </c>
    </row>
    <row r="23" spans="1:7" x14ac:dyDescent="0.2">
      <c r="A23" s="121">
        <v>15</v>
      </c>
      <c r="B23" s="166" t="s">
        <v>239</v>
      </c>
      <c r="C23" s="127">
        <v>638275739.62000012</v>
      </c>
      <c r="D23" s="128">
        <f t="shared" si="0"/>
        <v>142371522.19999999</v>
      </c>
      <c r="E23" s="159">
        <f t="shared" si="1"/>
        <v>0.22305645250556039</v>
      </c>
      <c r="F23" s="128">
        <v>139485634.16999999</v>
      </c>
      <c r="G23" s="128">
        <v>2885888.03</v>
      </c>
    </row>
    <row r="24" spans="1:7" x14ac:dyDescent="0.2">
      <c r="A24" s="121">
        <v>16</v>
      </c>
      <c r="B24" s="166" t="s">
        <v>240</v>
      </c>
      <c r="C24" s="127">
        <v>710906923.18000007</v>
      </c>
      <c r="D24" s="128">
        <f t="shared" si="0"/>
        <v>86546589.020000011</v>
      </c>
      <c r="E24" s="159">
        <f t="shared" si="1"/>
        <v>0.12174109746021787</v>
      </c>
      <c r="F24" s="128">
        <v>48504351.93</v>
      </c>
      <c r="G24" s="128">
        <v>38042237.090000004</v>
      </c>
    </row>
    <row r="25" spans="1:7" x14ac:dyDescent="0.2">
      <c r="A25" s="121">
        <v>17</v>
      </c>
      <c r="B25" s="174" t="s">
        <v>241</v>
      </c>
      <c r="C25" s="127">
        <v>135522611.95000002</v>
      </c>
      <c r="D25" s="128">
        <f t="shared" si="0"/>
        <v>55862511.43</v>
      </c>
      <c r="E25" s="159">
        <f t="shared" si="1"/>
        <v>0.41220066988238113</v>
      </c>
      <c r="F25" s="128">
        <v>49972842.350000001</v>
      </c>
      <c r="G25" s="128">
        <v>5889669.0800000001</v>
      </c>
    </row>
    <row r="26" spans="1:7" x14ac:dyDescent="0.2">
      <c r="A26" s="121">
        <v>18</v>
      </c>
      <c r="B26" s="172" t="s">
        <v>243</v>
      </c>
      <c r="C26" s="158">
        <v>320481733.10000002</v>
      </c>
      <c r="D26" s="128">
        <f t="shared" si="0"/>
        <v>44583727.969999999</v>
      </c>
      <c r="E26" s="159">
        <f t="shared" si="1"/>
        <v>0.13911472438302286</v>
      </c>
      <c r="F26" s="136">
        <v>19226608.879999999</v>
      </c>
      <c r="G26" s="136">
        <v>25357119.09</v>
      </c>
    </row>
    <row r="27" spans="1:7" x14ac:dyDescent="0.2">
      <c r="A27" s="121">
        <v>19</v>
      </c>
      <c r="B27" s="166" t="s">
        <v>244</v>
      </c>
      <c r="C27" s="158">
        <v>944114582.2299999</v>
      </c>
      <c r="D27" s="128">
        <f t="shared" si="0"/>
        <v>42306861.969999999</v>
      </c>
      <c r="E27" s="159">
        <f t="shared" si="1"/>
        <v>4.4811151915555771E-2</v>
      </c>
      <c r="F27" s="128">
        <v>41520864.379999995</v>
      </c>
      <c r="G27" s="128">
        <v>785997.59</v>
      </c>
    </row>
    <row r="28" spans="1:7" x14ac:dyDescent="0.2">
      <c r="A28" s="121">
        <v>20</v>
      </c>
      <c r="B28" s="166" t="s">
        <v>242</v>
      </c>
      <c r="C28" s="127">
        <v>156487250.18000001</v>
      </c>
      <c r="D28" s="128">
        <f t="shared" si="0"/>
        <v>38519040.310000002</v>
      </c>
      <c r="E28" s="159">
        <f t="shared" si="1"/>
        <v>0.24614810641565585</v>
      </c>
      <c r="F28" s="128">
        <v>3968308.85</v>
      </c>
      <c r="G28" s="128">
        <v>34550731.460000001</v>
      </c>
    </row>
    <row r="29" spans="1:7" x14ac:dyDescent="0.2">
      <c r="A29" s="121">
        <v>21</v>
      </c>
      <c r="B29" s="166" t="s">
        <v>246</v>
      </c>
      <c r="C29" s="127">
        <v>483586556.16999996</v>
      </c>
      <c r="D29" s="128">
        <f t="shared" si="0"/>
        <v>32932520.860000003</v>
      </c>
      <c r="E29" s="159">
        <f t="shared" si="1"/>
        <v>6.8100571531237747E-2</v>
      </c>
      <c r="F29" s="128">
        <v>32642542.060000002</v>
      </c>
      <c r="G29" s="128">
        <v>289978.8</v>
      </c>
    </row>
    <row r="30" spans="1:7" x14ac:dyDescent="0.2">
      <c r="A30" s="121">
        <v>22</v>
      </c>
      <c r="B30" s="166" t="s">
        <v>245</v>
      </c>
      <c r="C30" s="127">
        <v>361921684.60999995</v>
      </c>
      <c r="D30" s="128">
        <f t="shared" si="0"/>
        <v>31313435.280000001</v>
      </c>
      <c r="E30" s="159">
        <f t="shared" si="1"/>
        <v>8.6519920224572264E-2</v>
      </c>
      <c r="F30" s="128">
        <v>31313435.280000001</v>
      </c>
      <c r="G30" s="130">
        <v>0</v>
      </c>
    </row>
    <row r="31" spans="1:7" x14ac:dyDescent="0.2">
      <c r="A31" s="121">
        <v>23</v>
      </c>
      <c r="B31" s="166" t="s">
        <v>249</v>
      </c>
      <c r="C31" s="127">
        <v>293500693.10000002</v>
      </c>
      <c r="D31" s="128">
        <f t="shared" si="0"/>
        <v>30657143.5</v>
      </c>
      <c r="E31" s="159">
        <f t="shared" si="1"/>
        <v>0.10445339387854412</v>
      </c>
      <c r="F31" s="128">
        <v>13230690.630000001</v>
      </c>
      <c r="G31" s="128">
        <v>17426452.870000001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218952087.92000002</v>
      </c>
      <c r="D33" s="128">
        <f t="shared" si="0"/>
        <v>28119608.730000004</v>
      </c>
      <c r="E33" s="159">
        <f t="shared" si="1"/>
        <v>0.12842813693685468</v>
      </c>
      <c r="F33" s="128">
        <v>28119608.730000004</v>
      </c>
      <c r="G33" s="130">
        <v>0</v>
      </c>
    </row>
    <row r="34" spans="1:7" x14ac:dyDescent="0.2">
      <c r="A34" s="121">
        <v>26</v>
      </c>
      <c r="B34" s="166" t="s">
        <v>252</v>
      </c>
      <c r="C34" s="158">
        <v>92282730.769999996</v>
      </c>
      <c r="D34" s="128">
        <f t="shared" si="0"/>
        <v>22177946.52</v>
      </c>
      <c r="E34" s="159">
        <f t="shared" si="1"/>
        <v>0.24032607547424012</v>
      </c>
      <c r="F34" s="128">
        <v>10815631.369999999</v>
      </c>
      <c r="G34" s="128">
        <v>11362315.15</v>
      </c>
    </row>
    <row r="35" spans="1:7" x14ac:dyDescent="0.2">
      <c r="A35" s="121">
        <v>27</v>
      </c>
      <c r="B35" s="166" t="s">
        <v>250</v>
      </c>
      <c r="C35" s="127">
        <v>333655254.65999997</v>
      </c>
      <c r="D35" s="128">
        <f t="shared" si="0"/>
        <v>21507936.919999998</v>
      </c>
      <c r="E35" s="159">
        <f t="shared" si="1"/>
        <v>6.446155611101323E-2</v>
      </c>
      <c r="F35" s="128">
        <v>8849859.5199999996</v>
      </c>
      <c r="G35" s="128">
        <v>12658077.399999999</v>
      </c>
    </row>
    <row r="36" spans="1:7" x14ac:dyDescent="0.2">
      <c r="A36" s="121">
        <v>28</v>
      </c>
      <c r="B36" s="166" t="s">
        <v>251</v>
      </c>
      <c r="C36" s="127">
        <v>74904579.379999995</v>
      </c>
      <c r="D36" s="128">
        <f t="shared" si="0"/>
        <v>20075631.109999999</v>
      </c>
      <c r="E36" s="159">
        <f t="shared" si="1"/>
        <v>0.2680160715962891</v>
      </c>
      <c r="F36" s="128">
        <v>5844368.3099999996</v>
      </c>
      <c r="G36" s="128">
        <v>14231262.800000001</v>
      </c>
    </row>
    <row r="37" spans="1:7" x14ac:dyDescent="0.2">
      <c r="A37" s="121">
        <v>29</v>
      </c>
      <c r="B37" s="166" t="s">
        <v>253</v>
      </c>
      <c r="C37" s="127">
        <v>203815025.63</v>
      </c>
      <c r="D37" s="128">
        <f t="shared" si="0"/>
        <v>11875449.25</v>
      </c>
      <c r="E37" s="159">
        <f t="shared" si="1"/>
        <v>5.8265818299178554E-2</v>
      </c>
      <c r="F37" s="128">
        <v>11784192.720000001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55363121.029999994</v>
      </c>
      <c r="D38" s="128">
        <f t="shared" si="0"/>
        <v>6812020.5299999993</v>
      </c>
      <c r="E38" s="159">
        <f t="shared" si="1"/>
        <v>0.12304256702415174</v>
      </c>
      <c r="F38" s="128">
        <v>2870213.73</v>
      </c>
      <c r="G38" s="128">
        <v>3941806.8</v>
      </c>
    </row>
    <row r="39" spans="1:7" x14ac:dyDescent="0.2">
      <c r="A39" s="121">
        <v>31</v>
      </c>
      <c r="B39" s="166" t="s">
        <v>255</v>
      </c>
      <c r="C39" s="158">
        <v>37668912.510000005</v>
      </c>
      <c r="D39" s="128">
        <f t="shared" si="0"/>
        <v>5233338.37</v>
      </c>
      <c r="E39" s="159">
        <f t="shared" si="1"/>
        <v>0.13892990323547832</v>
      </c>
      <c r="F39" s="128">
        <v>5233338.37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208996001.86000001</v>
      </c>
      <c r="D40" s="128">
        <f t="shared" si="0"/>
        <v>2823774.64</v>
      </c>
      <c r="E40" s="159">
        <f t="shared" si="1"/>
        <v>1.3511141911181438E-2</v>
      </c>
      <c r="F40" s="128">
        <v>1958186.35</v>
      </c>
      <c r="G40" s="128">
        <v>865588.29</v>
      </c>
    </row>
    <row r="41" spans="1:7" x14ac:dyDescent="0.2">
      <c r="A41" s="121">
        <v>33</v>
      </c>
      <c r="B41" s="166" t="s">
        <v>258</v>
      </c>
      <c r="C41" s="127">
        <v>78176030.680000007</v>
      </c>
      <c r="D41" s="128">
        <f t="shared" si="0"/>
        <v>800979.27</v>
      </c>
      <c r="E41" s="159">
        <f t="shared" si="1"/>
        <v>1.0245842146663462E-2</v>
      </c>
      <c r="F41" s="128">
        <v>690732.47</v>
      </c>
      <c r="G41" s="128">
        <v>110246.8</v>
      </c>
    </row>
    <row r="42" spans="1:7" x14ac:dyDescent="0.2">
      <c r="A42" s="121">
        <v>34</v>
      </c>
      <c r="B42" s="175" t="s">
        <v>259</v>
      </c>
      <c r="C42" s="158">
        <v>397911238.75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170668061.40000001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16545832.419999998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87330216.520000011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337874.4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6973222.6099999994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78" t="s">
        <v>265</v>
      </c>
      <c r="C49" s="136">
        <v>135141051.72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s="183" customFormat="1" x14ac:dyDescent="0.2">
      <c r="A52" s="168"/>
      <c r="B52" s="168" t="s">
        <v>272</v>
      </c>
      <c r="C52" s="132">
        <v>56102086150.539993</v>
      </c>
      <c r="D52" s="157">
        <f t="shared" ref="D52" si="2">F52+G52</f>
        <v>19130895980.32</v>
      </c>
      <c r="E52" s="160">
        <f t="shared" si="1"/>
        <v>0.34100150801853668</v>
      </c>
      <c r="F52" s="132">
        <v>17562047630.849998</v>
      </c>
      <c r="G52" s="132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77" customWidth="1"/>
    <col min="2" max="2" width="35" style="177" bestFit="1" customWidth="1"/>
    <col min="3" max="3" width="14" style="177" bestFit="1" customWidth="1"/>
    <col min="4" max="4" width="17.33203125" style="177" bestFit="1" customWidth="1"/>
    <col min="5" max="5" width="14" style="177" bestFit="1" customWidth="1"/>
    <col min="6" max="6" width="14.88671875" style="177" customWidth="1"/>
    <col min="7" max="7" width="14.33203125" style="177" bestFit="1" customWidth="1"/>
    <col min="8" max="16384" width="11.5546875" style="177"/>
  </cols>
  <sheetData>
    <row r="2" spans="1:7" x14ac:dyDescent="0.2">
      <c r="A2" s="211" t="s">
        <v>273</v>
      </c>
      <c r="B2" s="212"/>
      <c r="C2" s="212"/>
      <c r="D2" s="212"/>
      <c r="E2" s="212"/>
      <c r="F2" s="212"/>
      <c r="G2" s="212"/>
    </row>
    <row r="3" spans="1:7" x14ac:dyDescent="0.2">
      <c r="A3" s="212"/>
      <c r="B3" s="212"/>
      <c r="C3" s="212"/>
      <c r="D3" s="212"/>
      <c r="E3" s="212"/>
      <c r="F3" s="212"/>
      <c r="G3" s="212"/>
    </row>
    <row r="4" spans="1:7" x14ac:dyDescent="0.2">
      <c r="A4" s="212"/>
      <c r="B4" s="212"/>
      <c r="C4" s="212"/>
      <c r="D4" s="212"/>
      <c r="E4" s="212"/>
      <c r="F4" s="212"/>
      <c r="G4" s="212"/>
    </row>
    <row r="5" spans="1:7" x14ac:dyDescent="0.2">
      <c r="A5" s="212"/>
      <c r="B5" s="212"/>
      <c r="C5" s="212"/>
      <c r="D5" s="212"/>
      <c r="E5" s="212"/>
      <c r="F5" s="212"/>
      <c r="G5" s="212"/>
    </row>
    <row r="6" spans="1:7" x14ac:dyDescent="0.2">
      <c r="A6" s="212"/>
      <c r="B6" s="212"/>
      <c r="C6" s="212"/>
      <c r="D6" s="212"/>
      <c r="E6" s="212"/>
      <c r="F6" s="212"/>
      <c r="G6" s="212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10072951434.379999</v>
      </c>
      <c r="D9" s="128">
        <f t="shared" ref="D9:D51" si="0">F9+G9</f>
        <v>4374150214.7800007</v>
      </c>
      <c r="E9" s="159">
        <f>D9/C9</f>
        <v>0.43424712640334834</v>
      </c>
      <c r="F9" s="128">
        <v>4234400635.4700003</v>
      </c>
      <c r="G9" s="128">
        <v>139749579.31</v>
      </c>
    </row>
    <row r="10" spans="1:7" x14ac:dyDescent="0.2">
      <c r="A10" s="121">
        <v>2</v>
      </c>
      <c r="B10" s="166" t="s">
        <v>226</v>
      </c>
      <c r="C10" s="158">
        <v>7636294213.6899996</v>
      </c>
      <c r="D10" s="128">
        <f t="shared" si="0"/>
        <v>2401515720.9900002</v>
      </c>
      <c r="E10" s="159">
        <f t="shared" ref="E10:E52" si="1">D10/C10</f>
        <v>0.31448706058033654</v>
      </c>
      <c r="F10" s="128">
        <v>2401294450.4000001</v>
      </c>
      <c r="G10" s="128">
        <v>221270.59</v>
      </c>
    </row>
    <row r="11" spans="1:7" x14ac:dyDescent="0.2">
      <c r="A11" s="121">
        <v>3</v>
      </c>
      <c r="B11" s="166" t="s">
        <v>227</v>
      </c>
      <c r="C11" s="158">
        <v>3749647387.6700001</v>
      </c>
      <c r="D11" s="128">
        <f t="shared" si="0"/>
        <v>2225857099.7200003</v>
      </c>
      <c r="E11" s="159">
        <f t="shared" si="1"/>
        <v>0.59361771110513128</v>
      </c>
      <c r="F11" s="128">
        <v>2225658051.5600004</v>
      </c>
      <c r="G11" s="128">
        <v>199048.16</v>
      </c>
    </row>
    <row r="12" spans="1:7" x14ac:dyDescent="0.2">
      <c r="A12" s="121">
        <v>4</v>
      </c>
      <c r="B12" s="166" t="s">
        <v>228</v>
      </c>
      <c r="C12" s="127">
        <v>5868768725.5100002</v>
      </c>
      <c r="D12" s="128">
        <f t="shared" si="0"/>
        <v>2037392897.5</v>
      </c>
      <c r="E12" s="159">
        <f t="shared" si="1"/>
        <v>0.34715849146414424</v>
      </c>
      <c r="F12" s="128">
        <v>1864105097.8399999</v>
      </c>
      <c r="G12" s="128">
        <v>173287799.66</v>
      </c>
    </row>
    <row r="13" spans="1:7" x14ac:dyDescent="0.2">
      <c r="A13" s="121">
        <v>5</v>
      </c>
      <c r="B13" s="166" t="s">
        <v>229</v>
      </c>
      <c r="C13" s="127">
        <v>5557438628.8999996</v>
      </c>
      <c r="D13" s="128">
        <f t="shared" si="0"/>
        <v>1831498788.6299999</v>
      </c>
      <c r="E13" s="159">
        <f t="shared" si="1"/>
        <v>0.32955807718789221</v>
      </c>
      <c r="F13" s="128">
        <v>1826866531.8099999</v>
      </c>
      <c r="G13" s="128">
        <v>4632256.82</v>
      </c>
    </row>
    <row r="14" spans="1:7" x14ac:dyDescent="0.2">
      <c r="A14" s="121">
        <v>6</v>
      </c>
      <c r="B14" s="175" t="s">
        <v>230</v>
      </c>
      <c r="C14" s="147">
        <v>3010456077.1700001</v>
      </c>
      <c r="D14" s="128">
        <f t="shared" si="0"/>
        <v>1107660535.6300001</v>
      </c>
      <c r="E14" s="159">
        <f t="shared" si="1"/>
        <v>0.36793778325816467</v>
      </c>
      <c r="F14" s="136">
        <v>1078329611.47</v>
      </c>
      <c r="G14" s="148">
        <v>29330924.16</v>
      </c>
    </row>
    <row r="15" spans="1:7" x14ac:dyDescent="0.2">
      <c r="A15" s="121">
        <v>7</v>
      </c>
      <c r="B15" s="174" t="s">
        <v>231</v>
      </c>
      <c r="C15" s="127">
        <v>4066436382.1900001</v>
      </c>
      <c r="D15" s="128">
        <f t="shared" si="0"/>
        <v>1022370134.95</v>
      </c>
      <c r="E15" s="159">
        <f t="shared" si="1"/>
        <v>0.25141672925899738</v>
      </c>
      <c r="F15" s="128">
        <v>800814352.84000003</v>
      </c>
      <c r="G15" s="128">
        <v>221555782.11000001</v>
      </c>
    </row>
    <row r="16" spans="1:7" x14ac:dyDescent="0.2">
      <c r="A16" s="121">
        <v>8</v>
      </c>
      <c r="B16" s="166" t="s">
        <v>232</v>
      </c>
      <c r="C16" s="127">
        <v>2369796090.4899998</v>
      </c>
      <c r="D16" s="128">
        <f t="shared" si="0"/>
        <v>959134093.21000004</v>
      </c>
      <c r="E16" s="159">
        <f t="shared" si="1"/>
        <v>0.4047327519270576</v>
      </c>
      <c r="F16" s="128">
        <v>838552260.11000001</v>
      </c>
      <c r="G16" s="128">
        <v>120581833.10000001</v>
      </c>
    </row>
    <row r="17" spans="1:7" s="180" customFormat="1" x14ac:dyDescent="0.2">
      <c r="A17" s="121">
        <v>9</v>
      </c>
      <c r="B17" s="175" t="s">
        <v>233</v>
      </c>
      <c r="C17" s="147">
        <v>3401670136.8600001</v>
      </c>
      <c r="D17" s="128">
        <f t="shared" si="0"/>
        <v>773197711.95000005</v>
      </c>
      <c r="E17" s="159">
        <f t="shared" si="1"/>
        <v>0.22729943846457737</v>
      </c>
      <c r="F17" s="148">
        <v>771899778.22000003</v>
      </c>
      <c r="G17" s="148">
        <v>1297933.73</v>
      </c>
    </row>
    <row r="18" spans="1:7" x14ac:dyDescent="0.2">
      <c r="A18" s="121">
        <v>10</v>
      </c>
      <c r="B18" s="166" t="s">
        <v>234</v>
      </c>
      <c r="C18" s="127">
        <v>1849024872.2199998</v>
      </c>
      <c r="D18" s="128">
        <f t="shared" si="0"/>
        <v>654775572.09000003</v>
      </c>
      <c r="E18" s="159">
        <f t="shared" si="1"/>
        <v>0.35411939662220715</v>
      </c>
      <c r="F18" s="128">
        <v>125566133.85999998</v>
      </c>
      <c r="G18" s="128">
        <v>529209438.23000002</v>
      </c>
    </row>
    <row r="19" spans="1:7" x14ac:dyDescent="0.2">
      <c r="A19" s="121">
        <v>11</v>
      </c>
      <c r="B19" s="166" t="s">
        <v>236</v>
      </c>
      <c r="C19" s="127">
        <v>502321900.74000001</v>
      </c>
      <c r="D19" s="128">
        <f t="shared" si="0"/>
        <v>383274884.50999999</v>
      </c>
      <c r="E19" s="159">
        <f t="shared" si="1"/>
        <v>0.76300651822143362</v>
      </c>
      <c r="F19" s="128">
        <v>383274884.50999999</v>
      </c>
      <c r="G19" s="130">
        <v>0</v>
      </c>
    </row>
    <row r="20" spans="1:7" x14ac:dyDescent="0.2">
      <c r="A20" s="121">
        <v>12</v>
      </c>
      <c r="B20" s="166" t="s">
        <v>235</v>
      </c>
      <c r="C20" s="127">
        <v>1203083495.23</v>
      </c>
      <c r="D20" s="128">
        <f t="shared" si="0"/>
        <v>379108665.23000002</v>
      </c>
      <c r="E20" s="159">
        <f t="shared" si="1"/>
        <v>0.3151141768074241</v>
      </c>
      <c r="F20" s="128">
        <v>356440262.80000001</v>
      </c>
      <c r="G20" s="128">
        <v>22668402.43</v>
      </c>
    </row>
    <row r="21" spans="1:7" x14ac:dyDescent="0.2">
      <c r="A21" s="121">
        <v>13</v>
      </c>
      <c r="B21" s="166" t="s">
        <v>237</v>
      </c>
      <c r="C21" s="127">
        <v>455075089.13</v>
      </c>
      <c r="D21" s="128">
        <f t="shared" si="0"/>
        <v>243766361.47999999</v>
      </c>
      <c r="E21" s="159">
        <f t="shared" si="1"/>
        <v>0.53566184417175156</v>
      </c>
      <c r="F21" s="128">
        <v>160780780.66</v>
      </c>
      <c r="G21" s="128">
        <v>82985580.819999993</v>
      </c>
    </row>
    <row r="22" spans="1:7" x14ac:dyDescent="0.2">
      <c r="A22" s="121">
        <v>14</v>
      </c>
      <c r="B22" s="166" t="s">
        <v>239</v>
      </c>
      <c r="C22" s="127">
        <v>640717425.38999999</v>
      </c>
      <c r="D22" s="128">
        <f t="shared" si="0"/>
        <v>146773819.31999999</v>
      </c>
      <c r="E22" s="159">
        <f t="shared" si="1"/>
        <v>0.22907730226107062</v>
      </c>
      <c r="F22" s="128">
        <v>143896172.47</v>
      </c>
      <c r="G22" s="128">
        <v>2877646.85</v>
      </c>
    </row>
    <row r="23" spans="1:7" x14ac:dyDescent="0.2">
      <c r="A23" s="121">
        <v>15</v>
      </c>
      <c r="B23" s="166" t="s">
        <v>238</v>
      </c>
      <c r="C23" s="127">
        <v>475746555.02000004</v>
      </c>
      <c r="D23" s="128">
        <f t="shared" si="0"/>
        <v>143720572.13999999</v>
      </c>
      <c r="E23" s="159">
        <f t="shared" si="1"/>
        <v>0.30209482469916799</v>
      </c>
      <c r="F23" s="128">
        <v>121510139.11</v>
      </c>
      <c r="G23" s="128">
        <v>22210433.030000001</v>
      </c>
    </row>
    <row r="24" spans="1:7" x14ac:dyDescent="0.2">
      <c r="A24" s="121">
        <v>16</v>
      </c>
      <c r="B24" s="166" t="s">
        <v>240</v>
      </c>
      <c r="C24" s="127">
        <v>712444857.88</v>
      </c>
      <c r="D24" s="128">
        <f t="shared" si="0"/>
        <v>88272512.480000004</v>
      </c>
      <c r="E24" s="159">
        <f t="shared" si="1"/>
        <v>0.12390083457500103</v>
      </c>
      <c r="F24" s="128">
        <v>50176702.620000005</v>
      </c>
      <c r="G24" s="128">
        <v>38095809.859999999</v>
      </c>
    </row>
    <row r="25" spans="1:7" x14ac:dyDescent="0.2">
      <c r="A25" s="121">
        <v>17</v>
      </c>
      <c r="B25" s="166" t="s">
        <v>241</v>
      </c>
      <c r="C25" s="127">
        <v>127528209.31</v>
      </c>
      <c r="D25" s="128">
        <f t="shared" si="0"/>
        <v>55242157.460000001</v>
      </c>
      <c r="E25" s="159">
        <f t="shared" si="1"/>
        <v>0.43317598325022699</v>
      </c>
      <c r="F25" s="128">
        <v>49375763.189999998</v>
      </c>
      <c r="G25" s="128">
        <v>5866394.2700000014</v>
      </c>
    </row>
    <row r="26" spans="1:7" x14ac:dyDescent="0.2">
      <c r="A26" s="121">
        <v>18</v>
      </c>
      <c r="B26" s="175" t="s">
        <v>243</v>
      </c>
      <c r="C26" s="158">
        <v>318726649.49000001</v>
      </c>
      <c r="D26" s="128">
        <f t="shared" si="0"/>
        <v>45875546.359999999</v>
      </c>
      <c r="E26" s="159">
        <f t="shared" si="1"/>
        <v>0.14393382678670344</v>
      </c>
      <c r="F26" s="136">
        <v>19354794.530000001</v>
      </c>
      <c r="G26" s="136">
        <v>26520751.830000002</v>
      </c>
    </row>
    <row r="27" spans="1:7" x14ac:dyDescent="0.2">
      <c r="A27" s="121">
        <v>19</v>
      </c>
      <c r="B27" s="166" t="s">
        <v>244</v>
      </c>
      <c r="C27" s="158">
        <v>945894304.1099999</v>
      </c>
      <c r="D27" s="128">
        <f t="shared" si="0"/>
        <v>45505119.490000002</v>
      </c>
      <c r="E27" s="159">
        <f t="shared" si="1"/>
        <v>4.8108038384707431E-2</v>
      </c>
      <c r="F27" s="128">
        <v>44724286.670000002</v>
      </c>
      <c r="G27" s="128">
        <v>780832.82</v>
      </c>
    </row>
    <row r="28" spans="1:7" x14ac:dyDescent="0.2">
      <c r="A28" s="121">
        <v>20</v>
      </c>
      <c r="B28" s="166" t="s">
        <v>242</v>
      </c>
      <c r="C28" s="158">
        <v>158961730.89000002</v>
      </c>
      <c r="D28" s="128">
        <f t="shared" si="0"/>
        <v>37790073.68</v>
      </c>
      <c r="E28" s="159">
        <f t="shared" si="1"/>
        <v>0.23773063786119922</v>
      </c>
      <c r="F28" s="136">
        <v>3592169</v>
      </c>
      <c r="G28" s="136">
        <v>34197904.68</v>
      </c>
    </row>
    <row r="29" spans="1:7" x14ac:dyDescent="0.2">
      <c r="A29" s="121">
        <v>21</v>
      </c>
      <c r="B29" s="166" t="s">
        <v>246</v>
      </c>
      <c r="C29" s="127">
        <v>480678933.99000001</v>
      </c>
      <c r="D29" s="128">
        <f t="shared" si="0"/>
        <v>33699190.740000002</v>
      </c>
      <c r="E29" s="159">
        <f t="shared" si="1"/>
        <v>7.0107484137636608E-2</v>
      </c>
      <c r="F29" s="128">
        <v>33411921.590000004</v>
      </c>
      <c r="G29" s="128">
        <v>287269.15000000002</v>
      </c>
    </row>
    <row r="30" spans="1:7" x14ac:dyDescent="0.2">
      <c r="A30" s="121">
        <v>22</v>
      </c>
      <c r="B30" s="166" t="s">
        <v>249</v>
      </c>
      <c r="C30" s="158">
        <v>304655772.69999999</v>
      </c>
      <c r="D30" s="128">
        <f t="shared" si="0"/>
        <v>32043915.329999998</v>
      </c>
      <c r="E30" s="159">
        <f t="shared" si="1"/>
        <v>0.10518072592556524</v>
      </c>
      <c r="F30" s="128">
        <v>13084538.359999999</v>
      </c>
      <c r="G30" s="128">
        <v>18959376.969999999</v>
      </c>
    </row>
    <row r="31" spans="1:7" x14ac:dyDescent="0.2">
      <c r="A31" s="121">
        <v>23</v>
      </c>
      <c r="B31" s="166" t="s">
        <v>245</v>
      </c>
      <c r="C31" s="127">
        <v>365907487.99000007</v>
      </c>
      <c r="D31" s="128">
        <f t="shared" si="0"/>
        <v>31207957.909999996</v>
      </c>
      <c r="E31" s="159">
        <f t="shared" si="1"/>
        <v>8.5289202692820767E-2</v>
      </c>
      <c r="F31" s="128">
        <v>31207957.909999996</v>
      </c>
      <c r="G31" s="130">
        <v>0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203871659.64000002</v>
      </c>
      <c r="D33" s="128">
        <f t="shared" si="0"/>
        <v>28250995.25</v>
      </c>
      <c r="E33" s="159">
        <f t="shared" si="1"/>
        <v>0.13857244945121885</v>
      </c>
      <c r="F33" s="128">
        <v>28250995.25</v>
      </c>
      <c r="G33" s="130">
        <v>0</v>
      </c>
    </row>
    <row r="34" spans="1:7" x14ac:dyDescent="0.2">
      <c r="A34" s="121">
        <v>26</v>
      </c>
      <c r="B34" s="172" t="s">
        <v>252</v>
      </c>
      <c r="C34" s="158">
        <v>92339133.400000006</v>
      </c>
      <c r="D34" s="128">
        <f t="shared" si="0"/>
        <v>26097484.450000003</v>
      </c>
      <c r="E34" s="159">
        <f t="shared" si="1"/>
        <v>0.28262648228405401</v>
      </c>
      <c r="F34" s="136">
        <v>10788181.050000001</v>
      </c>
      <c r="G34" s="136">
        <v>15309303.4</v>
      </c>
    </row>
    <row r="35" spans="1:7" x14ac:dyDescent="0.2">
      <c r="A35" s="121">
        <v>27</v>
      </c>
      <c r="B35" s="166" t="s">
        <v>250</v>
      </c>
      <c r="C35" s="127">
        <v>334960754.99000007</v>
      </c>
      <c r="D35" s="128">
        <f t="shared" si="0"/>
        <v>21676230.120000005</v>
      </c>
      <c r="E35" s="159">
        <f t="shared" si="1"/>
        <v>6.4712745589097828E-2</v>
      </c>
      <c r="F35" s="128">
        <v>8773592.1300000008</v>
      </c>
      <c r="G35" s="128">
        <v>12902637.990000002</v>
      </c>
    </row>
    <row r="36" spans="1:7" x14ac:dyDescent="0.2">
      <c r="A36" s="121">
        <v>28</v>
      </c>
      <c r="B36" s="166" t="s">
        <v>251</v>
      </c>
      <c r="C36" s="127">
        <v>75023803.910000011</v>
      </c>
      <c r="D36" s="128">
        <f t="shared" si="0"/>
        <v>17402739.600000001</v>
      </c>
      <c r="E36" s="159">
        <f t="shared" si="1"/>
        <v>0.23196290634472042</v>
      </c>
      <c r="F36" s="128">
        <v>5775196.4100000001</v>
      </c>
      <c r="G36" s="128">
        <v>11627543.190000001</v>
      </c>
    </row>
    <row r="37" spans="1:7" x14ac:dyDescent="0.2">
      <c r="A37" s="121">
        <v>29</v>
      </c>
      <c r="B37" s="166" t="s">
        <v>253</v>
      </c>
      <c r="C37" s="127">
        <v>203663929</v>
      </c>
      <c r="D37" s="128">
        <f t="shared" si="0"/>
        <v>12062540.339999998</v>
      </c>
      <c r="E37" s="159">
        <f t="shared" si="1"/>
        <v>5.9227671778835207E-2</v>
      </c>
      <c r="F37" s="128">
        <v>11971283.809999999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61371204.050000004</v>
      </c>
      <c r="D38" s="128">
        <f t="shared" si="0"/>
        <v>6754518.0300000012</v>
      </c>
      <c r="E38" s="159">
        <f t="shared" si="1"/>
        <v>0.11006005397086552</v>
      </c>
      <c r="F38" s="128">
        <v>2854052.76</v>
      </c>
      <c r="G38" s="128">
        <v>3900465.2700000009</v>
      </c>
    </row>
    <row r="39" spans="1:7" x14ac:dyDescent="0.2">
      <c r="A39" s="121">
        <v>31</v>
      </c>
      <c r="B39" s="166" t="s">
        <v>255</v>
      </c>
      <c r="C39" s="127">
        <v>37103552.039999999</v>
      </c>
      <c r="D39" s="128">
        <f t="shared" si="0"/>
        <v>5143516.46</v>
      </c>
      <c r="E39" s="159">
        <f t="shared" si="1"/>
        <v>0.13862598530876399</v>
      </c>
      <c r="F39" s="128">
        <v>5143516.46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207949060.74000001</v>
      </c>
      <c r="D40" s="128">
        <f t="shared" si="0"/>
        <v>2768603.77</v>
      </c>
      <c r="E40" s="159">
        <f t="shared" si="1"/>
        <v>1.331385561515761E-2</v>
      </c>
      <c r="F40" s="128">
        <v>1908991.67</v>
      </c>
      <c r="G40" s="128">
        <v>859612.1</v>
      </c>
    </row>
    <row r="41" spans="1:7" x14ac:dyDescent="0.2">
      <c r="A41" s="121">
        <v>33</v>
      </c>
      <c r="B41" s="166" t="s">
        <v>258</v>
      </c>
      <c r="C41" s="127">
        <v>91204531.180000007</v>
      </c>
      <c r="D41" s="128">
        <f t="shared" si="0"/>
        <v>795914.27</v>
      </c>
      <c r="E41" s="159">
        <f t="shared" si="1"/>
        <v>8.7266965763926202E-3</v>
      </c>
      <c r="F41" s="128">
        <v>689420.2</v>
      </c>
      <c r="G41" s="128">
        <v>106494.07</v>
      </c>
    </row>
    <row r="42" spans="1:7" x14ac:dyDescent="0.2">
      <c r="A42" s="121">
        <v>34</v>
      </c>
      <c r="B42" s="175" t="s">
        <v>259</v>
      </c>
      <c r="C42" s="158">
        <v>385807757.21000004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196361111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16815808.66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86458078.459999993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362467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78" t="s">
        <v>264</v>
      </c>
      <c r="C48" s="128">
        <v>6866409.6599999992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ht="10.95" customHeight="1" x14ac:dyDescent="0.2">
      <c r="A49" s="121">
        <v>41</v>
      </c>
      <c r="B49" s="178" t="s">
        <v>265</v>
      </c>
      <c r="C49" s="128">
        <v>108202745.33000001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2000000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26385636.130000003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29">
        <v>56589974911.610001</v>
      </c>
      <c r="D52" s="157">
        <f t="shared" ref="D52" si="2">F52+G52</f>
        <v>19203782087.870003</v>
      </c>
      <c r="E52" s="160">
        <f t="shared" si="1"/>
        <v>0.33934954235030335</v>
      </c>
      <c r="F52" s="129">
        <v>17654472506.740002</v>
      </c>
      <c r="G52" s="129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84" customWidth="1"/>
    <col min="2" max="2" width="35" style="184" bestFit="1" customWidth="1"/>
    <col min="3" max="3" width="15.5546875" style="184" bestFit="1" customWidth="1"/>
    <col min="4" max="4" width="17.44140625" style="184" bestFit="1" customWidth="1"/>
    <col min="5" max="5" width="14.109375" style="184" bestFit="1" customWidth="1"/>
    <col min="6" max="6" width="14.88671875" style="184" customWidth="1"/>
    <col min="7" max="7" width="14.44140625" style="184" bestFit="1" customWidth="1"/>
    <col min="8" max="16384" width="11.5546875" style="184"/>
  </cols>
  <sheetData>
    <row r="2" spans="1:7" x14ac:dyDescent="0.2">
      <c r="A2" s="213" t="s">
        <v>274</v>
      </c>
      <c r="B2" s="214"/>
      <c r="C2" s="214"/>
      <c r="D2" s="214"/>
      <c r="E2" s="214"/>
      <c r="F2" s="214"/>
      <c r="G2" s="214"/>
    </row>
    <row r="3" spans="1:7" x14ac:dyDescent="0.2">
      <c r="A3" s="214"/>
      <c r="B3" s="214"/>
      <c r="C3" s="214"/>
      <c r="D3" s="214"/>
      <c r="E3" s="214"/>
      <c r="F3" s="214"/>
      <c r="G3" s="214"/>
    </row>
    <row r="4" spans="1:7" x14ac:dyDescent="0.2">
      <c r="A4" s="214"/>
      <c r="B4" s="214"/>
      <c r="C4" s="214"/>
      <c r="D4" s="214"/>
      <c r="E4" s="214"/>
      <c r="F4" s="214"/>
      <c r="G4" s="214"/>
    </row>
    <row r="5" spans="1:7" x14ac:dyDescent="0.2">
      <c r="A5" s="214"/>
      <c r="B5" s="214"/>
      <c r="C5" s="214"/>
      <c r="D5" s="214"/>
      <c r="E5" s="214"/>
      <c r="F5" s="214"/>
      <c r="G5" s="214"/>
    </row>
    <row r="6" spans="1:7" ht="33" customHeight="1" x14ac:dyDescent="0.2">
      <c r="A6" s="214"/>
      <c r="B6" s="214"/>
      <c r="C6" s="214"/>
      <c r="D6" s="214"/>
      <c r="E6" s="214"/>
      <c r="F6" s="214"/>
      <c r="G6" s="21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10029701136.49</v>
      </c>
      <c r="D9" s="127">
        <v>4375651846.6199999</v>
      </c>
      <c r="E9" s="159">
        <f>IFERROR((D9/C9),0)</f>
        <v>0.4362694149181105</v>
      </c>
      <c r="F9" s="127">
        <v>4237574827.2400002</v>
      </c>
      <c r="G9" s="127">
        <v>138077019.38</v>
      </c>
    </row>
    <row r="10" spans="1:7" x14ac:dyDescent="0.2">
      <c r="A10" s="121">
        <v>2</v>
      </c>
      <c r="B10" s="178" t="s">
        <v>9</v>
      </c>
      <c r="C10" s="127">
        <v>7744163629.4200001</v>
      </c>
      <c r="D10" s="127">
        <v>2404891198.8400002</v>
      </c>
      <c r="E10" s="159">
        <f t="shared" ref="E10:E48" si="0">IFERROR((D10/C10),0)</f>
        <v>0.31054240508346731</v>
      </c>
      <c r="F10" s="127">
        <v>2404670123.96</v>
      </c>
      <c r="G10" s="127">
        <v>221074.88</v>
      </c>
    </row>
    <row r="11" spans="1:7" x14ac:dyDescent="0.2">
      <c r="A11" s="121">
        <v>3</v>
      </c>
      <c r="B11" s="178" t="s">
        <v>11</v>
      </c>
      <c r="C11" s="127">
        <v>3784526719.6900001</v>
      </c>
      <c r="D11" s="127">
        <v>2243367411.9300003</v>
      </c>
      <c r="E11" s="159">
        <f t="shared" si="0"/>
        <v>0.59277356934971248</v>
      </c>
      <c r="F11" s="127">
        <v>2243169368.3800001</v>
      </c>
      <c r="G11" s="127">
        <v>198043.55</v>
      </c>
    </row>
    <row r="12" spans="1:7" x14ac:dyDescent="0.2">
      <c r="A12" s="121">
        <v>4</v>
      </c>
      <c r="B12" s="178" t="s">
        <v>13</v>
      </c>
      <c r="C12" s="127">
        <v>5883407595.3599997</v>
      </c>
      <c r="D12" s="127">
        <v>2048050131.0599999</v>
      </c>
      <c r="E12" s="159">
        <f t="shared" si="0"/>
        <v>0.34810610991412738</v>
      </c>
      <c r="F12" s="127">
        <v>1871235265.27</v>
      </c>
      <c r="G12" s="127">
        <v>176814865.78999999</v>
      </c>
    </row>
    <row r="13" spans="1:7" x14ac:dyDescent="0.2">
      <c r="A13" s="121">
        <v>5</v>
      </c>
      <c r="B13" s="178" t="s">
        <v>17</v>
      </c>
      <c r="C13" s="127">
        <v>5452912491.6199989</v>
      </c>
      <c r="D13" s="127">
        <v>1854727993.25</v>
      </c>
      <c r="E13" s="159">
        <f t="shared" si="0"/>
        <v>0.3401352939553558</v>
      </c>
      <c r="F13" s="127">
        <v>1850139809.4300001</v>
      </c>
      <c r="G13" s="127">
        <v>4588183.82</v>
      </c>
    </row>
    <row r="14" spans="1:7" x14ac:dyDescent="0.2">
      <c r="A14" s="121">
        <v>6</v>
      </c>
      <c r="B14" s="135" t="s">
        <v>15</v>
      </c>
      <c r="C14" s="127">
        <v>2968508688.3800001</v>
      </c>
      <c r="D14" s="127">
        <v>1110627161.3899999</v>
      </c>
      <c r="E14" s="159">
        <f t="shared" si="0"/>
        <v>0.37413640247625513</v>
      </c>
      <c r="F14" s="127">
        <v>1081407203.6300001</v>
      </c>
      <c r="G14" s="127">
        <v>29219957.760000002</v>
      </c>
    </row>
    <row r="15" spans="1:7" x14ac:dyDescent="0.2">
      <c r="A15" s="121">
        <v>7</v>
      </c>
      <c r="B15" s="186" t="s">
        <v>21</v>
      </c>
      <c r="C15" s="127">
        <v>4114344956.96</v>
      </c>
      <c r="D15" s="127">
        <v>1023586597.38</v>
      </c>
      <c r="E15" s="159">
        <f t="shared" si="0"/>
        <v>0.24878482676773556</v>
      </c>
      <c r="F15" s="127">
        <v>803165552.68999994</v>
      </c>
      <c r="G15" s="127">
        <v>220421044.69</v>
      </c>
    </row>
    <row r="16" spans="1:7" x14ac:dyDescent="0.2">
      <c r="A16" s="121">
        <v>8</v>
      </c>
      <c r="B16" s="178" t="s">
        <v>178</v>
      </c>
      <c r="C16" s="127">
        <v>2365388087.7000003</v>
      </c>
      <c r="D16" s="127">
        <v>967321401.92000008</v>
      </c>
      <c r="E16" s="159">
        <f t="shared" si="0"/>
        <v>0.40894828504043962</v>
      </c>
      <c r="F16" s="127">
        <v>845592500.58999991</v>
      </c>
      <c r="G16" s="127">
        <v>121728901.33</v>
      </c>
    </row>
    <row r="17" spans="1:7" x14ac:dyDescent="0.2">
      <c r="A17" s="121">
        <v>9</v>
      </c>
      <c r="B17" s="135" t="s">
        <v>197</v>
      </c>
      <c r="C17" s="127">
        <v>3397526527.8600001</v>
      </c>
      <c r="D17" s="127">
        <v>777527714.54999995</v>
      </c>
      <c r="E17" s="159">
        <f t="shared" si="0"/>
        <v>0.22885110923320481</v>
      </c>
      <c r="F17" s="127">
        <v>775828719.28999996</v>
      </c>
      <c r="G17" s="127">
        <v>1698995.26</v>
      </c>
    </row>
    <row r="18" spans="1:7" x14ac:dyDescent="0.2">
      <c r="A18" s="121">
        <v>10</v>
      </c>
      <c r="B18" s="178" t="s">
        <v>27</v>
      </c>
      <c r="C18" s="127">
        <v>1845243975.6400001</v>
      </c>
      <c r="D18" s="127">
        <v>664777003.20000005</v>
      </c>
      <c r="E18" s="159">
        <f t="shared" si="0"/>
        <v>0.36026509880322483</v>
      </c>
      <c r="F18" s="127">
        <v>130514923.99000001</v>
      </c>
      <c r="G18" s="127">
        <v>534262079.21000004</v>
      </c>
    </row>
    <row r="19" spans="1:7" x14ac:dyDescent="0.2">
      <c r="A19" s="121">
        <v>11</v>
      </c>
      <c r="B19" s="178" t="s">
        <v>35</v>
      </c>
      <c r="C19" s="127">
        <v>505895871.58999997</v>
      </c>
      <c r="D19" s="127">
        <v>387328335.25999999</v>
      </c>
      <c r="E19" s="159">
        <f t="shared" si="0"/>
        <v>0.76562857499241999</v>
      </c>
      <c r="F19" s="127">
        <v>387328335.25999999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1210460839.98</v>
      </c>
      <c r="D20" s="127">
        <v>377712908.51999998</v>
      </c>
      <c r="E20" s="159">
        <f t="shared" si="0"/>
        <v>0.31204058491164471</v>
      </c>
      <c r="F20" s="127">
        <v>354941756.58999997</v>
      </c>
      <c r="G20" s="127">
        <v>22771151.93</v>
      </c>
    </row>
    <row r="21" spans="1:7" x14ac:dyDescent="0.2">
      <c r="A21" s="121">
        <v>13</v>
      </c>
      <c r="B21" s="178" t="s">
        <v>33</v>
      </c>
      <c r="C21" s="127">
        <v>451500560.33999997</v>
      </c>
      <c r="D21" s="127">
        <v>241492124.44999999</v>
      </c>
      <c r="E21" s="159">
        <f t="shared" si="0"/>
        <v>0.53486561404961641</v>
      </c>
      <c r="F21" s="127">
        <v>158706108.89999998</v>
      </c>
      <c r="G21" s="127">
        <v>82786015.549999997</v>
      </c>
    </row>
    <row r="22" spans="1:7" x14ac:dyDescent="0.2">
      <c r="A22" s="121">
        <v>14</v>
      </c>
      <c r="B22" s="178" t="s">
        <v>119</v>
      </c>
      <c r="C22" s="127">
        <v>644981663.56000006</v>
      </c>
      <c r="D22" s="127">
        <v>147558513.15000001</v>
      </c>
      <c r="E22" s="159">
        <f t="shared" si="0"/>
        <v>0.22877939248000534</v>
      </c>
      <c r="F22" s="127">
        <v>144783781.53999999</v>
      </c>
      <c r="G22" s="127">
        <v>2774731.61</v>
      </c>
    </row>
    <row r="23" spans="1:7" x14ac:dyDescent="0.2">
      <c r="A23" s="121">
        <v>15</v>
      </c>
      <c r="B23" s="178" t="s">
        <v>51</v>
      </c>
      <c r="C23" s="127">
        <v>490830987.2299999</v>
      </c>
      <c r="D23" s="127">
        <v>137086501.81</v>
      </c>
      <c r="E23" s="159">
        <f t="shared" si="0"/>
        <v>0.27929471727864291</v>
      </c>
      <c r="F23" s="127">
        <v>121733466.08</v>
      </c>
      <c r="G23" s="127">
        <v>15353035.73</v>
      </c>
    </row>
    <row r="24" spans="1:7" x14ac:dyDescent="0.2">
      <c r="A24" s="121">
        <v>16</v>
      </c>
      <c r="B24" s="178" t="s">
        <v>41</v>
      </c>
      <c r="C24" s="127">
        <v>721160577.93999994</v>
      </c>
      <c r="D24" s="127">
        <v>89916509.810000002</v>
      </c>
      <c r="E24" s="159">
        <f t="shared" si="0"/>
        <v>0.12468306305212512</v>
      </c>
      <c r="F24" s="127">
        <v>51376119.329999998</v>
      </c>
      <c r="G24" s="127">
        <v>38540390.480000004</v>
      </c>
    </row>
    <row r="25" spans="1:7" x14ac:dyDescent="0.2">
      <c r="A25" s="121">
        <v>17</v>
      </c>
      <c r="B25" s="178" t="s">
        <v>69</v>
      </c>
      <c r="C25" s="127">
        <v>130120598.41</v>
      </c>
      <c r="D25" s="127">
        <v>55129489.730000004</v>
      </c>
      <c r="E25" s="159">
        <f t="shared" si="0"/>
        <v>0.42367995846661588</v>
      </c>
      <c r="F25" s="127">
        <v>49335869.460000001</v>
      </c>
      <c r="G25" s="127">
        <v>5793620.2700000014</v>
      </c>
    </row>
    <row r="26" spans="1:7" x14ac:dyDescent="0.2">
      <c r="A26" s="121">
        <v>18</v>
      </c>
      <c r="B26" s="135" t="s">
        <v>37</v>
      </c>
      <c r="C26" s="127">
        <v>967650205.63</v>
      </c>
      <c r="D26" s="127">
        <v>50320451.259999998</v>
      </c>
      <c r="E26" s="159">
        <f t="shared" si="0"/>
        <v>5.2002728844808416E-2</v>
      </c>
      <c r="F26" s="127">
        <v>49537075.979999997</v>
      </c>
      <c r="G26" s="127">
        <v>783375.28</v>
      </c>
    </row>
    <row r="27" spans="1:7" x14ac:dyDescent="0.2">
      <c r="A27" s="121">
        <v>19</v>
      </c>
      <c r="B27" s="178" t="s">
        <v>45</v>
      </c>
      <c r="C27" s="127">
        <v>326538555.50999999</v>
      </c>
      <c r="D27" s="127">
        <v>49519256.339999996</v>
      </c>
      <c r="E27" s="159">
        <f t="shared" si="0"/>
        <v>0.15164903348904385</v>
      </c>
      <c r="F27" s="127">
        <v>20350806.609999999</v>
      </c>
      <c r="G27" s="127">
        <v>29168449.73</v>
      </c>
    </row>
    <row r="28" spans="1:7" x14ac:dyDescent="0.2">
      <c r="A28" s="121">
        <v>20</v>
      </c>
      <c r="B28" s="178" t="s">
        <v>39</v>
      </c>
      <c r="C28" s="127">
        <v>157813088.26000002</v>
      </c>
      <c r="D28" s="127">
        <v>36827168.149999999</v>
      </c>
      <c r="E28" s="159">
        <f t="shared" si="0"/>
        <v>0.23335940355800242</v>
      </c>
      <c r="F28" s="127">
        <v>3239595.6100000003</v>
      </c>
      <c r="G28" s="127">
        <v>33587572.539999999</v>
      </c>
    </row>
    <row r="29" spans="1:7" x14ac:dyDescent="0.2">
      <c r="A29" s="121">
        <v>21</v>
      </c>
      <c r="B29" s="178" t="s">
        <v>58</v>
      </c>
      <c r="C29" s="127">
        <v>480962733.83000004</v>
      </c>
      <c r="D29" s="127">
        <v>33630738.189999998</v>
      </c>
      <c r="E29" s="159">
        <f t="shared" si="0"/>
        <v>6.992379206220796E-2</v>
      </c>
      <c r="F29" s="127">
        <v>33345872.039999999</v>
      </c>
      <c r="G29" s="127">
        <v>284866.15000000002</v>
      </c>
    </row>
    <row r="30" spans="1:7" x14ac:dyDescent="0.2">
      <c r="A30" s="121">
        <v>22</v>
      </c>
      <c r="B30" s="178" t="s">
        <v>73</v>
      </c>
      <c r="C30" s="127">
        <v>367748900.01999998</v>
      </c>
      <c r="D30" s="127">
        <v>30961177.240000002</v>
      </c>
      <c r="E30" s="159">
        <f t="shared" si="0"/>
        <v>8.4191080485396919E-2</v>
      </c>
      <c r="F30" s="127">
        <v>30961177.240000002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306926371.83000004</v>
      </c>
      <c r="D31" s="127">
        <v>29128932.640000001</v>
      </c>
      <c r="E31" s="159">
        <f t="shared" si="0"/>
        <v>9.490527798678014E-2</v>
      </c>
      <c r="F31" s="127">
        <v>13059624.779999999</v>
      </c>
      <c r="G31" s="127">
        <v>16069307.859999999</v>
      </c>
    </row>
    <row r="32" spans="1:7" x14ac:dyDescent="0.2">
      <c r="A32" s="121">
        <v>24</v>
      </c>
      <c r="B32" s="178" t="s">
        <v>89</v>
      </c>
      <c r="C32" s="127">
        <v>178996000</v>
      </c>
      <c r="D32" s="127">
        <v>28996000</v>
      </c>
      <c r="E32" s="159">
        <f t="shared" si="0"/>
        <v>0.16199244675858679</v>
      </c>
      <c r="F32" s="127">
        <v>0</v>
      </c>
      <c r="G32" s="127">
        <v>28996000</v>
      </c>
    </row>
    <row r="33" spans="1:7" x14ac:dyDescent="0.2">
      <c r="A33" s="121">
        <v>25</v>
      </c>
      <c r="B33" s="178" t="s">
        <v>47</v>
      </c>
      <c r="C33" s="127">
        <v>206122801.31000003</v>
      </c>
      <c r="D33" s="127">
        <v>28166752.52</v>
      </c>
      <c r="E33" s="159">
        <f t="shared" si="0"/>
        <v>0.13665034795271574</v>
      </c>
      <c r="F33" s="127">
        <v>28166752.52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86954751.970000014</v>
      </c>
      <c r="D34" s="127">
        <v>26017166.48</v>
      </c>
      <c r="E34" s="159">
        <f t="shared" si="0"/>
        <v>0.29920350401293883</v>
      </c>
      <c r="F34" s="127">
        <v>10759391.09</v>
      </c>
      <c r="G34" s="127">
        <v>15257775.390000001</v>
      </c>
    </row>
    <row r="35" spans="1:7" x14ac:dyDescent="0.2">
      <c r="A35" s="121">
        <v>27</v>
      </c>
      <c r="B35" s="178" t="s">
        <v>67</v>
      </c>
      <c r="C35" s="127">
        <v>337153999.76999998</v>
      </c>
      <c r="D35" s="127">
        <v>22164142.699999999</v>
      </c>
      <c r="E35" s="159">
        <f t="shared" si="0"/>
        <v>6.5738928546361472E-2</v>
      </c>
      <c r="F35" s="127">
        <v>9254931.4900000002</v>
      </c>
      <c r="G35" s="127">
        <v>12909211.210000001</v>
      </c>
    </row>
    <row r="36" spans="1:7" x14ac:dyDescent="0.2">
      <c r="A36" s="121">
        <v>28</v>
      </c>
      <c r="B36" s="178" t="s">
        <v>53</v>
      </c>
      <c r="C36" s="127">
        <v>75840594.219999999</v>
      </c>
      <c r="D36" s="127">
        <v>17300093.280000001</v>
      </c>
      <c r="E36" s="159">
        <f t="shared" si="0"/>
        <v>0.22811125701119278</v>
      </c>
      <c r="F36" s="127">
        <v>5735987.7400000012</v>
      </c>
      <c r="G36" s="127">
        <v>11564105.540000001</v>
      </c>
    </row>
    <row r="37" spans="1:7" x14ac:dyDescent="0.2">
      <c r="A37" s="121">
        <v>29</v>
      </c>
      <c r="B37" s="178" t="s">
        <v>77</v>
      </c>
      <c r="C37" s="127">
        <v>202408537.03999999</v>
      </c>
      <c r="D37" s="127">
        <v>12029830.059999999</v>
      </c>
      <c r="E37" s="159">
        <f t="shared" si="0"/>
        <v>5.9433412423818187E-2</v>
      </c>
      <c r="F37" s="127">
        <v>11938573.529999999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61414465.910000011</v>
      </c>
      <c r="D38" s="127">
        <v>6511083.3100000005</v>
      </c>
      <c r="E38" s="159">
        <f t="shared" si="0"/>
        <v>0.10601872398502471</v>
      </c>
      <c r="F38" s="127">
        <v>2837652.65</v>
      </c>
      <c r="G38" s="127">
        <v>3673430.66</v>
      </c>
    </row>
    <row r="39" spans="1:7" x14ac:dyDescent="0.2">
      <c r="A39" s="121">
        <v>31</v>
      </c>
      <c r="B39" s="178" t="s">
        <v>56</v>
      </c>
      <c r="C39" s="127">
        <v>36748360.289999999</v>
      </c>
      <c r="D39" s="127">
        <v>5050196.34</v>
      </c>
      <c r="E39" s="159">
        <f t="shared" si="0"/>
        <v>0.1374264402587308</v>
      </c>
      <c r="F39" s="127">
        <v>5050196.34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219044065.66999999</v>
      </c>
      <c r="D40" s="127">
        <v>2758282.1799999997</v>
      </c>
      <c r="E40" s="159">
        <f t="shared" si="0"/>
        <v>1.259236205081894E-2</v>
      </c>
      <c r="F40" s="127">
        <v>1904757.7999999998</v>
      </c>
      <c r="G40" s="127">
        <v>853524.38</v>
      </c>
    </row>
    <row r="41" spans="1:7" x14ac:dyDescent="0.2">
      <c r="A41" s="121">
        <v>33</v>
      </c>
      <c r="B41" s="178" t="s">
        <v>100</v>
      </c>
      <c r="C41" s="127">
        <v>121298680.22000003</v>
      </c>
      <c r="D41" s="127">
        <v>790819.28</v>
      </c>
      <c r="E41" s="159">
        <f t="shared" si="0"/>
        <v>6.5196033342299117E-3</v>
      </c>
      <c r="F41" s="127">
        <v>688102.17</v>
      </c>
      <c r="G41" s="127">
        <v>102717.11</v>
      </c>
    </row>
    <row r="42" spans="1:7" x14ac:dyDescent="0.2">
      <c r="A42" s="121">
        <v>34</v>
      </c>
      <c r="B42" s="135" t="s">
        <v>79</v>
      </c>
      <c r="C42" s="127">
        <v>506150442.69999999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95</v>
      </c>
      <c r="C43" s="127">
        <v>1950000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104516593.54000001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81</v>
      </c>
      <c r="C45" s="127">
        <v>203227993.31999999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83</v>
      </c>
      <c r="C46" s="127">
        <v>17150238.509999998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87</v>
      </c>
      <c r="C47" s="127">
        <v>353685.98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71</v>
      </c>
      <c r="C48" s="127">
        <v>4908.26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275</v>
      </c>
      <c r="C49" s="127">
        <v>7331120.0799999991</v>
      </c>
      <c r="D49" s="187">
        <v>0</v>
      </c>
      <c r="E49" s="159">
        <f t="shared" ref="E49:E51" si="1">IFERROR((D49/C49),0)</f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93</v>
      </c>
      <c r="C50" s="127">
        <v>106687671.38000001</v>
      </c>
      <c r="D50" s="187">
        <v>0</v>
      </c>
      <c r="E50" s="159">
        <f t="shared" si="1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276</v>
      </c>
      <c r="C51" s="127">
        <v>27203528.219999999</v>
      </c>
      <c r="D51" s="187">
        <v>0</v>
      </c>
      <c r="E51" s="159">
        <f t="shared" si="1"/>
        <v>0</v>
      </c>
      <c r="F51" s="187">
        <v>0</v>
      </c>
      <c r="G51" s="187">
        <v>0</v>
      </c>
    </row>
    <row r="52" spans="1:7" x14ac:dyDescent="0.2">
      <c r="A52" s="124"/>
      <c r="B52" s="124" t="s">
        <v>215</v>
      </c>
      <c r="C52" s="129">
        <f>SUM(C9:C51)</f>
        <v>56848873201.640007</v>
      </c>
      <c r="D52" s="129">
        <f t="shared" ref="D52:G52" si="2">SUM(D9:D51)</f>
        <v>19286924932.84</v>
      </c>
      <c r="E52" s="159">
        <f>IFERROR((D52/C52),0)</f>
        <v>0.33926661772926048</v>
      </c>
      <c r="F52" s="129">
        <f t="shared" si="2"/>
        <v>17738334229.220009</v>
      </c>
      <c r="G52" s="129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546875" defaultRowHeight="10.199999999999999" x14ac:dyDescent="0.2"/>
  <cols>
    <col min="1" max="1" width="3.44140625" style="185" customWidth="1"/>
    <col min="2" max="2" width="35" style="185" bestFit="1" customWidth="1"/>
    <col min="3" max="3" width="15.5546875" style="185" bestFit="1" customWidth="1"/>
    <col min="4" max="4" width="17.44140625" style="185" bestFit="1" customWidth="1"/>
    <col min="5" max="5" width="14.109375" style="185" bestFit="1" customWidth="1"/>
    <col min="6" max="6" width="14.88671875" style="185" customWidth="1"/>
    <col min="7" max="7" width="14.44140625" style="185" bestFit="1" customWidth="1"/>
    <col min="8" max="16384" width="11.5546875" style="185"/>
  </cols>
  <sheetData>
    <row r="2" spans="1:7" x14ac:dyDescent="0.2">
      <c r="A2" s="213" t="s">
        <v>278</v>
      </c>
      <c r="B2" s="214"/>
      <c r="C2" s="214"/>
      <c r="D2" s="214"/>
      <c r="E2" s="214"/>
      <c r="F2" s="214"/>
      <c r="G2" s="214"/>
    </row>
    <row r="3" spans="1:7" x14ac:dyDescent="0.2">
      <c r="A3" s="214"/>
      <c r="B3" s="214"/>
      <c r="C3" s="214"/>
      <c r="D3" s="214"/>
      <c r="E3" s="214"/>
      <c r="F3" s="214"/>
      <c r="G3" s="214"/>
    </row>
    <row r="4" spans="1:7" x14ac:dyDescent="0.2">
      <c r="A4" s="214"/>
      <c r="B4" s="214"/>
      <c r="C4" s="214"/>
      <c r="D4" s="214"/>
      <c r="E4" s="214"/>
      <c r="F4" s="214"/>
      <c r="G4" s="214"/>
    </row>
    <row r="5" spans="1:7" x14ac:dyDescent="0.2">
      <c r="A5" s="214"/>
      <c r="B5" s="214"/>
      <c r="C5" s="214"/>
      <c r="D5" s="214"/>
      <c r="E5" s="214"/>
      <c r="F5" s="214"/>
      <c r="G5" s="214"/>
    </row>
    <row r="6" spans="1:7" ht="33" customHeight="1" x14ac:dyDescent="0.2">
      <c r="A6" s="214"/>
      <c r="B6" s="214"/>
      <c r="C6" s="214"/>
      <c r="D6" s="214"/>
      <c r="E6" s="214"/>
      <c r="F6" s="214"/>
      <c r="G6" s="21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10031145093.619999</v>
      </c>
      <c r="D9" s="127">
        <v>4379150585.1399994</v>
      </c>
      <c r="E9" s="159">
        <f>IFERROR((D9/C9),0)</f>
        <v>0.4365554026254912</v>
      </c>
      <c r="F9" s="127">
        <v>4244608799.1599998</v>
      </c>
      <c r="G9" s="127">
        <v>134541785.97999999</v>
      </c>
    </row>
    <row r="10" spans="1:7" x14ac:dyDescent="0.2">
      <c r="A10" s="121">
        <v>2</v>
      </c>
      <c r="B10" s="178" t="s">
        <v>9</v>
      </c>
      <c r="C10" s="127">
        <v>7829521756.0500011</v>
      </c>
      <c r="D10" s="127">
        <v>2409626642.1200004</v>
      </c>
      <c r="E10" s="159">
        <f t="shared" ref="E10:E51" si="0">IFERROR((D10/C10),0)</f>
        <v>0.30776166376420655</v>
      </c>
      <c r="F10" s="127">
        <v>2409405763.5900002</v>
      </c>
      <c r="G10" s="127">
        <v>220878.53</v>
      </c>
    </row>
    <row r="11" spans="1:7" x14ac:dyDescent="0.2">
      <c r="A11" s="121">
        <v>3</v>
      </c>
      <c r="B11" s="178" t="s">
        <v>11</v>
      </c>
      <c r="C11" s="127">
        <v>3830598573.4800005</v>
      </c>
      <c r="D11" s="127">
        <v>2259138157.3800001</v>
      </c>
      <c r="E11" s="159">
        <f t="shared" si="0"/>
        <v>0.58976113368298755</v>
      </c>
      <c r="F11" s="127">
        <v>2258941081.6700001</v>
      </c>
      <c r="G11" s="127">
        <v>197075.71</v>
      </c>
    </row>
    <row r="12" spans="1:7" x14ac:dyDescent="0.2">
      <c r="A12" s="121">
        <v>4</v>
      </c>
      <c r="B12" s="178" t="s">
        <v>13</v>
      </c>
      <c r="C12" s="127">
        <v>5874273424.6100006</v>
      </c>
      <c r="D12" s="127">
        <v>2056982757.1000001</v>
      </c>
      <c r="E12" s="159">
        <f t="shared" si="0"/>
        <v>0.35016803073591446</v>
      </c>
      <c r="F12" s="127">
        <v>1882573021.1300001</v>
      </c>
      <c r="G12" s="127">
        <v>174409735.97</v>
      </c>
    </row>
    <row r="13" spans="1:7" x14ac:dyDescent="0.2">
      <c r="A13" s="121">
        <v>5</v>
      </c>
      <c r="B13" s="178" t="s">
        <v>17</v>
      </c>
      <c r="C13" s="127">
        <v>5535625346.2800007</v>
      </c>
      <c r="D13" s="127">
        <v>1877718269.1999998</v>
      </c>
      <c r="E13" s="159">
        <f t="shared" si="0"/>
        <v>0.33920616944603132</v>
      </c>
      <c r="F13" s="127">
        <v>1873175262.8499999</v>
      </c>
      <c r="G13" s="127">
        <v>4543006.3499999996</v>
      </c>
    </row>
    <row r="14" spans="1:7" x14ac:dyDescent="0.2">
      <c r="A14" s="121">
        <v>6</v>
      </c>
      <c r="B14" s="135" t="s">
        <v>15</v>
      </c>
      <c r="C14" s="127">
        <v>2974440902.27</v>
      </c>
      <c r="D14" s="127">
        <v>1116178631.1099999</v>
      </c>
      <c r="E14" s="159">
        <f t="shared" si="0"/>
        <v>0.37525661722112796</v>
      </c>
      <c r="F14" s="127">
        <v>1087535693.9300001</v>
      </c>
      <c r="G14" s="127">
        <v>28642937.18</v>
      </c>
    </row>
    <row r="15" spans="1:7" x14ac:dyDescent="0.2">
      <c r="A15" s="121">
        <v>7</v>
      </c>
      <c r="B15" s="186" t="s">
        <v>21</v>
      </c>
      <c r="C15" s="127">
        <v>4103641986.04</v>
      </c>
      <c r="D15" s="127">
        <v>1025494882.88</v>
      </c>
      <c r="E15" s="159">
        <f t="shared" si="0"/>
        <v>0.24989872078719005</v>
      </c>
      <c r="F15" s="127">
        <v>805635209.15999997</v>
      </c>
      <c r="G15" s="127">
        <v>219859673.72</v>
      </c>
    </row>
    <row r="16" spans="1:7" x14ac:dyDescent="0.2">
      <c r="A16" s="121">
        <v>8</v>
      </c>
      <c r="B16" s="178" t="s">
        <v>178</v>
      </c>
      <c r="C16" s="127">
        <v>2367035631.1099997</v>
      </c>
      <c r="D16" s="127">
        <v>974261836.32000005</v>
      </c>
      <c r="E16" s="159">
        <f t="shared" si="0"/>
        <v>0.41159576286696153</v>
      </c>
      <c r="F16" s="127">
        <v>854451091.45000005</v>
      </c>
      <c r="G16" s="127">
        <v>119810744.87000002</v>
      </c>
    </row>
    <row r="17" spans="1:7" x14ac:dyDescent="0.2">
      <c r="A17" s="121">
        <v>9</v>
      </c>
      <c r="B17" s="135" t="s">
        <v>197</v>
      </c>
      <c r="C17" s="127">
        <v>3428609007.4699993</v>
      </c>
      <c r="D17" s="127">
        <v>785095157.00999999</v>
      </c>
      <c r="E17" s="159">
        <f t="shared" si="0"/>
        <v>0.22898357768397995</v>
      </c>
      <c r="F17" s="127">
        <v>783410076.63</v>
      </c>
      <c r="G17" s="127">
        <v>1685080.38</v>
      </c>
    </row>
    <row r="18" spans="1:7" x14ac:dyDescent="0.2">
      <c r="A18" s="121">
        <v>10</v>
      </c>
      <c r="B18" s="178" t="s">
        <v>27</v>
      </c>
      <c r="C18" s="127">
        <v>1872439688.9300001</v>
      </c>
      <c r="D18" s="127">
        <v>662985285.24000001</v>
      </c>
      <c r="E18" s="159">
        <f t="shared" si="0"/>
        <v>0.35407564214731047</v>
      </c>
      <c r="F18" s="127">
        <v>123294654.56999999</v>
      </c>
      <c r="G18" s="127">
        <v>539690630.66999996</v>
      </c>
    </row>
    <row r="19" spans="1:7" x14ac:dyDescent="0.2">
      <c r="A19" s="121">
        <v>11</v>
      </c>
      <c r="B19" s="178" t="s">
        <v>35</v>
      </c>
      <c r="C19" s="127">
        <v>511313703.89999998</v>
      </c>
      <c r="D19" s="127">
        <v>393165696.30000001</v>
      </c>
      <c r="E19" s="159">
        <f t="shared" si="0"/>
        <v>0.76893244460526577</v>
      </c>
      <c r="F19" s="127">
        <v>393165696.30000001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1209670230.3499999</v>
      </c>
      <c r="D20" s="127">
        <v>376975230.53000003</v>
      </c>
      <c r="E20" s="159">
        <f t="shared" si="0"/>
        <v>0.31163470925537112</v>
      </c>
      <c r="F20" s="127">
        <v>354280323.29000002</v>
      </c>
      <c r="G20" s="127">
        <v>22694907.239999998</v>
      </c>
    </row>
    <row r="21" spans="1:7" x14ac:dyDescent="0.2">
      <c r="A21" s="121">
        <v>13</v>
      </c>
      <c r="B21" s="178" t="s">
        <v>33</v>
      </c>
      <c r="C21" s="127">
        <v>450880727.54999995</v>
      </c>
      <c r="D21" s="127">
        <v>241166296.55000001</v>
      </c>
      <c r="E21" s="159">
        <f t="shared" si="0"/>
        <v>0.53487825452299054</v>
      </c>
      <c r="F21" s="127">
        <v>158473538.63</v>
      </c>
      <c r="G21" s="127">
        <v>82692757.920000002</v>
      </c>
    </row>
    <row r="22" spans="1:7" x14ac:dyDescent="0.2">
      <c r="A22" s="121">
        <v>14</v>
      </c>
      <c r="B22" s="178" t="s">
        <v>119</v>
      </c>
      <c r="C22" s="127">
        <v>646448539.38999999</v>
      </c>
      <c r="D22" s="127">
        <v>150744037.95999998</v>
      </c>
      <c r="E22" s="159">
        <f t="shared" si="0"/>
        <v>0.23318799374540261</v>
      </c>
      <c r="F22" s="127">
        <v>147989360.85999998</v>
      </c>
      <c r="G22" s="127">
        <v>2754677.1</v>
      </c>
    </row>
    <row r="23" spans="1:7" x14ac:dyDescent="0.2">
      <c r="A23" s="121">
        <v>15</v>
      </c>
      <c r="B23" s="178" t="s">
        <v>51</v>
      </c>
      <c r="C23" s="127">
        <v>499982282.14000005</v>
      </c>
      <c r="D23" s="127">
        <v>136578769.56999999</v>
      </c>
      <c r="E23" s="159">
        <f t="shared" si="0"/>
        <v>0.27316721901708624</v>
      </c>
      <c r="F23" s="127">
        <v>121193402.59</v>
      </c>
      <c r="G23" s="127">
        <v>15385366.98</v>
      </c>
    </row>
    <row r="24" spans="1:7" x14ac:dyDescent="0.2">
      <c r="A24" s="121">
        <v>16</v>
      </c>
      <c r="B24" s="178" t="s">
        <v>41</v>
      </c>
      <c r="C24" s="127">
        <v>725425386.50999999</v>
      </c>
      <c r="D24" s="127">
        <v>90964861.150000006</v>
      </c>
      <c r="E24" s="159">
        <f t="shared" si="0"/>
        <v>0.12539519961884607</v>
      </c>
      <c r="F24" s="127">
        <v>53457698.450000003</v>
      </c>
      <c r="G24" s="127">
        <v>37507162.700000003</v>
      </c>
    </row>
    <row r="25" spans="1:7" x14ac:dyDescent="0.2">
      <c r="A25" s="121">
        <v>17</v>
      </c>
      <c r="B25" s="178" t="s">
        <v>69</v>
      </c>
      <c r="C25" s="127">
        <v>135375010.25</v>
      </c>
      <c r="D25" s="127">
        <v>54583250.380000003</v>
      </c>
      <c r="E25" s="159">
        <f t="shared" si="0"/>
        <v>0.40320034162287349</v>
      </c>
      <c r="F25" s="127">
        <v>48812375.969999999</v>
      </c>
      <c r="G25" s="127">
        <v>5770874.4100000001</v>
      </c>
    </row>
    <row r="26" spans="1:7" x14ac:dyDescent="0.2">
      <c r="A26" s="121">
        <v>18</v>
      </c>
      <c r="B26" s="135" t="s">
        <v>37</v>
      </c>
      <c r="C26" s="127">
        <v>973766304.48000014</v>
      </c>
      <c r="D26" s="127">
        <v>52864653.220000006</v>
      </c>
      <c r="E26" s="159">
        <f t="shared" si="0"/>
        <v>5.4288850391296092E-2</v>
      </c>
      <c r="F26" s="127">
        <v>52087765.130000003</v>
      </c>
      <c r="G26" s="127">
        <v>776888.09</v>
      </c>
    </row>
    <row r="27" spans="1:7" x14ac:dyDescent="0.2">
      <c r="A27" s="121">
        <v>19</v>
      </c>
      <c r="B27" s="178" t="s">
        <v>45</v>
      </c>
      <c r="C27" s="127">
        <v>331419791.00999999</v>
      </c>
      <c r="D27" s="127">
        <v>51643550.960000001</v>
      </c>
      <c r="E27" s="159">
        <f t="shared" si="0"/>
        <v>0.15582518715196991</v>
      </c>
      <c r="F27" s="127">
        <v>20374554.060000002</v>
      </c>
      <c r="G27" s="127">
        <v>31268996.899999999</v>
      </c>
    </row>
    <row r="28" spans="1:7" x14ac:dyDescent="0.2">
      <c r="A28" s="121">
        <v>20</v>
      </c>
      <c r="B28" s="178" t="s">
        <v>39</v>
      </c>
      <c r="C28" s="127">
        <v>158906670.22000003</v>
      </c>
      <c r="D28" s="127">
        <v>34997756.899999999</v>
      </c>
      <c r="E28" s="159">
        <f t="shared" si="0"/>
        <v>0.220240955597062</v>
      </c>
      <c r="F28" s="127">
        <v>3203998.7899999996</v>
      </c>
      <c r="G28" s="127">
        <v>31793758.109999999</v>
      </c>
    </row>
    <row r="29" spans="1:7" x14ac:dyDescent="0.2">
      <c r="A29" s="121">
        <v>21</v>
      </c>
      <c r="B29" s="178" t="s">
        <v>58</v>
      </c>
      <c r="C29" s="127">
        <v>474472546.84000003</v>
      </c>
      <c r="D29" s="127">
        <v>34277419.469999999</v>
      </c>
      <c r="E29" s="159">
        <f t="shared" si="0"/>
        <v>7.2243209218928545E-2</v>
      </c>
      <c r="F29" s="127">
        <v>33995161.579999998</v>
      </c>
      <c r="G29" s="127">
        <v>282257.89</v>
      </c>
    </row>
    <row r="30" spans="1:7" x14ac:dyDescent="0.2">
      <c r="A30" s="121">
        <v>22</v>
      </c>
      <c r="B30" s="178" t="s">
        <v>73</v>
      </c>
      <c r="C30" s="127">
        <v>370791335.77000004</v>
      </c>
      <c r="D30" s="127">
        <v>30816968.770000003</v>
      </c>
      <c r="E30" s="159">
        <f t="shared" si="0"/>
        <v>8.3111350770924186E-2</v>
      </c>
      <c r="F30" s="127">
        <v>30816968.770000003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313251419.82999998</v>
      </c>
      <c r="D31" s="127">
        <v>29063229.330000002</v>
      </c>
      <c r="E31" s="159">
        <f t="shared" si="0"/>
        <v>9.2779242136468126E-2</v>
      </c>
      <c r="F31" s="127">
        <v>13014345.15</v>
      </c>
      <c r="G31" s="127">
        <v>16048884.18</v>
      </c>
    </row>
    <row r="32" spans="1:7" x14ac:dyDescent="0.2">
      <c r="A32" s="121">
        <v>24</v>
      </c>
      <c r="B32" s="178" t="s">
        <v>89</v>
      </c>
      <c r="C32" s="127">
        <v>178995395.90000001</v>
      </c>
      <c r="D32" s="127">
        <v>28995395.899999999</v>
      </c>
      <c r="E32" s="159">
        <f t="shared" si="0"/>
        <v>0.16198961852738916</v>
      </c>
      <c r="F32" s="187">
        <v>0</v>
      </c>
      <c r="G32" s="127">
        <v>28995395.899999999</v>
      </c>
    </row>
    <row r="33" spans="1:7" x14ac:dyDescent="0.2">
      <c r="A33" s="121">
        <v>25</v>
      </c>
      <c r="B33" s="178" t="s">
        <v>47</v>
      </c>
      <c r="C33" s="127">
        <v>207348037.82999998</v>
      </c>
      <c r="D33" s="127">
        <v>28083109.289999999</v>
      </c>
      <c r="E33" s="159">
        <f t="shared" si="0"/>
        <v>0.13543947453712926</v>
      </c>
      <c r="F33" s="127">
        <v>28083109.289999999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86501877.450000003</v>
      </c>
      <c r="D34" s="127">
        <v>25568086.029999997</v>
      </c>
      <c r="E34" s="159">
        <f t="shared" si="0"/>
        <v>0.29557839417738552</v>
      </c>
      <c r="F34" s="127">
        <v>10367774.069999998</v>
      </c>
      <c r="G34" s="127">
        <v>15200311.959999999</v>
      </c>
    </row>
    <row r="35" spans="1:7" x14ac:dyDescent="0.2">
      <c r="A35" s="121">
        <v>27</v>
      </c>
      <c r="B35" s="178" t="s">
        <v>67</v>
      </c>
      <c r="C35" s="127">
        <v>336831325.06000006</v>
      </c>
      <c r="D35" s="127">
        <v>22514926.649999999</v>
      </c>
      <c r="E35" s="159">
        <f t="shared" si="0"/>
        <v>6.684332772787506E-2</v>
      </c>
      <c r="F35" s="127">
        <v>9648870.7400000002</v>
      </c>
      <c r="G35" s="127">
        <v>12866055.91</v>
      </c>
    </row>
    <row r="36" spans="1:7" x14ac:dyDescent="0.2">
      <c r="A36" s="121">
        <v>28</v>
      </c>
      <c r="B36" s="178" t="s">
        <v>53</v>
      </c>
      <c r="C36" s="127">
        <v>77035729.429999992</v>
      </c>
      <c r="D36" s="127">
        <v>17175995.219999999</v>
      </c>
      <c r="E36" s="159">
        <f t="shared" si="0"/>
        <v>0.22296141474985706</v>
      </c>
      <c r="F36" s="127">
        <v>5696217.8599999994</v>
      </c>
      <c r="G36" s="127">
        <v>11479777.359999999</v>
      </c>
    </row>
    <row r="37" spans="1:7" x14ac:dyDescent="0.2">
      <c r="A37" s="121">
        <v>29</v>
      </c>
      <c r="B37" s="178" t="s">
        <v>77</v>
      </c>
      <c r="C37" s="127">
        <v>202357650.44</v>
      </c>
      <c r="D37" s="127">
        <v>12362314.869999999</v>
      </c>
      <c r="E37" s="159">
        <f t="shared" si="0"/>
        <v>6.1091413362033893E-2</v>
      </c>
      <c r="F37" s="127">
        <v>12271058.34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65217111.480000004</v>
      </c>
      <c r="D38" s="127">
        <v>6699764.2699999996</v>
      </c>
      <c r="E38" s="159">
        <f t="shared" si="0"/>
        <v>0.10273015958479857</v>
      </c>
      <c r="F38" s="127">
        <v>2821514.59</v>
      </c>
      <c r="G38" s="127">
        <v>3878249.68</v>
      </c>
    </row>
    <row r="39" spans="1:7" x14ac:dyDescent="0.2">
      <c r="A39" s="121">
        <v>31</v>
      </c>
      <c r="B39" s="178" t="s">
        <v>56</v>
      </c>
      <c r="C39" s="127">
        <v>36618017.309999995</v>
      </c>
      <c r="D39" s="127">
        <v>5041087.46</v>
      </c>
      <c r="E39" s="159">
        <f t="shared" si="0"/>
        <v>0.1376668599319093</v>
      </c>
      <c r="F39" s="127">
        <v>5041087.46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219017889.49000001</v>
      </c>
      <c r="D40" s="127">
        <v>3007844.22</v>
      </c>
      <c r="E40" s="159">
        <f t="shared" si="0"/>
        <v>1.3733326656575846E-2</v>
      </c>
      <c r="F40" s="127">
        <v>1901274.85</v>
      </c>
      <c r="G40" s="127">
        <v>1106569.3700000001</v>
      </c>
    </row>
    <row r="41" spans="1:7" x14ac:dyDescent="0.2">
      <c r="A41" s="121">
        <v>33</v>
      </c>
      <c r="B41" s="178" t="s">
        <v>100</v>
      </c>
      <c r="C41" s="127">
        <v>131570416.51000002</v>
      </c>
      <c r="D41" s="127">
        <v>932714.13</v>
      </c>
      <c r="E41" s="159">
        <f t="shared" si="0"/>
        <v>7.0890870055816003E-3</v>
      </c>
      <c r="F41" s="127">
        <v>686366.9</v>
      </c>
      <c r="G41" s="127">
        <v>246347.22999999998</v>
      </c>
    </row>
    <row r="42" spans="1:7" x14ac:dyDescent="0.2">
      <c r="A42" s="121">
        <v>34</v>
      </c>
      <c r="B42" s="135" t="s">
        <v>79</v>
      </c>
      <c r="C42" s="127">
        <v>533399158.14999998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81</v>
      </c>
      <c r="C43" s="127">
        <v>169835449.97999999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108523483.29999998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93</v>
      </c>
      <c r="C45" s="127">
        <v>105920297.79000001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276</v>
      </c>
      <c r="C46" s="127">
        <v>28348577.149999999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83</v>
      </c>
      <c r="C47" s="127">
        <v>17511076.34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275</v>
      </c>
      <c r="C48" s="127">
        <v>7928665.4099999992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95</v>
      </c>
      <c r="C49" s="127">
        <v>1856250</v>
      </c>
      <c r="D49" s="187">
        <v>0</v>
      </c>
      <c r="E49" s="159">
        <f t="shared" si="0"/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277</v>
      </c>
      <c r="C50" s="127">
        <v>681649.11</v>
      </c>
      <c r="D50" s="187">
        <v>0</v>
      </c>
      <c r="E50" s="159">
        <f t="shared" si="0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87</v>
      </c>
      <c r="C51" s="127">
        <v>313491.20999999996</v>
      </c>
      <c r="D51" s="187">
        <v>0</v>
      </c>
      <c r="E51" s="159">
        <f t="shared" si="0"/>
        <v>0</v>
      </c>
      <c r="F51" s="187">
        <v>0</v>
      </c>
      <c r="G51" s="187">
        <v>0</v>
      </c>
    </row>
    <row r="52" spans="1:7" x14ac:dyDescent="0.2">
      <c r="A52" s="121">
        <v>44</v>
      </c>
      <c r="B52" s="135" t="s">
        <v>71</v>
      </c>
      <c r="C52" s="129">
        <v>4908.26</v>
      </c>
      <c r="D52" s="187">
        <v>0</v>
      </c>
      <c r="E52" s="159">
        <f>IFERROR((D52/C52),0)</f>
        <v>0</v>
      </c>
      <c r="F52" s="187">
        <v>0</v>
      </c>
      <c r="G52" s="187">
        <v>0</v>
      </c>
    </row>
    <row r="53" spans="1:7" s="123" customFormat="1" x14ac:dyDescent="0.2">
      <c r="A53" s="124"/>
      <c r="B53" s="124" t="s">
        <v>215</v>
      </c>
      <c r="C53" s="129">
        <f>SUM(C9:C52)</f>
        <v>57164851815.70002</v>
      </c>
      <c r="D53" s="129">
        <f>SUM(D9:D52)</f>
        <v>19374855162.630009</v>
      </c>
      <c r="E53" s="160">
        <f>IFERROR((D53/C53),0)</f>
        <v>0.33892950908181674</v>
      </c>
      <c r="F53" s="129">
        <f>SUM(F9:F52)</f>
        <v>17830413117.810013</v>
      </c>
      <c r="G53" s="129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tabSelected="1" workbookViewId="0">
      <selection activeCell="C8" sqref="C8"/>
    </sheetView>
  </sheetViews>
  <sheetFormatPr baseColWidth="10" defaultRowHeight="12" customHeight="1" x14ac:dyDescent="0.2"/>
  <cols>
    <col min="1" max="1" width="4.77734375" style="215" customWidth="1"/>
    <col min="2" max="2" width="41.109375" style="215" bestFit="1" customWidth="1"/>
    <col min="3" max="3" width="14.109375" style="215" bestFit="1" customWidth="1"/>
    <col min="4" max="4" width="17.33203125" style="215" bestFit="1" customWidth="1"/>
    <col min="5" max="5" width="14" style="215" bestFit="1" customWidth="1"/>
    <col min="6" max="6" width="13.5546875" style="215" bestFit="1" customWidth="1"/>
    <col min="7" max="7" width="14.44140625" style="215" bestFit="1" customWidth="1"/>
    <col min="8" max="16384" width="11.5546875" style="215"/>
  </cols>
  <sheetData>
    <row r="1" spans="1:7" ht="12" customHeight="1" x14ac:dyDescent="0.2">
      <c r="A1" s="211" t="s">
        <v>279</v>
      </c>
      <c r="B1" s="212"/>
      <c r="C1" s="212"/>
      <c r="D1" s="212"/>
      <c r="E1" s="212"/>
      <c r="F1" s="212"/>
      <c r="G1" s="212"/>
    </row>
    <row r="2" spans="1:7" ht="12" customHeight="1" x14ac:dyDescent="0.2">
      <c r="A2" s="212"/>
      <c r="B2" s="212"/>
      <c r="C2" s="212"/>
      <c r="D2" s="212"/>
      <c r="E2" s="212"/>
      <c r="F2" s="212"/>
      <c r="G2" s="212"/>
    </row>
    <row r="3" spans="1:7" ht="12" customHeight="1" x14ac:dyDescent="0.2">
      <c r="A3" s="212"/>
      <c r="B3" s="212"/>
      <c r="C3" s="212"/>
      <c r="D3" s="212"/>
      <c r="E3" s="212"/>
      <c r="F3" s="212"/>
      <c r="G3" s="212"/>
    </row>
    <row r="4" spans="1:7" ht="12" customHeight="1" x14ac:dyDescent="0.2">
      <c r="A4" s="212"/>
      <c r="B4" s="212"/>
      <c r="C4" s="212"/>
      <c r="D4" s="212"/>
      <c r="E4" s="212"/>
      <c r="F4" s="212"/>
      <c r="G4" s="212"/>
    </row>
    <row r="5" spans="1:7" ht="12" customHeight="1" x14ac:dyDescent="0.2">
      <c r="A5" s="212"/>
      <c r="B5" s="212"/>
      <c r="C5" s="212"/>
      <c r="D5" s="212"/>
      <c r="E5" s="212"/>
      <c r="F5" s="212"/>
      <c r="G5" s="212"/>
    </row>
    <row r="6" spans="1:7" ht="12" customHeight="1" x14ac:dyDescent="0.2">
      <c r="A6" s="190"/>
      <c r="B6" s="190"/>
      <c r="C6" s="190"/>
      <c r="D6" s="190"/>
      <c r="E6" s="190"/>
      <c r="F6" s="190"/>
      <c r="G6" s="190"/>
    </row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27">
        <v>10056177571.210001</v>
      </c>
      <c r="D8" s="127">
        <f t="shared" ref="D8:D51" si="0">F8+G8</f>
        <v>4392302469.5</v>
      </c>
      <c r="E8" s="159">
        <f>D8/C8</f>
        <v>0.43677654241854241</v>
      </c>
      <c r="F8" s="127">
        <v>4259579475.3699999</v>
      </c>
      <c r="G8" s="127">
        <v>132722994.13</v>
      </c>
    </row>
    <row r="9" spans="1:7" ht="12" customHeight="1" x14ac:dyDescent="0.2">
      <c r="A9" s="121">
        <v>2</v>
      </c>
      <c r="B9" s="178" t="s">
        <v>226</v>
      </c>
      <c r="C9" s="127">
        <v>7968166636.5499992</v>
      </c>
      <c r="D9" s="127">
        <f t="shared" si="0"/>
        <v>2418939009.6999998</v>
      </c>
      <c r="E9" s="159">
        <f t="shared" ref="E9:E52" si="1">D9/C9</f>
        <v>0.3035753542859308</v>
      </c>
      <c r="F9" s="127">
        <v>2418718131.1699996</v>
      </c>
      <c r="G9" s="127">
        <v>220878.53</v>
      </c>
    </row>
    <row r="10" spans="1:7" ht="12" customHeight="1" x14ac:dyDescent="0.2">
      <c r="A10" s="121">
        <v>3</v>
      </c>
      <c r="B10" s="178" t="s">
        <v>227</v>
      </c>
      <c r="C10" s="127">
        <v>3911489087.23</v>
      </c>
      <c r="D10" s="127">
        <f t="shared" si="0"/>
        <v>2278457392.29</v>
      </c>
      <c r="E10" s="159">
        <f t="shared" si="1"/>
        <v>0.58250383459551858</v>
      </c>
      <c r="F10" s="127">
        <v>2278261292.3499999</v>
      </c>
      <c r="G10" s="127">
        <v>196099.94</v>
      </c>
    </row>
    <row r="11" spans="1:7" ht="12" customHeight="1" x14ac:dyDescent="0.2">
      <c r="A11" s="121">
        <v>4</v>
      </c>
      <c r="B11" s="178" t="s">
        <v>228</v>
      </c>
      <c r="C11" s="127">
        <v>5908324529.9700003</v>
      </c>
      <c r="D11" s="127">
        <f t="shared" si="0"/>
        <v>2087889187.9100001</v>
      </c>
      <c r="E11" s="159">
        <f t="shared" si="1"/>
        <v>0.35338092505230095</v>
      </c>
      <c r="F11" s="127">
        <v>1891922556.8100002</v>
      </c>
      <c r="G11" s="127">
        <v>195966631.09999999</v>
      </c>
    </row>
    <row r="12" spans="1:7" ht="12" customHeight="1" x14ac:dyDescent="0.2">
      <c r="A12" s="121">
        <v>5</v>
      </c>
      <c r="B12" s="178" t="s">
        <v>229</v>
      </c>
      <c r="C12" s="127">
        <v>6131360387.6800003</v>
      </c>
      <c r="D12" s="127">
        <f t="shared" si="0"/>
        <v>1901348120.2699997</v>
      </c>
      <c r="E12" s="159">
        <f t="shared" si="1"/>
        <v>0.31010216331280382</v>
      </c>
      <c r="F12" s="127">
        <v>1896849226.9399998</v>
      </c>
      <c r="G12" s="127">
        <v>4498893.33</v>
      </c>
    </row>
    <row r="13" spans="1:7" ht="12" customHeight="1" x14ac:dyDescent="0.2">
      <c r="A13" s="121">
        <v>6</v>
      </c>
      <c r="B13" s="135" t="s">
        <v>230</v>
      </c>
      <c r="C13" s="127">
        <v>3003569448.2400002</v>
      </c>
      <c r="D13" s="127">
        <f t="shared" si="0"/>
        <v>1119489528.6199999</v>
      </c>
      <c r="E13" s="159">
        <f t="shared" si="1"/>
        <v>0.3727197083043931</v>
      </c>
      <c r="F13" s="127">
        <v>1091918753.02</v>
      </c>
      <c r="G13" s="127">
        <v>27570775.599999998</v>
      </c>
    </row>
    <row r="14" spans="1:7" ht="12" customHeight="1" x14ac:dyDescent="0.2">
      <c r="A14" s="121">
        <v>7</v>
      </c>
      <c r="B14" s="178" t="s">
        <v>231</v>
      </c>
      <c r="C14" s="127">
        <v>4104898800.8099999</v>
      </c>
      <c r="D14" s="127">
        <f t="shared" si="0"/>
        <v>1027540731.3599999</v>
      </c>
      <c r="E14" s="159">
        <f t="shared" si="1"/>
        <v>0.25032060014664437</v>
      </c>
      <c r="F14" s="127">
        <v>808779998.3499999</v>
      </c>
      <c r="G14" s="127">
        <v>218760733.00999999</v>
      </c>
    </row>
    <row r="15" spans="1:7" ht="12" customHeight="1" x14ac:dyDescent="0.2">
      <c r="A15" s="121">
        <v>8</v>
      </c>
      <c r="B15" s="178" t="s">
        <v>232</v>
      </c>
      <c r="C15" s="127">
        <v>2391482474.3400002</v>
      </c>
      <c r="D15" s="127">
        <f t="shared" si="0"/>
        <v>981671122.90999985</v>
      </c>
      <c r="E15" s="159">
        <f t="shared" si="1"/>
        <v>0.41048643820018826</v>
      </c>
      <c r="F15" s="127">
        <v>863925739.6099999</v>
      </c>
      <c r="G15" s="127">
        <v>117745383.30000001</v>
      </c>
    </row>
    <row r="16" spans="1:7" ht="12" customHeight="1" x14ac:dyDescent="0.2">
      <c r="A16" s="121">
        <v>9</v>
      </c>
      <c r="B16" s="135" t="s">
        <v>233</v>
      </c>
      <c r="C16" s="127">
        <v>3422644805.48</v>
      </c>
      <c r="D16" s="127">
        <f t="shared" si="0"/>
        <v>789096037.58000004</v>
      </c>
      <c r="E16" s="159">
        <f t="shared" si="1"/>
        <v>0.23055154198781527</v>
      </c>
      <c r="F16" s="127">
        <v>787401308.69000006</v>
      </c>
      <c r="G16" s="127">
        <v>1694728.89</v>
      </c>
    </row>
    <row r="17" spans="1:7" ht="12" customHeight="1" x14ac:dyDescent="0.2">
      <c r="A17" s="121">
        <v>10</v>
      </c>
      <c r="B17" s="178" t="s">
        <v>234</v>
      </c>
      <c r="C17" s="127">
        <v>1871127150.7</v>
      </c>
      <c r="D17" s="127">
        <f t="shared" si="0"/>
        <v>659325321.96999991</v>
      </c>
      <c r="E17" s="159">
        <f t="shared" si="1"/>
        <v>0.35236799472624952</v>
      </c>
      <c r="F17" s="127">
        <v>122783858.23999999</v>
      </c>
      <c r="G17" s="127">
        <v>536541463.72999996</v>
      </c>
    </row>
    <row r="18" spans="1:7" ht="12" customHeight="1" x14ac:dyDescent="0.2">
      <c r="A18" s="121">
        <v>11</v>
      </c>
      <c r="B18" s="178" t="s">
        <v>236</v>
      </c>
      <c r="C18" s="127">
        <v>516962587.83999997</v>
      </c>
      <c r="D18" s="127">
        <f t="shared" si="0"/>
        <v>399294325.63999999</v>
      </c>
      <c r="E18" s="159">
        <f t="shared" si="1"/>
        <v>0.77238534283177507</v>
      </c>
      <c r="F18" s="127">
        <v>399294325.63999999</v>
      </c>
      <c r="G18" s="187">
        <v>0</v>
      </c>
    </row>
    <row r="19" spans="1:7" ht="12" customHeight="1" x14ac:dyDescent="0.2">
      <c r="A19" s="121">
        <v>12</v>
      </c>
      <c r="B19" s="178" t="s">
        <v>235</v>
      </c>
      <c r="C19" s="127">
        <v>1219709596.5900002</v>
      </c>
      <c r="D19" s="127">
        <f t="shared" si="0"/>
        <v>375944387.32999998</v>
      </c>
      <c r="E19" s="159">
        <f t="shared" si="1"/>
        <v>0.30822450555529407</v>
      </c>
      <c r="F19" s="127">
        <v>353367191.37</v>
      </c>
      <c r="G19" s="127">
        <v>22577195.960000001</v>
      </c>
    </row>
    <row r="20" spans="1:7" ht="12" customHeight="1" x14ac:dyDescent="0.2">
      <c r="A20" s="121">
        <v>13</v>
      </c>
      <c r="B20" s="178" t="s">
        <v>237</v>
      </c>
      <c r="C20" s="127">
        <v>456183553.97000003</v>
      </c>
      <c r="D20" s="127">
        <f t="shared" si="0"/>
        <v>240017547.33000004</v>
      </c>
      <c r="E20" s="159">
        <f t="shared" si="1"/>
        <v>0.52614248199264169</v>
      </c>
      <c r="F20" s="127">
        <v>157645534.85000002</v>
      </c>
      <c r="G20" s="127">
        <v>82372012.480000004</v>
      </c>
    </row>
    <row r="21" spans="1:7" ht="12" customHeight="1" x14ac:dyDescent="0.2">
      <c r="A21" s="121">
        <v>14</v>
      </c>
      <c r="B21" s="178" t="s">
        <v>239</v>
      </c>
      <c r="C21" s="127">
        <v>639686314.13999999</v>
      </c>
      <c r="D21" s="127">
        <f t="shared" si="0"/>
        <v>153600303.36999997</v>
      </c>
      <c r="E21" s="159">
        <f t="shared" si="1"/>
        <v>0.24011816412940082</v>
      </c>
      <c r="F21" s="127">
        <v>150938537.38999999</v>
      </c>
      <c r="G21" s="127">
        <v>2661765.98</v>
      </c>
    </row>
    <row r="22" spans="1:7" ht="12" customHeight="1" x14ac:dyDescent="0.2">
      <c r="A22" s="121">
        <v>15</v>
      </c>
      <c r="B22" s="178" t="s">
        <v>238</v>
      </c>
      <c r="C22" s="127">
        <v>512754698.34000003</v>
      </c>
      <c r="D22" s="127">
        <f t="shared" si="0"/>
        <v>148911600.76000002</v>
      </c>
      <c r="E22" s="159">
        <f t="shared" si="1"/>
        <v>0.29041489281734273</v>
      </c>
      <c r="F22" s="127">
        <v>121747204.30000001</v>
      </c>
      <c r="G22" s="127">
        <v>27164396.460000001</v>
      </c>
    </row>
    <row r="23" spans="1:7" ht="12" customHeight="1" x14ac:dyDescent="0.2">
      <c r="A23" s="121">
        <v>16</v>
      </c>
      <c r="B23" s="178" t="s">
        <v>240</v>
      </c>
      <c r="C23" s="127">
        <v>713638513.01999986</v>
      </c>
      <c r="D23" s="127">
        <f t="shared" si="0"/>
        <v>93239615.900000006</v>
      </c>
      <c r="E23" s="159">
        <f t="shared" si="1"/>
        <v>0.13065384532769317</v>
      </c>
      <c r="F23" s="127">
        <v>54805235.729999997</v>
      </c>
      <c r="G23" s="127">
        <v>38434380.170000002</v>
      </c>
    </row>
    <row r="24" spans="1:7" ht="12" customHeight="1" x14ac:dyDescent="0.2">
      <c r="A24" s="121">
        <v>17</v>
      </c>
      <c r="B24" s="178" t="s">
        <v>241</v>
      </c>
      <c r="C24" s="127">
        <v>140838954.5</v>
      </c>
      <c r="D24" s="127">
        <f t="shared" si="0"/>
        <v>54491873.649999999</v>
      </c>
      <c r="E24" s="159">
        <f t="shared" si="1"/>
        <v>0.38690910368835491</v>
      </c>
      <c r="F24" s="127">
        <v>48743831.75</v>
      </c>
      <c r="G24" s="127">
        <v>5748041.9000000004</v>
      </c>
    </row>
    <row r="25" spans="1:7" ht="12" customHeight="1" x14ac:dyDescent="0.2">
      <c r="A25" s="121">
        <v>18</v>
      </c>
      <c r="B25" s="171" t="s">
        <v>244</v>
      </c>
      <c r="C25" s="127">
        <v>988285972.10000002</v>
      </c>
      <c r="D25" s="127">
        <f t="shared" si="0"/>
        <v>53380587.020000003</v>
      </c>
      <c r="E25" s="159">
        <f t="shared" si="1"/>
        <v>5.4013300327001579E-2</v>
      </c>
      <c r="F25" s="127">
        <v>52605463.170000002</v>
      </c>
      <c r="G25" s="127">
        <v>775123.85</v>
      </c>
    </row>
    <row r="26" spans="1:7" ht="12" customHeight="1" x14ac:dyDescent="0.2">
      <c r="A26" s="121">
        <v>19</v>
      </c>
      <c r="B26" s="178" t="s">
        <v>243</v>
      </c>
      <c r="C26" s="127">
        <v>324630220.69</v>
      </c>
      <c r="D26" s="127">
        <f t="shared" si="0"/>
        <v>51766789.560000002</v>
      </c>
      <c r="E26" s="159">
        <f t="shared" si="1"/>
        <v>0.15946386460869211</v>
      </c>
      <c r="F26" s="127">
        <v>20589957.110000003</v>
      </c>
      <c r="G26" s="127">
        <v>31176832.449999999</v>
      </c>
    </row>
    <row r="27" spans="1:7" ht="12" customHeight="1" x14ac:dyDescent="0.2">
      <c r="A27" s="121">
        <v>20</v>
      </c>
      <c r="B27" s="178" t="s">
        <v>246</v>
      </c>
      <c r="C27" s="127">
        <v>468951082.38</v>
      </c>
      <c r="D27" s="127">
        <f t="shared" si="0"/>
        <v>34757573.489999995</v>
      </c>
      <c r="E27" s="159">
        <f t="shared" si="1"/>
        <v>7.4117695418464288E-2</v>
      </c>
      <c r="F27" s="127">
        <v>34478124.009999998</v>
      </c>
      <c r="G27" s="127">
        <v>279449.48000000004</v>
      </c>
    </row>
    <row r="28" spans="1:7" ht="12" customHeight="1" x14ac:dyDescent="0.2">
      <c r="A28" s="121">
        <v>21</v>
      </c>
      <c r="B28" s="178" t="s">
        <v>242</v>
      </c>
      <c r="C28" s="127">
        <v>168971427.73999998</v>
      </c>
      <c r="D28" s="127">
        <f t="shared" si="0"/>
        <v>34656755</v>
      </c>
      <c r="E28" s="159">
        <f t="shared" si="1"/>
        <v>0.20510423249383383</v>
      </c>
      <c r="F28" s="127">
        <v>3173111.81</v>
      </c>
      <c r="G28" s="127">
        <v>31483643.190000001</v>
      </c>
    </row>
    <row r="29" spans="1:7" ht="12" customHeight="1" x14ac:dyDescent="0.2">
      <c r="A29" s="121">
        <v>22</v>
      </c>
      <c r="B29" s="178" t="s">
        <v>245</v>
      </c>
      <c r="C29" s="127">
        <v>375794342.11000007</v>
      </c>
      <c r="D29" s="127">
        <f t="shared" si="0"/>
        <v>31095452.600000001</v>
      </c>
      <c r="E29" s="159">
        <f t="shared" si="1"/>
        <v>8.2745930727445446E-2</v>
      </c>
      <c r="F29" s="127">
        <v>31095452.600000001</v>
      </c>
      <c r="G29" s="187">
        <v>0</v>
      </c>
    </row>
    <row r="30" spans="1:7" ht="12" customHeight="1" x14ac:dyDescent="0.2">
      <c r="A30" s="121">
        <v>23</v>
      </c>
      <c r="B30" s="135" t="s">
        <v>249</v>
      </c>
      <c r="C30" s="127">
        <v>321910372.69999999</v>
      </c>
      <c r="D30" s="127">
        <f t="shared" si="0"/>
        <v>29010632.799999997</v>
      </c>
      <c r="E30" s="159">
        <f t="shared" si="1"/>
        <v>9.0120217489965945E-2</v>
      </c>
      <c r="F30" s="127">
        <v>12981088.85</v>
      </c>
      <c r="G30" s="127">
        <v>16029543.949999997</v>
      </c>
    </row>
    <row r="31" spans="1:7" ht="12" customHeight="1" x14ac:dyDescent="0.2">
      <c r="A31" s="121">
        <v>24</v>
      </c>
      <c r="B31" s="135" t="s">
        <v>247</v>
      </c>
      <c r="C31" s="127">
        <v>178995395.90000001</v>
      </c>
      <c r="D31" s="127">
        <f t="shared" si="0"/>
        <v>28995395.899999999</v>
      </c>
      <c r="E31" s="159">
        <f t="shared" si="1"/>
        <v>0.16198961852738916</v>
      </c>
      <c r="F31" s="187">
        <v>0</v>
      </c>
      <c r="G31" s="127">
        <v>28995395.899999999</v>
      </c>
    </row>
    <row r="32" spans="1:7" ht="12" customHeight="1" x14ac:dyDescent="0.2">
      <c r="A32" s="121">
        <v>25</v>
      </c>
      <c r="B32" s="178" t="s">
        <v>248</v>
      </c>
      <c r="C32" s="127">
        <v>204880132.17000002</v>
      </c>
      <c r="D32" s="127">
        <f t="shared" si="0"/>
        <v>27976460.09</v>
      </c>
      <c r="E32" s="159">
        <f t="shared" si="1"/>
        <v>0.13655038091632249</v>
      </c>
      <c r="F32" s="127">
        <v>27976460.09</v>
      </c>
      <c r="G32" s="187">
        <v>0</v>
      </c>
    </row>
    <row r="33" spans="1:7" ht="12" customHeight="1" x14ac:dyDescent="0.2">
      <c r="A33" s="121">
        <v>26</v>
      </c>
      <c r="B33" s="135" t="s">
        <v>252</v>
      </c>
      <c r="C33" s="127">
        <v>88824257.099999994</v>
      </c>
      <c r="D33" s="127">
        <f t="shared" si="0"/>
        <v>25375257.73</v>
      </c>
      <c r="E33" s="159">
        <f t="shared" si="1"/>
        <v>0.28567936911008518</v>
      </c>
      <c r="F33" s="127">
        <v>10340567.890000001</v>
      </c>
      <c r="G33" s="127">
        <v>15034689.84</v>
      </c>
    </row>
    <row r="34" spans="1:7" ht="12" customHeight="1" x14ac:dyDescent="0.2">
      <c r="A34" s="121">
        <v>27</v>
      </c>
      <c r="B34" s="178" t="s">
        <v>250</v>
      </c>
      <c r="C34" s="127">
        <v>335629061.91000003</v>
      </c>
      <c r="D34" s="127">
        <f t="shared" si="0"/>
        <v>22433314.32</v>
      </c>
      <c r="E34" s="159">
        <f t="shared" si="1"/>
        <v>6.6839606178131145E-2</v>
      </c>
      <c r="F34" s="127">
        <v>9616068.8599999994</v>
      </c>
      <c r="G34" s="127">
        <v>12817245.460000001</v>
      </c>
    </row>
    <row r="35" spans="1:7" ht="12" customHeight="1" x14ac:dyDescent="0.2">
      <c r="A35" s="121">
        <v>28</v>
      </c>
      <c r="B35" s="178" t="s">
        <v>251</v>
      </c>
      <c r="C35" s="127">
        <v>78977301.940000013</v>
      </c>
      <c r="D35" s="127">
        <f t="shared" si="0"/>
        <v>16946330.93</v>
      </c>
      <c r="E35" s="159">
        <f t="shared" si="1"/>
        <v>0.21457216837914173</v>
      </c>
      <c r="F35" s="127">
        <v>5553164.04</v>
      </c>
      <c r="G35" s="127">
        <v>11393166.890000001</v>
      </c>
    </row>
    <row r="36" spans="1:7" ht="12" customHeight="1" x14ac:dyDescent="0.2">
      <c r="A36" s="121">
        <v>29</v>
      </c>
      <c r="B36" s="178" t="s">
        <v>253</v>
      </c>
      <c r="C36" s="127">
        <v>201931738.12</v>
      </c>
      <c r="D36" s="127">
        <f t="shared" si="0"/>
        <v>12693765.1</v>
      </c>
      <c r="E36" s="159">
        <f t="shared" si="1"/>
        <v>6.2861664135513945E-2</v>
      </c>
      <c r="F36" s="127">
        <v>12602508.57</v>
      </c>
      <c r="G36" s="127">
        <v>91256.53</v>
      </c>
    </row>
    <row r="37" spans="1:7" ht="12" customHeight="1" x14ac:dyDescent="0.2">
      <c r="A37" s="121">
        <v>30</v>
      </c>
      <c r="B37" s="178" t="s">
        <v>254</v>
      </c>
      <c r="C37" s="127">
        <v>71698102.63000001</v>
      </c>
      <c r="D37" s="127">
        <f t="shared" si="0"/>
        <v>6609015.7300000004</v>
      </c>
      <c r="E37" s="159">
        <f t="shared" si="1"/>
        <v>9.217839088582308E-2</v>
      </c>
      <c r="F37" s="127">
        <v>2805042.32</v>
      </c>
      <c r="G37" s="127">
        <v>3803973.41</v>
      </c>
    </row>
    <row r="38" spans="1:7" ht="12" customHeight="1" x14ac:dyDescent="0.2">
      <c r="A38" s="121">
        <v>31</v>
      </c>
      <c r="B38" s="135" t="s">
        <v>255</v>
      </c>
      <c r="C38" s="127">
        <v>36174326.490000002</v>
      </c>
      <c r="D38" s="127">
        <f t="shared" si="0"/>
        <v>5019916.5600000015</v>
      </c>
      <c r="E38" s="159">
        <f t="shared" si="1"/>
        <v>0.13877014576588462</v>
      </c>
      <c r="F38" s="127">
        <v>5019916.5600000015</v>
      </c>
      <c r="G38" s="187">
        <v>0</v>
      </c>
    </row>
    <row r="39" spans="1:7" ht="12" customHeight="1" x14ac:dyDescent="0.2">
      <c r="A39" s="121">
        <v>32</v>
      </c>
      <c r="B39" s="178" t="s">
        <v>256</v>
      </c>
      <c r="C39" s="127">
        <v>222942455.65000001</v>
      </c>
      <c r="D39" s="127">
        <f t="shared" si="0"/>
        <v>2836116.7800000003</v>
      </c>
      <c r="E39" s="159">
        <f t="shared" si="1"/>
        <v>1.2721295150944481E-2</v>
      </c>
      <c r="F39" s="127">
        <v>1733884.01</v>
      </c>
      <c r="G39" s="127">
        <v>1102232.77</v>
      </c>
    </row>
    <row r="40" spans="1:7" ht="12" customHeight="1" x14ac:dyDescent="0.2">
      <c r="A40" s="121">
        <v>33</v>
      </c>
      <c r="B40" s="135" t="s">
        <v>258</v>
      </c>
      <c r="C40" s="127">
        <v>133785560.70000002</v>
      </c>
      <c r="D40" s="127">
        <f t="shared" si="0"/>
        <v>924677.87</v>
      </c>
      <c r="E40" s="159">
        <f t="shared" si="1"/>
        <v>6.9116417733113399E-3</v>
      </c>
      <c r="F40" s="127">
        <v>685035.64</v>
      </c>
      <c r="G40" s="127">
        <v>239642.23</v>
      </c>
    </row>
    <row r="41" spans="1:7" ht="12" customHeight="1" x14ac:dyDescent="0.2">
      <c r="A41" s="121">
        <v>34</v>
      </c>
      <c r="B41" s="135" t="s">
        <v>259</v>
      </c>
      <c r="C41" s="127">
        <v>484774032.46000004</v>
      </c>
      <c r="D41" s="187">
        <f t="shared" si="0"/>
        <v>0</v>
      </c>
      <c r="E41" s="159">
        <f t="shared" si="1"/>
        <v>0</v>
      </c>
      <c r="F41" s="187">
        <v>0</v>
      </c>
      <c r="G41" s="187">
        <v>0</v>
      </c>
    </row>
    <row r="42" spans="1:7" ht="12" customHeight="1" x14ac:dyDescent="0.2">
      <c r="A42" s="121">
        <v>35</v>
      </c>
      <c r="B42" s="188" t="s">
        <v>81</v>
      </c>
      <c r="C42" s="127">
        <v>198649641.57999998</v>
      </c>
      <c r="D42" s="187">
        <f t="shared" si="0"/>
        <v>0</v>
      </c>
      <c r="E42" s="159">
        <f t="shared" si="1"/>
        <v>0</v>
      </c>
      <c r="F42" s="187">
        <v>0</v>
      </c>
      <c r="G42" s="187">
        <v>0</v>
      </c>
    </row>
    <row r="43" spans="1:7" ht="12" customHeight="1" x14ac:dyDescent="0.2">
      <c r="A43" s="121">
        <v>36</v>
      </c>
      <c r="B43" s="178" t="s">
        <v>261</v>
      </c>
      <c r="C43" s="127">
        <v>18233458.199999999</v>
      </c>
      <c r="D43" s="187">
        <f t="shared" si="0"/>
        <v>0</v>
      </c>
      <c r="E43" s="159">
        <f t="shared" si="1"/>
        <v>0</v>
      </c>
      <c r="F43" s="187">
        <v>0</v>
      </c>
      <c r="G43" s="187">
        <v>0</v>
      </c>
    </row>
    <row r="44" spans="1:7" ht="12" customHeight="1" x14ac:dyDescent="0.2">
      <c r="A44" s="121">
        <v>37</v>
      </c>
      <c r="B44" s="178" t="s">
        <v>257</v>
      </c>
      <c r="C44" s="127">
        <v>113813704.69999997</v>
      </c>
      <c r="D44" s="187">
        <f t="shared" si="0"/>
        <v>0</v>
      </c>
      <c r="E44" s="159">
        <f t="shared" si="1"/>
        <v>0</v>
      </c>
      <c r="F44" s="187">
        <v>0</v>
      </c>
      <c r="G44" s="187">
        <v>0</v>
      </c>
    </row>
    <row r="45" spans="1:7" ht="12" customHeight="1" x14ac:dyDescent="0.2">
      <c r="A45" s="121">
        <v>38</v>
      </c>
      <c r="B45" s="178" t="s">
        <v>262</v>
      </c>
      <c r="C45" s="127">
        <v>306806.68</v>
      </c>
      <c r="D45" s="187">
        <f t="shared" si="0"/>
        <v>0</v>
      </c>
      <c r="E45" s="159">
        <f t="shared" si="1"/>
        <v>0</v>
      </c>
      <c r="F45" s="187">
        <v>0</v>
      </c>
      <c r="G45" s="187">
        <v>0</v>
      </c>
    </row>
    <row r="46" spans="1:7" ht="12" customHeight="1" x14ac:dyDescent="0.2">
      <c r="A46" s="121">
        <v>39</v>
      </c>
      <c r="B46" s="135" t="s">
        <v>263</v>
      </c>
      <c r="C46" s="127">
        <v>4908.26</v>
      </c>
      <c r="D46" s="187">
        <f t="shared" si="0"/>
        <v>0</v>
      </c>
      <c r="E46" s="159">
        <f t="shared" si="1"/>
        <v>0</v>
      </c>
      <c r="F46" s="187">
        <v>0</v>
      </c>
      <c r="G46" s="187">
        <v>0</v>
      </c>
    </row>
    <row r="47" spans="1:7" ht="12" customHeight="1" x14ac:dyDescent="0.2">
      <c r="A47" s="121">
        <v>40</v>
      </c>
      <c r="B47" s="135" t="s">
        <v>264</v>
      </c>
      <c r="C47" s="127">
        <v>7806346.8000000007</v>
      </c>
      <c r="D47" s="187">
        <f t="shared" si="0"/>
        <v>0</v>
      </c>
      <c r="E47" s="159">
        <f t="shared" si="1"/>
        <v>0</v>
      </c>
      <c r="F47" s="187">
        <v>0</v>
      </c>
      <c r="G47" s="187">
        <v>0</v>
      </c>
    </row>
    <row r="48" spans="1:7" ht="12" customHeight="1" x14ac:dyDescent="0.2">
      <c r="A48" s="121">
        <v>41</v>
      </c>
      <c r="B48" s="135" t="s">
        <v>265</v>
      </c>
      <c r="C48" s="127">
        <v>106671834.13</v>
      </c>
      <c r="D48" s="187">
        <f t="shared" si="0"/>
        <v>0</v>
      </c>
      <c r="E48" s="159">
        <f t="shared" si="1"/>
        <v>0</v>
      </c>
      <c r="F48" s="187">
        <v>0</v>
      </c>
      <c r="G48" s="187">
        <v>0</v>
      </c>
    </row>
    <row r="49" spans="1:7" ht="12" customHeight="1" x14ac:dyDescent="0.2">
      <c r="A49" s="121">
        <v>42</v>
      </c>
      <c r="B49" s="135" t="s">
        <v>266</v>
      </c>
      <c r="C49" s="127">
        <v>1856250</v>
      </c>
      <c r="D49" s="187">
        <f t="shared" si="0"/>
        <v>0</v>
      </c>
      <c r="E49" s="159">
        <f t="shared" si="1"/>
        <v>0</v>
      </c>
      <c r="F49" s="187">
        <v>0</v>
      </c>
      <c r="G49" s="187">
        <v>0</v>
      </c>
    </row>
    <row r="50" spans="1:7" ht="12" customHeight="1" x14ac:dyDescent="0.2">
      <c r="A50" s="121">
        <v>43</v>
      </c>
      <c r="B50" s="135" t="s">
        <v>280</v>
      </c>
      <c r="C50" s="127">
        <v>839750.34</v>
      </c>
      <c r="D50" s="187">
        <f t="shared" si="0"/>
        <v>0</v>
      </c>
      <c r="E50" s="159">
        <f t="shared" si="1"/>
        <v>0</v>
      </c>
      <c r="F50" s="187">
        <v>0</v>
      </c>
      <c r="G50" s="187">
        <v>0</v>
      </c>
    </row>
    <row r="51" spans="1:7" ht="12" customHeight="1" x14ac:dyDescent="0.2">
      <c r="A51" s="121">
        <v>44</v>
      </c>
      <c r="B51" s="135" t="s">
        <v>267</v>
      </c>
      <c r="C51" s="136">
        <v>30229728.969999999</v>
      </c>
      <c r="D51" s="187">
        <f t="shared" si="0"/>
        <v>0</v>
      </c>
      <c r="E51" s="159">
        <f t="shared" si="1"/>
        <v>0</v>
      </c>
      <c r="F51" s="187">
        <v>0</v>
      </c>
      <c r="G51" s="187">
        <v>0</v>
      </c>
    </row>
    <row r="52" spans="1:7" ht="12" customHeight="1" x14ac:dyDescent="0.2">
      <c r="A52" s="124"/>
      <c r="B52" s="124" t="s">
        <v>272</v>
      </c>
      <c r="C52" s="132">
        <v>58134583323.05999</v>
      </c>
      <c r="D52" s="189">
        <f t="shared" ref="D52" si="2">F52+G52</f>
        <v>19506036617.57</v>
      </c>
      <c r="E52" s="160">
        <f t="shared" si="1"/>
        <v>0.33553240605807572</v>
      </c>
      <c r="F52" s="132">
        <v>17937938047.110001</v>
      </c>
      <c r="G52" s="132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110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5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5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5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5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5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5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5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5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5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5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5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5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5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5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5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5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5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5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5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5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5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5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5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3">
      <c r="A57" s="191" t="s">
        <v>98</v>
      </c>
      <c r="B57" s="191"/>
      <c r="C57" s="191"/>
      <c r="D57" s="191"/>
      <c r="E57" s="191"/>
      <c r="F57" s="191"/>
      <c r="G57" s="191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style="19" bestFit="1" customWidth="1"/>
    <col min="2" max="2" width="43.33203125" style="19" customWidth="1"/>
    <col min="3" max="7" width="14.44140625" style="19" customWidth="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111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5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5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5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5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5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5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5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5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5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5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5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5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5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5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5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5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5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5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5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5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5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5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5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5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3">
      <c r="A57" s="191" t="s">
        <v>98</v>
      </c>
      <c r="B57" s="191"/>
      <c r="C57" s="191"/>
      <c r="D57" s="191"/>
      <c r="E57" s="191"/>
      <c r="F57" s="191"/>
      <c r="G57" s="191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4140625" defaultRowHeight="14.4" x14ac:dyDescent="0.3"/>
  <cols>
    <col min="1" max="1" width="3.33203125" style="21" bestFit="1" customWidth="1"/>
    <col min="2" max="2" width="43.33203125" style="21" customWidth="1"/>
    <col min="3" max="7" width="14.44140625" style="21" customWidth="1"/>
    <col min="8" max="16384" width="11.44140625" style="21"/>
  </cols>
  <sheetData>
    <row r="1" spans="1:7" x14ac:dyDescent="0.3">
      <c r="A1" s="193"/>
      <c r="B1" s="192"/>
      <c r="C1" s="192"/>
      <c r="D1" s="192"/>
      <c r="E1" s="192"/>
      <c r="F1" s="192"/>
      <c r="G1" s="192"/>
    </row>
    <row r="2" spans="1:7" x14ac:dyDescent="0.3">
      <c r="A2" s="194" t="s">
        <v>112</v>
      </c>
      <c r="B2" s="195"/>
      <c r="C2" s="195"/>
      <c r="D2" s="195"/>
      <c r="E2" s="195"/>
      <c r="F2" s="195"/>
      <c r="G2" s="195"/>
    </row>
    <row r="3" spans="1:7" x14ac:dyDescent="0.3">
      <c r="A3" s="195"/>
      <c r="B3" s="195"/>
      <c r="C3" s="195"/>
      <c r="D3" s="195"/>
      <c r="E3" s="195"/>
      <c r="F3" s="195"/>
      <c r="G3" s="195"/>
    </row>
    <row r="4" spans="1:7" x14ac:dyDescent="0.3">
      <c r="A4" s="195"/>
      <c r="B4" s="195"/>
      <c r="C4" s="195"/>
      <c r="D4" s="195"/>
      <c r="E4" s="195"/>
      <c r="F4" s="195"/>
      <c r="G4" s="195"/>
    </row>
    <row r="5" spans="1:7" x14ac:dyDescent="0.3">
      <c r="A5" s="195"/>
      <c r="B5" s="195"/>
      <c r="C5" s="195"/>
      <c r="D5" s="195"/>
      <c r="E5" s="195"/>
      <c r="F5" s="195"/>
      <c r="G5" s="195"/>
    </row>
    <row r="6" spans="1:7" x14ac:dyDescent="0.3">
      <c r="A6" s="195"/>
      <c r="B6" s="195"/>
      <c r="C6" s="195"/>
      <c r="D6" s="195"/>
      <c r="E6" s="195"/>
      <c r="F6" s="195"/>
      <c r="G6" s="195"/>
    </row>
    <row r="7" spans="1:7" ht="15" thickBot="1" x14ac:dyDescent="0.35">
      <c r="A7" s="192"/>
      <c r="B7" s="192"/>
      <c r="C7" s="192"/>
      <c r="D7" s="192"/>
      <c r="E7" s="192"/>
      <c r="F7" s="192"/>
      <c r="G7" s="192"/>
    </row>
    <row r="8" spans="1:7" ht="15" thickBot="1" x14ac:dyDescent="0.35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5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5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5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5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5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5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5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5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5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5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5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5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5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5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5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5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5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5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5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5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5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3">
      <c r="A57" s="191" t="s">
        <v>98</v>
      </c>
      <c r="B57" s="191"/>
      <c r="C57" s="191"/>
      <c r="D57" s="191"/>
      <c r="E57" s="191"/>
      <c r="F57" s="191"/>
      <c r="G57" s="191"/>
    </row>
    <row r="59" spans="1:7" x14ac:dyDescent="0.3">
      <c r="C59" s="23"/>
      <c r="D59" s="23"/>
      <c r="E59" s="23"/>
      <c r="F59" s="23"/>
      <c r="G59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69</vt:i4>
      </vt:variant>
      <vt:variant>
        <vt:lpstr>Rangos con nombre</vt:lpstr>
      </vt:variant>
      <vt:variant>
        <vt:i4>1</vt:i4>
      </vt:variant>
    </vt:vector>
  </HeadingPairs>
  <TitlesOfParts>
    <vt:vector size="70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2022-10-25T18:35:29Z</dcterms:modified>
</cp:coreProperties>
</file>