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PEconomica\EEconomicos\Cuadros de Adecuación para tecnología\2019\Septiembre\Cuadros 70 septiembre 2019\"/>
    </mc:Choice>
  </mc:AlternateContent>
  <bookViews>
    <workbookView xWindow="600" yWindow="192" windowWidth="14112" windowHeight="7872"/>
  </bookViews>
  <sheets>
    <sheet name="Page1_1" sheetId="1" r:id="rId1"/>
  </sheets>
  <calcPr calcId="152511"/>
</workbook>
</file>

<file path=xl/calcChain.xml><?xml version="1.0" encoding="utf-8"?>
<calcChain xmlns="http://schemas.openxmlformats.org/spreadsheetml/2006/main">
  <c r="R24" i="1" l="1"/>
  <c r="S24" i="1"/>
  <c r="S22" i="1"/>
  <c r="R22" i="1"/>
  <c r="S20" i="1"/>
  <c r="R20" i="1"/>
  <c r="Q20" i="1" l="1"/>
  <c r="Q22" i="1" s="1"/>
  <c r="Q24" i="1" s="1"/>
  <c r="P20" i="1"/>
  <c r="P22" i="1" s="1"/>
  <c r="P24" i="1" s="1"/>
  <c r="O20" i="1"/>
  <c r="O22" i="1" l="1"/>
  <c r="G20" i="1"/>
  <c r="H20" i="1"/>
  <c r="I20" i="1"/>
  <c r="J20" i="1"/>
  <c r="K20" i="1"/>
  <c r="L20" i="1"/>
  <c r="M20" i="1"/>
  <c r="N20" i="1"/>
  <c r="N22" i="1" s="1"/>
  <c r="N24" i="1" l="1"/>
  <c r="O24" i="1"/>
  <c r="L22" i="1" l="1"/>
  <c r="L24" i="1" s="1"/>
  <c r="M22" i="1"/>
  <c r="M24" i="1" s="1"/>
  <c r="K22" i="1" l="1"/>
  <c r="K24" i="1" s="1"/>
  <c r="J22" i="1"/>
  <c r="I22" i="1" l="1"/>
  <c r="I24" i="1" s="1"/>
  <c r="H22" i="1"/>
  <c r="G22" i="1" l="1"/>
  <c r="G24" i="1" s="1"/>
  <c r="F20" i="1"/>
  <c r="F22" i="1" s="1"/>
  <c r="D21" i="1" l="1"/>
  <c r="E22" i="1" s="1"/>
  <c r="E24" i="1" s="1"/>
  <c r="D22" i="1" l="1"/>
</calcChain>
</file>

<file path=xl/sharedStrings.xml><?xml version="1.0" encoding="utf-8"?>
<sst xmlns="http://schemas.openxmlformats.org/spreadsheetml/2006/main" count="52" uniqueCount="33">
  <si>
    <t/>
  </si>
  <si>
    <t>196</t>
  </si>
  <si>
    <t>TRIMESTRE IV</t>
  </si>
  <si>
    <t>TRIMESTRE I</t>
  </si>
  <si>
    <t>TRIMESTRE II</t>
  </si>
  <si>
    <t>MONTO</t>
  </si>
  <si>
    <t>POND</t>
  </si>
  <si>
    <t>CATEGORIA 1</t>
  </si>
  <si>
    <t>CATEGORIA 2</t>
  </si>
  <si>
    <t>CATEGORIA 3</t>
  </si>
  <si>
    <t>CATEGORIA 4</t>
  </si>
  <si>
    <t>CATEGORIA 5</t>
  </si>
  <si>
    <t>CATEGORIA 6</t>
  </si>
  <si>
    <t>CATEGORIA 7</t>
  </si>
  <si>
    <t>CATEGORIA 8</t>
  </si>
  <si>
    <t>CATEGORIA 9</t>
  </si>
  <si>
    <t>CATEGORIA 10</t>
  </si>
  <si>
    <t>TOTAL DE ACTIVOS</t>
  </si>
  <si>
    <t>MENOS PROVISIONES PARA</t>
  </si>
  <si>
    <t>ACTIVOS DE RIESGO</t>
  </si>
  <si>
    <t>FONDOS DE CAPITAL</t>
  </si>
  <si>
    <t>RELACION DE PONDERACION</t>
  </si>
  <si>
    <t>..</t>
  </si>
  <si>
    <t>Nota</t>
  </si>
  <si>
    <t>(1)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</si>
  <si>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</si>
  <si>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</si>
  <si>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Dato no aplicable al grupo o categoría</t>
  </si>
  <si>
    <t xml:space="preserve">TRIMESTRE III </t>
  </si>
  <si>
    <t>ST. GEORGES BANK &amp; COMPANY, INC.</t>
  </si>
  <si>
    <t>2018 (1)</t>
  </si>
  <si>
    <t>Cifras preliminares 2019</t>
  </si>
  <si>
    <t>ADECUACION DE CAPITAL
 A SEPTIEMBRE 2019
( 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</si>
</sst>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* #,##0.00_);_(* \(#,##0.00\);_(* &quot;-&quot;??_);_(@_)"/>
    <numFmt numFmtId="165" formatCode="yyyy\-mm\-dd"/>
    <numFmt numFmtId="166" formatCode="#,##0.00;\(#,##0.00\);\0\.\0\0"/>
    <numFmt numFmtId="167" formatCode="#,##0.00000000_);\(#,##0.00000000\)"/>
  </numFmts>
  <fonts count="13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2"/>
      <color rgb="FFFFFFFF"/>
      <name val="Arial"/>
      <family val="2"/>
    </font>
    <font>
      <b/>
      <sz val="1"/>
      <color rgb="FFFFFFFF"/>
      <name val="Tahoma"/>
      <family val="2"/>
    </font>
    <font>
      <b/>
      <sz val="8"/>
      <color theme="1"/>
      <name val="Tahoma"/>
      <family val="2"/>
    </font>
    <font>
      <sz val="8"/>
      <color theme="1"/>
      <name val="Arial"/>
      <family val="2"/>
    </font>
    <font>
      <sz val="8"/>
      <color theme="1"/>
      <name val="Tahoma"/>
      <family val="2"/>
    </font>
    <font>
      <sz val="7"/>
      <color theme="1"/>
      <name val="Tahoma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sz val="8"/>
      <name val="Tahoma"/>
      <family val="2"/>
    </font>
    <font>
      <sz val="10"/>
      <name val="Tahoma"/>
      <family val="2"/>
    </font>
    <font>
      <b/>
      <sz val="12"/>
      <color theme="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/>
      <top style="medium">
        <color rgb="FFCFCFCF"/>
      </top>
      <bottom/>
      <diagonal/>
    </border>
    <border>
      <left/>
      <right style="medium">
        <color rgb="FFCFCFCF"/>
      </right>
      <top style="medium">
        <color rgb="FFCFCFCF"/>
      </top>
      <bottom/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/>
      <right/>
      <top style="medium">
        <color rgb="FF93B1CD"/>
      </top>
      <bottom style="medium">
        <color rgb="FF93B1CD"/>
      </bottom>
      <diagonal/>
    </border>
    <border>
      <left style="medium">
        <color rgb="FFCFCFCF"/>
      </left>
      <right/>
      <top/>
      <bottom/>
      <diagonal/>
    </border>
    <border>
      <left/>
      <right style="medium">
        <color rgb="FFCFCFCF"/>
      </right>
      <top/>
      <bottom/>
      <diagonal/>
    </border>
    <border>
      <left style="medium">
        <color rgb="FFCFCFCF"/>
      </left>
      <right/>
      <top/>
      <bottom style="medium">
        <color rgb="FFCFCFCF"/>
      </bottom>
      <diagonal/>
    </border>
    <border>
      <left/>
      <right/>
      <top/>
      <bottom style="medium">
        <color rgb="FFCFCFCF"/>
      </bottom>
      <diagonal/>
    </border>
    <border>
      <left/>
      <right style="medium">
        <color rgb="FFCFCFCF"/>
      </right>
      <top/>
      <bottom style="medium">
        <color rgb="FFCFCFCF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 style="medium">
        <color rgb="FF93B1CD"/>
      </right>
      <top style="medium">
        <color auto="1"/>
      </top>
      <bottom style="medium">
        <color rgb="FF93B1CD"/>
      </bottom>
      <diagonal/>
    </border>
    <border>
      <left/>
      <right/>
      <top style="medium">
        <color auto="1"/>
      </top>
      <bottom style="medium">
        <color rgb="FF93B1CD"/>
      </bottom>
      <diagonal/>
    </border>
    <border>
      <left/>
      <right style="medium">
        <color rgb="FF93B1CD"/>
      </right>
      <top style="medium">
        <color auto="1"/>
      </top>
      <bottom style="medium">
        <color rgb="FF93B1CD"/>
      </bottom>
      <diagonal/>
    </border>
    <border>
      <left style="medium">
        <color rgb="FF93B1CD"/>
      </left>
      <right/>
      <top style="medium">
        <color auto="1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/>
      <bottom/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40">
    <xf numFmtId="0" fontId="0" fillId="0" borderId="0" xfId="0"/>
    <xf numFmtId="0" fontId="7" fillId="3" borderId="5" xfId="0" applyFont="1" applyFill="1" applyBorder="1" applyAlignment="1">
      <alignment horizontal="center" vertical="top"/>
    </xf>
    <xf numFmtId="0" fontId="0" fillId="0" borderId="0" xfId="0"/>
    <xf numFmtId="0" fontId="0" fillId="0" borderId="0" xfId="0" applyFont="1"/>
    <xf numFmtId="49" fontId="8" fillId="0" borderId="0" xfId="0" applyNumberFormat="1" applyFont="1"/>
    <xf numFmtId="0" fontId="8" fillId="0" borderId="0" xfId="0" applyFont="1"/>
    <xf numFmtId="0" fontId="8" fillId="0" borderId="0" xfId="0" applyFont="1" applyAlignment="1">
      <alignment vertical="center"/>
    </xf>
    <xf numFmtId="0" fontId="9" fillId="0" borderId="0" xfId="0" applyFont="1" applyAlignment="1">
      <alignment horizontal="left"/>
    </xf>
    <xf numFmtId="166" fontId="5" fillId="0" borderId="13" xfId="0" applyNumberFormat="1" applyFont="1" applyBorder="1" applyAlignment="1">
      <alignment horizontal="right" vertical="top"/>
    </xf>
    <xf numFmtId="164" fontId="0" fillId="0" borderId="0" xfId="2" applyFont="1"/>
    <xf numFmtId="2" fontId="0" fillId="0" borderId="0" xfId="0" applyNumberFormat="1"/>
    <xf numFmtId="167" fontId="0" fillId="0" borderId="0" xfId="0" applyNumberFormat="1"/>
    <xf numFmtId="164" fontId="6" fillId="4" borderId="0" xfId="2" applyFont="1" applyFill="1" applyAlignment="1">
      <alignment vertical="center" wrapText="1"/>
    </xf>
    <xf numFmtId="0" fontId="6" fillId="3" borderId="5" xfId="0" applyFont="1" applyFill="1" applyBorder="1" applyAlignment="1">
      <alignment horizontal="center" vertical="top"/>
    </xf>
    <xf numFmtId="0" fontId="0" fillId="3" borderId="6" xfId="0" applyFill="1" applyBorder="1"/>
    <xf numFmtId="0" fontId="5" fillId="3" borderId="17" xfId="0" applyFont="1" applyFill="1" applyBorder="1" applyAlignment="1">
      <alignment horizontal="center" vertical="top"/>
    </xf>
    <xf numFmtId="0" fontId="5" fillId="3" borderId="15" xfId="0" applyFont="1" applyFill="1" applyBorder="1" applyAlignment="1">
      <alignment horizontal="center" vertical="top"/>
    </xf>
    <xf numFmtId="0" fontId="1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top"/>
    </xf>
    <xf numFmtId="0" fontId="11" fillId="3" borderId="6" xfId="0" applyFont="1" applyFill="1" applyBorder="1"/>
    <xf numFmtId="0" fontId="5" fillId="3" borderId="14" xfId="0" applyFont="1" applyFill="1" applyBorder="1" applyAlignment="1">
      <alignment horizontal="center" vertical="top"/>
    </xf>
    <xf numFmtId="0" fontId="0" fillId="3" borderId="15" xfId="0" applyFill="1" applyBorder="1"/>
    <xf numFmtId="0" fontId="0" fillId="3" borderId="16" xfId="0" applyFill="1" applyBorder="1"/>
    <xf numFmtId="0" fontId="3" fillId="0" borderId="1" xfId="0" applyFont="1" applyBorder="1" applyAlignment="1">
      <alignment vertical="center"/>
    </xf>
    <xf numFmtId="0" fontId="0" fillId="0" borderId="1" xfId="0" applyBorder="1"/>
    <xf numFmtId="0" fontId="7" fillId="3" borderId="5" xfId="0" applyFont="1" applyFill="1" applyBorder="1" applyAlignment="1">
      <alignment vertical="top"/>
    </xf>
    <xf numFmtId="0" fontId="0" fillId="3" borderId="7" xfId="0" applyFill="1" applyBorder="1"/>
    <xf numFmtId="165" fontId="1" fillId="0" borderId="0" xfId="0" applyNumberFormat="1" applyFont="1" applyAlignment="1">
      <alignment horizontal="right" vertical="center"/>
    </xf>
    <xf numFmtId="0" fontId="0" fillId="0" borderId="0" xfId="0"/>
    <xf numFmtId="0" fontId="4" fillId="0" borderId="2" xfId="0" applyFont="1" applyBorder="1" applyAlignment="1">
      <alignment horizontal="center" vertical="top"/>
    </xf>
    <xf numFmtId="0" fontId="0" fillId="0" borderId="3" xfId="0" applyBorder="1"/>
    <xf numFmtId="0" fontId="0" fillId="0" borderId="4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166" fontId="5" fillId="0" borderId="18" xfId="0" applyNumberFormat="1" applyFont="1" applyFill="1" applyBorder="1" applyAlignment="1">
      <alignment horizontal="right" vertical="top"/>
    </xf>
  </cellXfs>
  <cellStyles count="3">
    <cellStyle name="Millares" xfId="2" builtin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9"/>
  <sheetViews>
    <sheetView tabSelected="1" topLeftCell="A2" workbookViewId="0">
      <selection activeCell="E27" sqref="E27"/>
    </sheetView>
  </sheetViews>
  <sheetFormatPr baseColWidth="10" defaultColWidth="9.109375" defaultRowHeight="12.75" customHeight="1" x14ac:dyDescent="0.25"/>
  <cols>
    <col min="1" max="1" width="7.33203125" bestFit="1" customWidth="1"/>
    <col min="2" max="3" width="7.109375" bestFit="1" customWidth="1"/>
    <col min="4" max="4" width="7.6640625" customWidth="1"/>
    <col min="5" max="5" width="8.109375" bestFit="1" customWidth="1"/>
    <col min="6" max="6" width="8.33203125" customWidth="1"/>
    <col min="7" max="7" width="8.109375" customWidth="1"/>
    <col min="8" max="8" width="8.33203125" customWidth="1"/>
    <col min="9" max="9" width="6.88671875" customWidth="1"/>
    <col min="10" max="13" width="8.33203125" customWidth="1"/>
    <col min="14" max="14" width="9.5546875" bestFit="1" customWidth="1"/>
    <col min="16" max="16" width="9.5546875" bestFit="1" customWidth="1"/>
    <col min="17" max="17" width="9.33203125" bestFit="1" customWidth="1"/>
    <col min="18" max="18" width="9.6640625" bestFit="1" customWidth="1"/>
    <col min="19" max="19" width="9.21875" bestFit="1" customWidth="1"/>
  </cols>
  <sheetData>
    <row r="1" spans="1:19" ht="13.2" x14ac:dyDescent="0.25">
      <c r="A1" s="29"/>
      <c r="B1" s="30"/>
      <c r="C1" s="30"/>
      <c r="D1" s="30"/>
      <c r="E1" s="30"/>
    </row>
    <row r="2" spans="1:19" ht="13.2" x14ac:dyDescent="0.25">
      <c r="A2" s="17" t="s">
        <v>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</row>
    <row r="3" spans="1:19" ht="19.5" customHeight="1" x14ac:dyDescent="0.25">
      <c r="A3" s="18" t="s">
        <v>29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</row>
    <row r="4" spans="1:19" ht="51.6" customHeight="1" x14ac:dyDescent="0.25">
      <c r="A4" s="19" t="s">
        <v>32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</row>
    <row r="5" spans="1:19" ht="12.75" customHeight="1" x14ac:dyDescent="0.25">
      <c r="A5" s="30"/>
      <c r="B5" s="30"/>
      <c r="C5" s="30"/>
      <c r="D5" s="30"/>
      <c r="E5" s="30"/>
    </row>
    <row r="6" spans="1:19" ht="13.8" thickBot="1" x14ac:dyDescent="0.3">
      <c r="A6" s="25" t="s">
        <v>1</v>
      </c>
      <c r="B6" s="26"/>
      <c r="C6" s="26"/>
      <c r="D6" s="26"/>
      <c r="E6" s="26"/>
    </row>
    <row r="7" spans="1:19" ht="13.8" thickBot="1" x14ac:dyDescent="0.3">
      <c r="A7" s="31" t="s">
        <v>0</v>
      </c>
      <c r="B7" s="32"/>
      <c r="C7" s="33"/>
      <c r="D7" s="22">
        <v>2017</v>
      </c>
      <c r="E7" s="23"/>
      <c r="F7" s="22" t="s">
        <v>30</v>
      </c>
      <c r="G7" s="23"/>
      <c r="H7" s="23"/>
      <c r="I7" s="23"/>
      <c r="J7" s="23"/>
      <c r="K7" s="23"/>
      <c r="L7" s="23"/>
      <c r="M7" s="24"/>
      <c r="N7" s="15">
        <v>2019</v>
      </c>
      <c r="O7" s="16"/>
      <c r="P7" s="16"/>
      <c r="Q7" s="16"/>
      <c r="R7" s="15"/>
      <c r="S7" s="16"/>
    </row>
    <row r="8" spans="1:19" ht="13.8" thickBot="1" x14ac:dyDescent="0.3">
      <c r="A8" s="34"/>
      <c r="B8" s="30"/>
      <c r="C8" s="35"/>
      <c r="D8" s="13" t="s">
        <v>2</v>
      </c>
      <c r="E8" s="14"/>
      <c r="F8" s="13" t="s">
        <v>3</v>
      </c>
      <c r="G8" s="14"/>
      <c r="H8" s="13" t="s">
        <v>4</v>
      </c>
      <c r="I8" s="14"/>
      <c r="J8" s="20" t="s">
        <v>28</v>
      </c>
      <c r="K8" s="21"/>
      <c r="L8" s="13" t="s">
        <v>2</v>
      </c>
      <c r="M8" s="14"/>
      <c r="N8" s="13" t="s">
        <v>3</v>
      </c>
      <c r="O8" s="14"/>
      <c r="P8" s="13" t="s">
        <v>4</v>
      </c>
      <c r="Q8" s="14"/>
      <c r="R8" s="20" t="s">
        <v>28</v>
      </c>
      <c r="S8" s="21"/>
    </row>
    <row r="9" spans="1:19" ht="13.8" thickBot="1" x14ac:dyDescent="0.3">
      <c r="A9" s="36"/>
      <c r="B9" s="37"/>
      <c r="C9" s="38"/>
      <c r="D9" s="1" t="s">
        <v>5</v>
      </c>
      <c r="E9" s="1" t="s">
        <v>6</v>
      </c>
      <c r="F9" s="1" t="s">
        <v>5</v>
      </c>
      <c r="G9" s="1" t="s">
        <v>6</v>
      </c>
      <c r="H9" s="1" t="s">
        <v>5</v>
      </c>
      <c r="I9" s="1" t="s">
        <v>6</v>
      </c>
      <c r="J9" s="1" t="s">
        <v>5</v>
      </c>
      <c r="K9" s="1" t="s">
        <v>6</v>
      </c>
      <c r="L9" s="1" t="s">
        <v>5</v>
      </c>
      <c r="M9" s="1" t="s">
        <v>6</v>
      </c>
      <c r="N9" s="1" t="s">
        <v>5</v>
      </c>
      <c r="O9" s="1" t="s">
        <v>6</v>
      </c>
      <c r="P9" s="1" t="s">
        <v>5</v>
      </c>
      <c r="Q9" s="1" t="s">
        <v>6</v>
      </c>
      <c r="R9" s="1" t="s">
        <v>5</v>
      </c>
      <c r="S9" s="1" t="s">
        <v>6</v>
      </c>
    </row>
    <row r="10" spans="1:19" ht="13.8" thickBot="1" x14ac:dyDescent="0.3">
      <c r="A10" s="27" t="s">
        <v>7</v>
      </c>
      <c r="B10" s="28"/>
      <c r="C10" s="14"/>
      <c r="D10" s="8">
        <v>537.32478900000001</v>
      </c>
      <c r="E10" s="8">
        <v>0</v>
      </c>
      <c r="F10" s="12">
        <v>507.54782299999999</v>
      </c>
      <c r="G10" s="8">
        <v>0</v>
      </c>
      <c r="H10" s="8">
        <v>534.369686</v>
      </c>
      <c r="I10" s="8">
        <v>0</v>
      </c>
      <c r="J10" s="8">
        <v>554.66493100000002</v>
      </c>
      <c r="K10" s="8">
        <v>0</v>
      </c>
      <c r="L10" s="8">
        <v>512.35399099999995</v>
      </c>
      <c r="M10" s="8">
        <v>0</v>
      </c>
      <c r="N10" s="8">
        <v>516.57346199999995</v>
      </c>
      <c r="O10" s="8">
        <v>0</v>
      </c>
      <c r="P10" s="8">
        <v>516.83059500000002</v>
      </c>
      <c r="Q10" s="8">
        <v>0</v>
      </c>
      <c r="R10" s="8">
        <v>468.51737800000001</v>
      </c>
      <c r="S10" s="8">
        <v>0</v>
      </c>
    </row>
    <row r="11" spans="1:19" ht="13.8" thickBot="1" x14ac:dyDescent="0.3">
      <c r="A11" s="27" t="s">
        <v>8</v>
      </c>
      <c r="B11" s="28"/>
      <c r="C11" s="14"/>
      <c r="D11" s="8">
        <v>20.988865000000001</v>
      </c>
      <c r="E11" s="8">
        <v>2.0988864999999999</v>
      </c>
      <c r="F11" s="12">
        <v>24.669518</v>
      </c>
      <c r="G11" s="8">
        <v>2.4669517999999999</v>
      </c>
      <c r="H11" s="8">
        <v>31.652723000000002</v>
      </c>
      <c r="I11" s="8">
        <v>3.1652722999999998</v>
      </c>
      <c r="J11" s="8">
        <v>31.715658000000001</v>
      </c>
      <c r="K11" s="8">
        <v>3.1715657999999998</v>
      </c>
      <c r="L11" s="8">
        <v>63.350622000000001</v>
      </c>
      <c r="M11" s="8">
        <v>6.3350622000000003</v>
      </c>
      <c r="N11" s="8">
        <v>35.039658000000003</v>
      </c>
      <c r="O11" s="8">
        <v>3.5039658</v>
      </c>
      <c r="P11" s="8">
        <v>49.691192999999998</v>
      </c>
      <c r="Q11" s="8">
        <v>4.9691193</v>
      </c>
      <c r="R11" s="8">
        <v>23.123460999999999</v>
      </c>
      <c r="S11" s="8">
        <v>2.3123461000000001</v>
      </c>
    </row>
    <row r="12" spans="1:19" ht="13.8" thickBot="1" x14ac:dyDescent="0.3">
      <c r="A12" s="27" t="s">
        <v>9</v>
      </c>
      <c r="B12" s="28"/>
      <c r="C12" s="14"/>
      <c r="D12" s="8">
        <v>15.146131</v>
      </c>
      <c r="E12" s="8">
        <v>3.0292262000000001</v>
      </c>
      <c r="F12" s="12">
        <v>13.972583</v>
      </c>
      <c r="G12" s="8">
        <v>2.7945166000000001</v>
      </c>
      <c r="H12" s="8">
        <v>13.550516</v>
      </c>
      <c r="I12" s="8">
        <v>2.7101032000000003</v>
      </c>
      <c r="J12" s="8">
        <v>44.827753999999999</v>
      </c>
      <c r="K12" s="8">
        <v>8.9655508000000008</v>
      </c>
      <c r="L12" s="8">
        <v>15.184609</v>
      </c>
      <c r="M12" s="8">
        <v>3.0369218</v>
      </c>
      <c r="N12" s="8">
        <v>17.564747000000001</v>
      </c>
      <c r="O12" s="8">
        <v>3.5129494000000001</v>
      </c>
      <c r="P12" s="8">
        <v>10.444266000000001</v>
      </c>
      <c r="Q12" s="8">
        <v>2.0888532</v>
      </c>
      <c r="R12" s="8">
        <v>47.003279999999997</v>
      </c>
      <c r="S12" s="8">
        <v>9.4006559999999997</v>
      </c>
    </row>
    <row r="13" spans="1:19" ht="13.8" thickBot="1" x14ac:dyDescent="0.3">
      <c r="A13" s="27" t="s">
        <v>10</v>
      </c>
      <c r="B13" s="28"/>
      <c r="C13" s="14"/>
      <c r="D13" s="8">
        <v>11.471551</v>
      </c>
      <c r="E13" s="8">
        <v>4.0150428500000004</v>
      </c>
      <c r="F13" s="12">
        <v>11.941443</v>
      </c>
      <c r="G13" s="8">
        <v>4.1795050499999995</v>
      </c>
      <c r="H13" s="8">
        <v>10.174509</v>
      </c>
      <c r="I13" s="8">
        <v>3.5610781499999997</v>
      </c>
      <c r="J13" s="8">
        <v>9.7436629999999997</v>
      </c>
      <c r="K13" s="8">
        <v>3.4102820499999997</v>
      </c>
      <c r="L13" s="8">
        <v>9.4774270000000005</v>
      </c>
      <c r="M13" s="8">
        <v>3.3170994500000002</v>
      </c>
      <c r="N13" s="8">
        <v>10.455833999999999</v>
      </c>
      <c r="O13" s="8">
        <v>3.6595418999999998</v>
      </c>
      <c r="P13" s="8">
        <v>11.388187</v>
      </c>
      <c r="Q13" s="8">
        <v>3.9858654500000004</v>
      </c>
      <c r="R13" s="8">
        <v>10.624767</v>
      </c>
      <c r="S13" s="8">
        <v>3.71866845</v>
      </c>
    </row>
    <row r="14" spans="1:19" ht="13.8" thickBot="1" x14ac:dyDescent="0.3">
      <c r="A14" s="27" t="s">
        <v>11</v>
      </c>
      <c r="B14" s="28"/>
      <c r="C14" s="14"/>
      <c r="D14" s="8">
        <v>257.64602300000001</v>
      </c>
      <c r="E14" s="8">
        <v>128.82301150000001</v>
      </c>
      <c r="F14" s="12">
        <v>290.937524</v>
      </c>
      <c r="G14" s="8">
        <v>145.468762</v>
      </c>
      <c r="H14" s="8">
        <v>319.59875199999999</v>
      </c>
      <c r="I14" s="8">
        <v>159.799376</v>
      </c>
      <c r="J14" s="8">
        <v>300.19492000000002</v>
      </c>
      <c r="K14" s="8">
        <v>150.09746000000001</v>
      </c>
      <c r="L14" s="8">
        <v>302.74284</v>
      </c>
      <c r="M14" s="8">
        <v>151.37142</v>
      </c>
      <c r="N14" s="8">
        <v>318.76935900000001</v>
      </c>
      <c r="O14" s="8">
        <v>159.3846795</v>
      </c>
      <c r="P14" s="8">
        <v>321.14719400000001</v>
      </c>
      <c r="Q14" s="8">
        <v>160.57359700000001</v>
      </c>
      <c r="R14" s="8">
        <v>339.51695699999999</v>
      </c>
      <c r="S14" s="8">
        <v>169.7584785</v>
      </c>
    </row>
    <row r="15" spans="1:19" ht="13.8" thickBot="1" x14ac:dyDescent="0.3">
      <c r="A15" s="27" t="s">
        <v>12</v>
      </c>
      <c r="B15" s="28"/>
      <c r="C15" s="14"/>
      <c r="D15" s="8">
        <v>649.47260300000005</v>
      </c>
      <c r="E15" s="8">
        <v>649.47260300000005</v>
      </c>
      <c r="F15" s="12">
        <v>607.50753599999996</v>
      </c>
      <c r="G15" s="8">
        <v>607.50753599999996</v>
      </c>
      <c r="H15" s="8">
        <v>581.19311500000003</v>
      </c>
      <c r="I15" s="8">
        <v>581.19311500000003</v>
      </c>
      <c r="J15" s="8">
        <v>631.23482200000001</v>
      </c>
      <c r="K15" s="8">
        <v>631.23482200000001</v>
      </c>
      <c r="L15" s="8">
        <v>631.40795600000001</v>
      </c>
      <c r="M15" s="8">
        <v>631.40795600000001</v>
      </c>
      <c r="N15" s="8">
        <v>611.74971600000003</v>
      </c>
      <c r="O15" s="8">
        <v>611.74971600000003</v>
      </c>
      <c r="P15" s="8">
        <v>609.05342499999995</v>
      </c>
      <c r="Q15" s="8">
        <v>609.05342499999995</v>
      </c>
      <c r="R15" s="8">
        <v>592.32754499999999</v>
      </c>
      <c r="S15" s="8">
        <v>592.32754499999999</v>
      </c>
    </row>
    <row r="16" spans="1:19" ht="13.8" thickBot="1" x14ac:dyDescent="0.3">
      <c r="A16" s="27" t="s">
        <v>13</v>
      </c>
      <c r="B16" s="28"/>
      <c r="C16" s="14"/>
      <c r="D16" s="8">
        <v>60.777124000000001</v>
      </c>
      <c r="E16" s="8">
        <v>75.971405000000004</v>
      </c>
      <c r="F16" s="12">
        <v>58.813605000000003</v>
      </c>
      <c r="G16" s="8">
        <v>73.517006249999994</v>
      </c>
      <c r="H16" s="8">
        <v>54.388578000000003</v>
      </c>
      <c r="I16" s="8">
        <v>67.985722499999994</v>
      </c>
      <c r="J16" s="8">
        <v>56.507371999999997</v>
      </c>
      <c r="K16" s="8">
        <v>70.634214999999998</v>
      </c>
      <c r="L16" s="8">
        <v>70.507913000000002</v>
      </c>
      <c r="M16" s="8">
        <v>88.134891249999995</v>
      </c>
      <c r="N16" s="8">
        <v>70.243116999999998</v>
      </c>
      <c r="O16" s="8">
        <v>87.803896249999994</v>
      </c>
      <c r="P16" s="8">
        <v>73.086708999999999</v>
      </c>
      <c r="Q16" s="8">
        <v>91.358386249999995</v>
      </c>
      <c r="R16" s="8">
        <v>69.659951000000007</v>
      </c>
      <c r="S16" s="8">
        <v>87.074938750000001</v>
      </c>
    </row>
    <row r="17" spans="1:19" ht="13.8" thickBot="1" x14ac:dyDescent="0.3">
      <c r="A17" s="27" t="s">
        <v>14</v>
      </c>
      <c r="B17" s="28"/>
      <c r="C17" s="14"/>
      <c r="D17" s="8">
        <v>6.4424380000000001</v>
      </c>
      <c r="E17" s="8">
        <v>9.6636570000000006</v>
      </c>
      <c r="F17" s="12">
        <v>4.4958400000000003</v>
      </c>
      <c r="G17" s="8">
        <v>6.74376</v>
      </c>
      <c r="H17" s="8">
        <v>3.8840180000000002</v>
      </c>
      <c r="I17" s="8">
        <v>5.8260269999999998</v>
      </c>
      <c r="J17" s="8">
        <v>3.5926909999999999</v>
      </c>
      <c r="K17" s="8">
        <v>5.3890364999999996</v>
      </c>
      <c r="L17" s="8">
        <v>4.1283459999999996</v>
      </c>
      <c r="M17" s="8">
        <v>6.1925189999999999</v>
      </c>
      <c r="N17" s="8">
        <v>10.693652</v>
      </c>
      <c r="O17" s="8">
        <v>16.040478</v>
      </c>
      <c r="P17" s="8">
        <v>3.1492930000000001</v>
      </c>
      <c r="Q17" s="8">
        <v>4.7239395000000002</v>
      </c>
      <c r="R17" s="8">
        <v>2.8924669999999999</v>
      </c>
      <c r="S17" s="8">
        <v>4.3387004999999998</v>
      </c>
    </row>
    <row r="18" spans="1:19" ht="13.8" thickBot="1" x14ac:dyDescent="0.3">
      <c r="A18" s="27" t="s">
        <v>15</v>
      </c>
      <c r="B18" s="28"/>
      <c r="C18" s="14"/>
      <c r="D18" s="8">
        <v>0</v>
      </c>
      <c r="E18" s="8">
        <v>0</v>
      </c>
      <c r="F18" s="12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0</v>
      </c>
      <c r="O18" s="8">
        <v>0</v>
      </c>
      <c r="P18" s="8">
        <v>0</v>
      </c>
      <c r="Q18" s="8">
        <v>0</v>
      </c>
      <c r="R18" s="8">
        <v>0</v>
      </c>
      <c r="S18" s="8">
        <v>0</v>
      </c>
    </row>
    <row r="19" spans="1:19" ht="13.8" thickBot="1" x14ac:dyDescent="0.3">
      <c r="A19" s="27" t="s">
        <v>16</v>
      </c>
      <c r="B19" s="28"/>
      <c r="C19" s="14"/>
      <c r="D19" s="8">
        <v>0</v>
      </c>
      <c r="E19" s="8">
        <v>0</v>
      </c>
      <c r="F19" s="12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  <c r="P19" s="8">
        <v>0</v>
      </c>
      <c r="Q19" s="8">
        <v>0</v>
      </c>
      <c r="R19" s="8">
        <v>0</v>
      </c>
      <c r="S19" s="8">
        <v>0</v>
      </c>
    </row>
    <row r="20" spans="1:19" ht="13.8" thickBot="1" x14ac:dyDescent="0.3">
      <c r="A20" s="27" t="s">
        <v>17</v>
      </c>
      <c r="B20" s="28"/>
      <c r="C20" s="14"/>
      <c r="D20" s="8">
        <v>1559.269524</v>
      </c>
      <c r="E20" s="8">
        <v>873.07383204999996</v>
      </c>
      <c r="F20" s="12">
        <f>SUM(F10:F19)</f>
        <v>1519.8858720000001</v>
      </c>
      <c r="G20" s="12">
        <f t="shared" ref="G20:S20" si="0">SUM(G10:G19)</f>
        <v>842.67803769999989</v>
      </c>
      <c r="H20" s="12">
        <f t="shared" si="0"/>
        <v>1548.8118970000003</v>
      </c>
      <c r="I20" s="12">
        <f t="shared" si="0"/>
        <v>824.24069414999997</v>
      </c>
      <c r="J20" s="12">
        <f t="shared" si="0"/>
        <v>1632.4818110000001</v>
      </c>
      <c r="K20" s="12">
        <f t="shared" si="0"/>
        <v>872.90293214999997</v>
      </c>
      <c r="L20" s="12">
        <f t="shared" si="0"/>
        <v>1609.1537039999998</v>
      </c>
      <c r="M20" s="12">
        <f t="shared" si="0"/>
        <v>889.79586969999991</v>
      </c>
      <c r="N20" s="12">
        <f t="shared" si="0"/>
        <v>1591.0895449999998</v>
      </c>
      <c r="O20" s="12">
        <f t="shared" si="0"/>
        <v>885.65522685000008</v>
      </c>
      <c r="P20" s="8">
        <f t="shared" si="0"/>
        <v>1594.7908619999998</v>
      </c>
      <c r="Q20" s="8">
        <f t="shared" si="0"/>
        <v>876.75318570000002</v>
      </c>
      <c r="R20" s="8">
        <f t="shared" si="0"/>
        <v>1553.6658060000002</v>
      </c>
      <c r="S20" s="8">
        <f t="shared" si="0"/>
        <v>868.93133330000001</v>
      </c>
    </row>
    <row r="21" spans="1:19" ht="13.8" thickBot="1" x14ac:dyDescent="0.3">
      <c r="A21" s="27" t="s">
        <v>18</v>
      </c>
      <c r="B21" s="28"/>
      <c r="C21" s="14"/>
      <c r="D21" s="8">
        <f>-7.307494*-1</f>
        <v>7.3074940000000002</v>
      </c>
      <c r="E21" s="8">
        <v>0</v>
      </c>
      <c r="F21" s="8">
        <v>24.34</v>
      </c>
      <c r="G21" s="8">
        <v>0</v>
      </c>
      <c r="H21" s="8">
        <v>19.68</v>
      </c>
      <c r="I21" s="8">
        <v>0</v>
      </c>
      <c r="J21" s="8">
        <v>24.27</v>
      </c>
      <c r="K21" s="8">
        <v>0</v>
      </c>
      <c r="L21" s="8">
        <v>26</v>
      </c>
      <c r="M21" s="8">
        <v>0</v>
      </c>
      <c r="N21" s="8">
        <v>29.82</v>
      </c>
      <c r="O21" s="8">
        <v>0</v>
      </c>
      <c r="P21" s="8">
        <v>29.91</v>
      </c>
      <c r="Q21" s="8">
        <v>0</v>
      </c>
      <c r="R21" s="39">
        <v>28.91</v>
      </c>
      <c r="S21" s="39">
        <v>0</v>
      </c>
    </row>
    <row r="22" spans="1:19" ht="13.8" thickBot="1" x14ac:dyDescent="0.3">
      <c r="A22" s="27" t="s">
        <v>19</v>
      </c>
      <c r="B22" s="28"/>
      <c r="C22" s="14"/>
      <c r="D22" s="8">
        <f>D20-D21</f>
        <v>1551.9620300000001</v>
      </c>
      <c r="E22" s="8">
        <f>+E20-D21</f>
        <v>865.76633804999994</v>
      </c>
      <c r="F22" s="8">
        <f>F20-F21</f>
        <v>1495.5458720000001</v>
      </c>
      <c r="G22" s="8">
        <f>G20-F21</f>
        <v>818.33803769999986</v>
      </c>
      <c r="H22" s="8">
        <f>H20-H21</f>
        <v>1529.1318970000002</v>
      </c>
      <c r="I22" s="8">
        <f>I20-H21</f>
        <v>804.56069415000002</v>
      </c>
      <c r="J22" s="8">
        <f>J20-J21</f>
        <v>1608.2118110000001</v>
      </c>
      <c r="K22" s="8">
        <f>K20-J21</f>
        <v>848.63293214999999</v>
      </c>
      <c r="L22" s="8">
        <f>L20-L21</f>
        <v>1583.1537039999998</v>
      </c>
      <c r="M22" s="8">
        <f>M20-L21</f>
        <v>863.79586969999991</v>
      </c>
      <c r="N22" s="8">
        <f>N20-N21</f>
        <v>1561.2695449999999</v>
      </c>
      <c r="O22" s="8">
        <f>O20-N21</f>
        <v>855.83522685000003</v>
      </c>
      <c r="P22" s="8">
        <f>P20-P21</f>
        <v>1564.8808619999998</v>
      </c>
      <c r="Q22" s="8">
        <f>Q20-P21</f>
        <v>846.84318570000005</v>
      </c>
      <c r="R22" s="8">
        <f>R20-R21</f>
        <v>1524.7558060000001</v>
      </c>
      <c r="S22" s="8">
        <f>S20-S21</f>
        <v>868.93133330000001</v>
      </c>
    </row>
    <row r="23" spans="1:19" ht="13.8" thickBot="1" x14ac:dyDescent="0.3">
      <c r="A23" s="27" t="s">
        <v>20</v>
      </c>
      <c r="B23" s="28"/>
      <c r="C23" s="14"/>
      <c r="D23" s="8">
        <v>101.45291400000001</v>
      </c>
      <c r="E23" s="8">
        <v>0</v>
      </c>
      <c r="F23" s="8">
        <v>92.51</v>
      </c>
      <c r="G23" s="8">
        <v>0</v>
      </c>
      <c r="H23" s="8">
        <v>96.03</v>
      </c>
      <c r="I23" s="8">
        <v>0</v>
      </c>
      <c r="J23" s="8">
        <v>97.98</v>
      </c>
      <c r="K23" s="8">
        <v>0</v>
      </c>
      <c r="L23" s="8">
        <v>108.2</v>
      </c>
      <c r="M23" s="8">
        <v>0</v>
      </c>
      <c r="N23" s="8">
        <v>98.988862999999981</v>
      </c>
      <c r="O23" s="8">
        <v>0</v>
      </c>
      <c r="P23" s="8">
        <v>102.97</v>
      </c>
      <c r="Q23" s="8">
        <v>0</v>
      </c>
      <c r="R23" s="8">
        <v>106.19059900000001</v>
      </c>
      <c r="S23" s="8">
        <v>0</v>
      </c>
    </row>
    <row r="24" spans="1:19" ht="13.8" thickBot="1" x14ac:dyDescent="0.3">
      <c r="A24" s="27" t="s">
        <v>21</v>
      </c>
      <c r="B24" s="28"/>
      <c r="C24" s="14"/>
      <c r="D24" s="8">
        <v>0</v>
      </c>
      <c r="E24" s="8">
        <f>(D23/E22)*100</f>
        <v>11.718278886715144</v>
      </c>
      <c r="F24" s="8">
        <v>0</v>
      </c>
      <c r="G24" s="8">
        <f>(F23/G22)*100</f>
        <v>11.3046193306627</v>
      </c>
      <c r="H24" s="8">
        <v>0</v>
      </c>
      <c r="I24" s="8">
        <f>(H23/I22)*100</f>
        <v>11.935706118660631</v>
      </c>
      <c r="J24" s="8">
        <v>0</v>
      </c>
      <c r="K24" s="8">
        <f>(J23/K22)*100</f>
        <v>11.54562783131324</v>
      </c>
      <c r="L24" s="8">
        <f t="shared" ref="L24:M24" si="1">(K23/L22)*100</f>
        <v>0</v>
      </c>
      <c r="M24" s="8">
        <f t="shared" si="1"/>
        <v>12.526107590393821</v>
      </c>
      <c r="N24" s="8">
        <f t="shared" ref="N24" si="2">(M23/N22)*100</f>
        <v>0</v>
      </c>
      <c r="O24" s="8">
        <f t="shared" ref="O24" si="3">(N23/O22)*100</f>
        <v>11.566345938381138</v>
      </c>
      <c r="P24" s="8">
        <f t="shared" ref="P24" si="4">(O23/P22)*100</f>
        <v>0</v>
      </c>
      <c r="Q24" s="8">
        <f t="shared" ref="Q24" si="5">(P23/Q22)*100</f>
        <v>12.159275972078001</v>
      </c>
      <c r="R24" s="8">
        <f t="shared" ref="R24" si="6">(Q23/R22)*100</f>
        <v>0</v>
      </c>
      <c r="S24" s="8">
        <f t="shared" ref="S24" si="7">(R23/S22)*100</f>
        <v>12.220827461326857</v>
      </c>
    </row>
    <row r="25" spans="1:19" ht="12.75" customHeight="1" x14ac:dyDescent="0.25">
      <c r="O25" s="10"/>
      <c r="P25" s="10"/>
      <c r="Q25" s="10"/>
    </row>
    <row r="26" spans="1:19" s="2" customFormat="1" ht="12.75" customHeight="1" x14ac:dyDescent="0.25">
      <c r="A26" s="2" t="s">
        <v>23</v>
      </c>
      <c r="G26" s="9"/>
      <c r="I26" s="11"/>
      <c r="O26" s="10"/>
      <c r="P26" s="10"/>
      <c r="Q26" s="10"/>
    </row>
    <row r="27" spans="1:19" s="2" customFormat="1" ht="12.75" customHeight="1" x14ac:dyDescent="0.25">
      <c r="A27" s="4" t="s">
        <v>24</v>
      </c>
      <c r="B27" s="5" t="s">
        <v>31</v>
      </c>
    </row>
    <row r="28" spans="1:19" s="2" customFormat="1" ht="12.75" customHeight="1" x14ac:dyDescent="0.25">
      <c r="A28" s="4" t="s">
        <v>25</v>
      </c>
      <c r="B28" s="6" t="s">
        <v>26</v>
      </c>
      <c r="C28" s="3"/>
      <c r="D28" s="3"/>
      <c r="E28" s="3"/>
      <c r="F28" s="3"/>
      <c r="G28" s="3"/>
    </row>
    <row r="29" spans="1:19" s="2" customFormat="1" ht="12.75" customHeight="1" x14ac:dyDescent="0.3">
      <c r="A29" s="7" t="s">
        <v>22</v>
      </c>
      <c r="B29" s="5" t="s">
        <v>27</v>
      </c>
      <c r="D29" s="3"/>
      <c r="E29" s="3"/>
      <c r="F29" s="3"/>
    </row>
  </sheetData>
  <mergeCells count="34">
    <mergeCell ref="R8:S8"/>
    <mergeCell ref="R7:S7"/>
    <mergeCell ref="A2:S2"/>
    <mergeCell ref="A3:S3"/>
    <mergeCell ref="A4:S4"/>
    <mergeCell ref="A1:E1"/>
    <mergeCell ref="A5:E5"/>
    <mergeCell ref="A12:C12"/>
    <mergeCell ref="A7:C9"/>
    <mergeCell ref="D7:E7"/>
    <mergeCell ref="D8:E8"/>
    <mergeCell ref="A10:C10"/>
    <mergeCell ref="A11:C11"/>
    <mergeCell ref="A24:C24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P8:Q8"/>
    <mergeCell ref="N7:Q7"/>
    <mergeCell ref="N8:O8"/>
    <mergeCell ref="F8:G8"/>
    <mergeCell ref="H8:I8"/>
    <mergeCell ref="J8:K8"/>
    <mergeCell ref="L8:M8"/>
    <mergeCell ref="F7:M7"/>
    <mergeCell ref="A6:E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LOPEZ, KATHIA DE</dc:creator>
  <cp:lastModifiedBy>LOPEZ, KATHIA DE</cp:lastModifiedBy>
  <cp:lastPrinted>2017-05-24T12:59:24Z</cp:lastPrinted>
  <dcterms:created xsi:type="dcterms:W3CDTF">2017-03-23T20:22:54Z</dcterms:created>
  <dcterms:modified xsi:type="dcterms:W3CDTF">2019-11-27T15:06:29Z</dcterms:modified>
</cp:coreProperties>
</file>