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6" i="1" l="1"/>
  <c r="Q22" i="1" l="1"/>
  <c r="Q24" i="1" s="1"/>
  <c r="P22" i="1"/>
  <c r="P24" i="1" s="1"/>
  <c r="O26" i="1" l="1"/>
  <c r="O24" i="1"/>
  <c r="N24" i="1"/>
  <c r="O22" i="1"/>
  <c r="N22" i="1"/>
  <c r="M22" i="1" l="1"/>
  <c r="M24" i="1" s="1"/>
  <c r="M26" i="1" s="1"/>
  <c r="L22" i="1"/>
  <c r="L24" i="1" s="1"/>
  <c r="K26" i="1" l="1"/>
  <c r="K24" i="1"/>
  <c r="J24" i="1"/>
  <c r="I22" i="1" l="1"/>
  <c r="I24" i="1" s="1"/>
  <c r="H22" i="1"/>
  <c r="H24" i="1" s="1"/>
  <c r="G24" i="1" l="1"/>
  <c r="G26" i="1" s="1"/>
  <c r="F24" i="1"/>
  <c r="E24" i="1"/>
  <c r="E26" i="1" s="1"/>
  <c r="D24" i="1"/>
</calcChain>
</file>

<file path=xl/sharedStrings.xml><?xml version="1.0" encoding="utf-8"?>
<sst xmlns="http://schemas.openxmlformats.org/spreadsheetml/2006/main" count="75" uniqueCount="33">
  <si>
    <t/>
  </si>
  <si>
    <t>POPULAR BANK  LTD., INC.</t>
  </si>
  <si>
    <t>111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</si>
  <si>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</si>
  <si>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</si>
  <si>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</si>
  <si>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</si>
  <si>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</si>
  <si>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</si>
  <si>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</si>
  <si>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</si>
  <si>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</si>
  <si>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</si>
  <si>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</si>
  <si>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</si>
  <si>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</si>
  <si>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</si>
  <si>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</si>
  <si>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</si>
  <si>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</si>
  <si>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</si>
  <si>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</si>
  <si>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</si>
  <si>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</si>
  <si>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</si>
  <si>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</si>
  <si>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</si>
  <si>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</si>
  <si>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</si>
  <si>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</si>
  <si>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r>
      <t>2019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</si>
  <si>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Cifras preliminares 2019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</si>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</sst>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#.00,,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2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43" fontId="6" fillId="0" borderId="0" xfId="2" applyFont="1"/>
    <xf numFmtId="43" fontId="0" fillId="0" borderId="0" xfId="2" applyFont="1"/>
    <xf numFmtId="167" fontId="13" fillId="4" borderId="16" xfId="0" applyNumberFormat="1" applyFont="1" applyFill="1" applyBorder="1" applyAlignment="1">
      <alignment horizontal="right" vertical="center" wrapText="1"/>
    </xf>
    <xf numFmtId="43" fontId="13" fillId="4" borderId="16" xfId="2" applyFont="1" applyFill="1" applyBorder="1" applyAlignment="1">
      <alignment horizontal="right" vertical="center" wrapText="1"/>
    </xf>
    <xf numFmtId="0" fontId="6" fillId="3" borderId="17" xfId="0" applyFont="1" applyFill="1" applyBorder="1" applyAlignment="1">
      <alignment vertical="top"/>
    </xf>
    <xf numFmtId="0" fontId="0" fillId="3" borderId="15" xfId="0" applyFill="1" applyBorder="1" applyAlignment="1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8" fillId="3" borderId="11" xfId="0" applyFont="1" applyFill="1" applyBorder="1"/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M12" sqref="M12"/>
    </sheetView>
  </sheetViews>
  <sheetFormatPr baseColWidth="10" defaultRowHeight="12.75" customHeight="1" x14ac:dyDescent="0.2"/>
  <cols>
    <col min="1" max="1" width="7.28515625" bestFit="1" customWidth="1"/>
    <col min="2" max="2" width="9.42578125" customWidth="1"/>
    <col min="3" max="3" width="7.140625" bestFit="1" customWidth="1"/>
    <col min="4" max="4" width="7.85546875" customWidth="1"/>
    <col min="5" max="5" width="6.7109375" customWidth="1"/>
    <col min="6" max="6" width="7.85546875" customWidth="1"/>
    <col min="7" max="7" width="6.7109375" customWidth="1"/>
    <col min="8" max="8" width="7.85546875" customWidth="1"/>
    <col min="9" max="9" width="6.7109375" customWidth="1"/>
    <col min="10" max="10" width="7.28515625" bestFit="1" customWidth="1"/>
    <col min="11" max="11" width="5.85546875" bestFit="1" customWidth="1"/>
    <col min="12" max="12" width="7" bestFit="1" customWidth="1"/>
    <col min="13" max="13" width="6" bestFit="1" customWidth="1"/>
    <col min="14" max="15" width="7.42578125" customWidth="1"/>
    <col min="16" max="16" width="8.140625" bestFit="1" customWidth="1"/>
    <col min="17" max="17" width="7.42578125" customWidth="1"/>
    <col min="18" max="18" width="8.140625" bestFit="1" customWidth="1"/>
    <col min="19" max="21" width="7.42578125" customWidth="1"/>
  </cols>
  <sheetData>
    <row r="1" spans="1:2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8.75" customHeight="1" x14ac:dyDescent="0.2">
      <c r="A4" s="29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8.7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8.7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13.5" thickBot="1" x14ac:dyDescent="0.25">
      <c r="A8" s="30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P8" s="12"/>
    </row>
    <row r="9" spans="1:21" ht="14.25" thickBot="1" x14ac:dyDescent="0.25">
      <c r="A9" s="32" t="s">
        <v>0</v>
      </c>
      <c r="B9" s="33"/>
      <c r="C9" s="34"/>
      <c r="D9" s="15">
        <v>2017</v>
      </c>
      <c r="E9" s="16"/>
      <c r="F9" s="17">
        <v>2018</v>
      </c>
      <c r="G9" s="18"/>
      <c r="H9" s="18"/>
      <c r="I9" s="18"/>
      <c r="J9" s="18"/>
      <c r="K9" s="18"/>
      <c r="L9" s="18"/>
      <c r="M9" s="19"/>
      <c r="N9" s="17" t="s">
        <v>30</v>
      </c>
      <c r="O9" s="18"/>
      <c r="P9" s="18"/>
      <c r="Q9" s="18"/>
      <c r="R9" s="18"/>
      <c r="S9" s="18"/>
      <c r="T9" s="18"/>
      <c r="U9" s="19"/>
    </row>
    <row r="10" spans="1:21" ht="13.5" thickBot="1" x14ac:dyDescent="0.25">
      <c r="A10" s="35"/>
      <c r="B10" s="27"/>
      <c r="C10" s="36"/>
      <c r="D10" s="17" t="s">
        <v>3</v>
      </c>
      <c r="E10" s="20"/>
      <c r="F10" s="17" t="s">
        <v>4</v>
      </c>
      <c r="G10" s="20"/>
      <c r="H10" s="17" t="s">
        <v>5</v>
      </c>
      <c r="I10" s="20"/>
      <c r="J10" s="17" t="s">
        <v>29</v>
      </c>
      <c r="K10" s="20"/>
      <c r="L10" s="17" t="s">
        <v>3</v>
      </c>
      <c r="M10" s="20"/>
      <c r="N10" s="17" t="s">
        <v>4</v>
      </c>
      <c r="O10" s="20"/>
      <c r="P10" s="17" t="s">
        <v>5</v>
      </c>
      <c r="Q10" s="20"/>
      <c r="R10" s="17" t="s">
        <v>29</v>
      </c>
      <c r="S10" s="20"/>
      <c r="T10" s="17" t="s">
        <v>3</v>
      </c>
      <c r="U10" s="20"/>
    </row>
    <row r="11" spans="1:21" ht="13.5" thickBot="1" x14ac:dyDescent="0.25">
      <c r="A11" s="37"/>
      <c r="B11" s="38"/>
      <c r="C11" s="39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1" t="s">
        <v>8</v>
      </c>
      <c r="B12" s="22"/>
      <c r="C12" s="20"/>
      <c r="D12" s="8">
        <v>34490264.890000001</v>
      </c>
      <c r="E12" s="8">
        <v>0</v>
      </c>
      <c r="F12" s="8">
        <v>30328487.82</v>
      </c>
      <c r="G12" s="8">
        <v>0</v>
      </c>
      <c r="H12" s="7">
        <v>32.785019980000001</v>
      </c>
      <c r="I12" s="7">
        <v>0</v>
      </c>
      <c r="J12" s="13">
        <v>31979873.760000002</v>
      </c>
      <c r="K12" s="8">
        <v>0</v>
      </c>
      <c r="L12" s="8">
        <v>33524570.149999999</v>
      </c>
      <c r="M12" s="8">
        <v>0</v>
      </c>
      <c r="N12" s="8">
        <v>36396075.979999997</v>
      </c>
      <c r="O12" s="8">
        <v>0</v>
      </c>
      <c r="P12" s="7">
        <v>49.648732369999998</v>
      </c>
      <c r="Q12" s="7">
        <v>0</v>
      </c>
      <c r="R12" s="13"/>
      <c r="S12" s="8"/>
      <c r="T12" s="8"/>
      <c r="U12" s="8"/>
    </row>
    <row r="13" spans="1:21" ht="13.5" thickBot="1" x14ac:dyDescent="0.25">
      <c r="A13" s="21" t="s">
        <v>9</v>
      </c>
      <c r="B13" s="22"/>
      <c r="C13" s="20"/>
      <c r="D13" s="8">
        <v>214634266.87</v>
      </c>
      <c r="E13" s="8">
        <v>21463426.690000001</v>
      </c>
      <c r="F13" s="8">
        <v>199135004.62</v>
      </c>
      <c r="G13" s="8">
        <v>19913500.460000001</v>
      </c>
      <c r="H13" s="7">
        <v>187.79220556999999</v>
      </c>
      <c r="I13" s="7">
        <v>18.779220559999999</v>
      </c>
      <c r="J13" s="13">
        <v>173199712.28</v>
      </c>
      <c r="K13" s="13">
        <v>17319971.23</v>
      </c>
      <c r="L13" s="8">
        <v>190830335.31999999</v>
      </c>
      <c r="M13" s="8">
        <v>19083033.530000001</v>
      </c>
      <c r="N13" s="8">
        <v>266375050.06</v>
      </c>
      <c r="O13" s="8">
        <v>26637505.010000002</v>
      </c>
      <c r="P13" s="7">
        <v>229.81658801</v>
      </c>
      <c r="Q13" s="7">
        <v>22.981658809999999</v>
      </c>
      <c r="R13" s="13"/>
      <c r="S13" s="13"/>
      <c r="T13" s="8"/>
      <c r="U13" s="8"/>
    </row>
    <row r="14" spans="1:21" ht="13.5" thickBot="1" x14ac:dyDescent="0.25">
      <c r="A14" s="21" t="s">
        <v>10</v>
      </c>
      <c r="B14" s="22"/>
      <c r="C14" s="20"/>
      <c r="D14" s="8">
        <v>4099326.8</v>
      </c>
      <c r="E14" s="8">
        <v>819865.36</v>
      </c>
      <c r="F14" s="8">
        <v>270780.84000000003</v>
      </c>
      <c r="G14" s="8">
        <v>54156.17</v>
      </c>
      <c r="H14" s="7">
        <v>5.6659330099999998</v>
      </c>
      <c r="I14" s="7">
        <v>1.1331866000000002</v>
      </c>
      <c r="J14" s="13">
        <v>5347249.08</v>
      </c>
      <c r="K14" s="13">
        <v>1069449.82</v>
      </c>
      <c r="L14" s="8">
        <v>5393731.7400000002</v>
      </c>
      <c r="M14" s="8">
        <v>1078746.3500000001</v>
      </c>
      <c r="N14" s="8">
        <v>597324.88</v>
      </c>
      <c r="O14" s="8">
        <v>119464.98</v>
      </c>
      <c r="P14" s="7">
        <v>0.29486908000000001</v>
      </c>
      <c r="Q14" s="7">
        <v>5.8973819999999996E-2</v>
      </c>
      <c r="R14" s="13"/>
      <c r="S14" s="13"/>
      <c r="T14" s="8"/>
      <c r="U14" s="8"/>
    </row>
    <row r="15" spans="1:21" ht="13.5" thickBot="1" x14ac:dyDescent="0.25">
      <c r="A15" s="21" t="s">
        <v>11</v>
      </c>
      <c r="B15" s="22"/>
      <c r="C15" s="20"/>
      <c r="D15" s="8">
        <v>2158115.65</v>
      </c>
      <c r="E15" s="8">
        <v>755340.48</v>
      </c>
      <c r="F15" s="8">
        <v>1767380.53</v>
      </c>
      <c r="G15" s="8">
        <v>618583.18999999994</v>
      </c>
      <c r="H15" s="7">
        <v>1.61698268</v>
      </c>
      <c r="I15" s="7">
        <v>0.56594393000000009</v>
      </c>
      <c r="J15" s="13">
        <v>1847230.63</v>
      </c>
      <c r="K15" s="13">
        <v>646530.72</v>
      </c>
      <c r="L15" s="8">
        <v>1662870.05</v>
      </c>
      <c r="M15" s="8">
        <v>582004.51</v>
      </c>
      <c r="N15" s="8">
        <v>855831.53</v>
      </c>
      <c r="O15" s="8">
        <v>299541.03000000003</v>
      </c>
      <c r="P15" s="7">
        <v>1.0283165000000001</v>
      </c>
      <c r="Q15" s="7">
        <v>0.35991076999999999</v>
      </c>
      <c r="R15" s="13"/>
      <c r="S15" s="13"/>
      <c r="T15" s="8"/>
      <c r="U15" s="8"/>
    </row>
    <row r="16" spans="1:21" ht="13.5" thickBot="1" x14ac:dyDescent="0.25">
      <c r="A16" s="21" t="s">
        <v>12</v>
      </c>
      <c r="B16" s="22"/>
      <c r="C16" s="20"/>
      <c r="D16" s="8">
        <v>148883679.55000001</v>
      </c>
      <c r="E16" s="8">
        <v>74441839.810000002</v>
      </c>
      <c r="F16" s="8">
        <v>154825144.46000001</v>
      </c>
      <c r="G16" s="8">
        <v>77412572.230000004</v>
      </c>
      <c r="H16" s="7">
        <v>198.20789568000001</v>
      </c>
      <c r="I16" s="7">
        <v>99.103947860000005</v>
      </c>
      <c r="J16" s="13">
        <v>190094880.62</v>
      </c>
      <c r="K16" s="13">
        <v>95047440.329999998</v>
      </c>
      <c r="L16" s="8">
        <v>203998472.13</v>
      </c>
      <c r="M16" s="8">
        <v>101999235.94</v>
      </c>
      <c r="N16" s="8">
        <v>247115446.16</v>
      </c>
      <c r="O16" s="8">
        <v>123557723.09</v>
      </c>
      <c r="P16" s="7">
        <v>222.66791179000001</v>
      </c>
      <c r="Q16" s="7">
        <v>111.33395592000001</v>
      </c>
      <c r="R16" s="13"/>
      <c r="S16" s="13"/>
      <c r="T16" s="8"/>
      <c r="U16" s="8"/>
    </row>
    <row r="17" spans="1:21" ht="13.5" thickBot="1" x14ac:dyDescent="0.25">
      <c r="A17" s="21" t="s">
        <v>13</v>
      </c>
      <c r="B17" s="22"/>
      <c r="C17" s="20"/>
      <c r="D17" s="8">
        <v>747567942.91999996</v>
      </c>
      <c r="E17" s="8">
        <v>747567942.91999996</v>
      </c>
      <c r="F17" s="8">
        <v>741527812.13</v>
      </c>
      <c r="G17" s="8">
        <v>741527812.13</v>
      </c>
      <c r="H17" s="7">
        <v>702.76040761000002</v>
      </c>
      <c r="I17" s="7">
        <v>702.76040761000002</v>
      </c>
      <c r="J17" s="13">
        <v>754406580.74000001</v>
      </c>
      <c r="K17" s="13">
        <v>754406580.74000001</v>
      </c>
      <c r="L17" s="8">
        <v>749107107.96000004</v>
      </c>
      <c r="M17" s="8">
        <v>749107107.96000004</v>
      </c>
      <c r="N17" s="8">
        <v>673764877.04999995</v>
      </c>
      <c r="O17" s="8">
        <v>673764877.04999995</v>
      </c>
      <c r="P17" s="7">
        <v>760.00502053000002</v>
      </c>
      <c r="Q17" s="7">
        <v>760.00502053000002</v>
      </c>
      <c r="R17" s="13"/>
      <c r="S17" s="13"/>
      <c r="T17" s="8"/>
      <c r="U17" s="8"/>
    </row>
    <row r="18" spans="1:21" ht="13.5" thickBot="1" x14ac:dyDescent="0.25">
      <c r="A18" s="21" t="s">
        <v>14</v>
      </c>
      <c r="B18" s="22"/>
      <c r="C18" s="20"/>
      <c r="D18" s="8">
        <v>36853145</v>
      </c>
      <c r="E18" s="8">
        <v>46066431.259999998</v>
      </c>
      <c r="F18" s="8">
        <v>37829982.57</v>
      </c>
      <c r="G18" s="8">
        <v>47287478.219999999</v>
      </c>
      <c r="H18" s="7">
        <v>37.097886459999998</v>
      </c>
      <c r="I18" s="7">
        <v>46.372358079999998</v>
      </c>
      <c r="J18" s="13">
        <v>38689123.539999999</v>
      </c>
      <c r="K18" s="13">
        <v>48361404.420000002</v>
      </c>
      <c r="L18" s="8">
        <v>37405399.560000002</v>
      </c>
      <c r="M18" s="8">
        <v>46756749.460000001</v>
      </c>
      <c r="N18" s="8">
        <v>39648676.719999999</v>
      </c>
      <c r="O18" s="8">
        <v>49560845.899999999</v>
      </c>
      <c r="P18" s="7">
        <v>13.09948299</v>
      </c>
      <c r="Q18" s="7">
        <v>16.37435374</v>
      </c>
      <c r="R18" s="13"/>
      <c r="S18" s="13"/>
      <c r="T18" s="8"/>
      <c r="U18" s="8"/>
    </row>
    <row r="19" spans="1:21" ht="13.5" thickBot="1" x14ac:dyDescent="0.25">
      <c r="A19" s="21" t="s">
        <v>20</v>
      </c>
      <c r="B19" s="22"/>
      <c r="C19" s="20"/>
      <c r="D19" s="8">
        <v>5770069.8399999999</v>
      </c>
      <c r="E19" s="8">
        <v>8655104.7599999998</v>
      </c>
      <c r="F19" s="8">
        <v>4224865.43</v>
      </c>
      <c r="G19" s="8">
        <v>6337298.1500000004</v>
      </c>
      <c r="H19" s="7">
        <v>4.1169164900000004</v>
      </c>
      <c r="I19" s="7">
        <v>6.1753747499999996</v>
      </c>
      <c r="J19" s="13">
        <v>5391417.6699999999</v>
      </c>
      <c r="K19" s="13">
        <v>8087126.5200000014</v>
      </c>
      <c r="L19" s="8">
        <v>4810277.6900000004</v>
      </c>
      <c r="M19" s="8">
        <v>7215416.540000001</v>
      </c>
      <c r="N19" s="8">
        <v>3462641.32</v>
      </c>
      <c r="O19" s="8">
        <v>5193961.99</v>
      </c>
      <c r="P19" s="7">
        <v>1.5877709799999999</v>
      </c>
      <c r="Q19" s="7">
        <v>2.3816564800000002</v>
      </c>
      <c r="R19" s="13"/>
      <c r="S19" s="13"/>
      <c r="T19" s="8"/>
      <c r="U19" s="8"/>
    </row>
    <row r="20" spans="1:21" ht="13.5" thickBot="1" x14ac:dyDescent="0.25">
      <c r="A20" s="21" t="s">
        <v>21</v>
      </c>
      <c r="B20" s="22"/>
      <c r="C20" s="20"/>
      <c r="D20" s="8" t="s">
        <v>27</v>
      </c>
      <c r="E20" s="8" t="s">
        <v>27</v>
      </c>
      <c r="F20" s="8" t="s">
        <v>27</v>
      </c>
      <c r="G20" s="8" t="s">
        <v>27</v>
      </c>
      <c r="H20" s="8" t="s">
        <v>27</v>
      </c>
      <c r="I20" s="8" t="s">
        <v>27</v>
      </c>
      <c r="J20" s="8" t="s">
        <v>27</v>
      </c>
      <c r="K20" s="8" t="s">
        <v>27</v>
      </c>
      <c r="L20" s="8" t="s">
        <v>27</v>
      </c>
      <c r="M20" s="8" t="s">
        <v>27</v>
      </c>
      <c r="N20" s="8">
        <v>0</v>
      </c>
      <c r="O20" s="8">
        <v>0</v>
      </c>
      <c r="P20" s="8">
        <v>0</v>
      </c>
      <c r="Q20" s="8">
        <v>0</v>
      </c>
      <c r="R20" s="8"/>
      <c r="S20" s="8"/>
      <c r="T20" s="8"/>
      <c r="U20" s="8"/>
    </row>
    <row r="21" spans="1:21" ht="13.5" thickBot="1" x14ac:dyDescent="0.25">
      <c r="A21" s="21" t="s">
        <v>22</v>
      </c>
      <c r="B21" s="22"/>
      <c r="C21" s="20"/>
      <c r="D21" s="8" t="s">
        <v>27</v>
      </c>
      <c r="E21" s="8" t="s">
        <v>27</v>
      </c>
      <c r="F21" s="8" t="s">
        <v>27</v>
      </c>
      <c r="G21" s="8" t="s">
        <v>27</v>
      </c>
      <c r="H21" s="8" t="s">
        <v>27</v>
      </c>
      <c r="I21" s="8" t="s">
        <v>27</v>
      </c>
      <c r="J21" s="8" t="s">
        <v>27</v>
      </c>
      <c r="K21" s="8" t="s">
        <v>27</v>
      </c>
      <c r="L21" s="8" t="s">
        <v>27</v>
      </c>
      <c r="M21" s="8" t="s">
        <v>27</v>
      </c>
      <c r="N21" s="8">
        <v>0</v>
      </c>
      <c r="O21" s="8">
        <v>0</v>
      </c>
      <c r="P21" s="8">
        <v>0</v>
      </c>
      <c r="Q21" s="8">
        <v>0</v>
      </c>
      <c r="R21" s="8"/>
      <c r="S21" s="8"/>
      <c r="T21" s="8"/>
      <c r="U21" s="8"/>
    </row>
    <row r="22" spans="1:21" ht="13.5" thickBot="1" x14ac:dyDescent="0.25">
      <c r="A22" s="23" t="s">
        <v>15</v>
      </c>
      <c r="B22" s="24"/>
      <c r="C22" s="25"/>
      <c r="D22" s="8">
        <v>1194456811.52</v>
      </c>
      <c r="E22" s="8">
        <v>899769951.27999997</v>
      </c>
      <c r="F22" s="8">
        <v>1169909458.4000001</v>
      </c>
      <c r="G22" s="8">
        <v>893151400.54999995</v>
      </c>
      <c r="H22" s="9">
        <f>(+SUM(H12:H21))</f>
        <v>1170.04324748</v>
      </c>
      <c r="I22" s="9">
        <f>(+SUM(I12:I21))</f>
        <v>874.89043938999998</v>
      </c>
      <c r="J22" s="13">
        <v>1200956068.3199999</v>
      </c>
      <c r="K22" s="13">
        <v>924938503.77999997</v>
      </c>
      <c r="L22" s="8">
        <f>SUM(L12:L19)</f>
        <v>1226732764.5999999</v>
      </c>
      <c r="M22" s="8">
        <f>SUM(M12:M19)</f>
        <v>925822294.29000008</v>
      </c>
      <c r="N22" s="8">
        <f>SUM(N12:N21)</f>
        <v>1268215923.6999998</v>
      </c>
      <c r="O22" s="8">
        <f>SUM(O12:O21)</f>
        <v>879133919.04999995</v>
      </c>
      <c r="P22" s="9">
        <f>SUM(P12:P21)</f>
        <v>1278.1486922500001</v>
      </c>
      <c r="Q22" s="9">
        <f>SUM(Q12:Q21)</f>
        <v>913.49553006999997</v>
      </c>
      <c r="R22" s="13"/>
      <c r="S22" s="13"/>
      <c r="T22" s="8"/>
      <c r="U22" s="8"/>
    </row>
    <row r="23" spans="1:21" ht="13.5" thickBot="1" x14ac:dyDescent="0.25">
      <c r="A23" s="23" t="s">
        <v>16</v>
      </c>
      <c r="B23" s="24"/>
      <c r="C23" s="25"/>
      <c r="D23" s="8">
        <v>-2659944.62</v>
      </c>
      <c r="E23" s="8">
        <v>-2659944.62</v>
      </c>
      <c r="F23" s="8">
        <v>-9237924.2400000002</v>
      </c>
      <c r="G23" s="8">
        <v>-9237924.2400000002</v>
      </c>
      <c r="H23" s="7">
        <v>-8.7984262399999995</v>
      </c>
      <c r="I23" s="7">
        <v>-8.7984262399999995</v>
      </c>
      <c r="J23" s="13">
        <v>-9140405.1999999993</v>
      </c>
      <c r="K23" s="13">
        <v>-9140405.1999999993</v>
      </c>
      <c r="L23" s="8">
        <v>-7766664.7000000002</v>
      </c>
      <c r="M23" s="8">
        <v>-7766664.7000000002</v>
      </c>
      <c r="N23" s="8">
        <v>-7248520</v>
      </c>
      <c r="O23" s="8">
        <v>-7248520</v>
      </c>
      <c r="P23" s="7">
        <v>-7.1035855999999997</v>
      </c>
      <c r="Q23" s="7">
        <v>-7.1035855999999997</v>
      </c>
      <c r="R23" s="13"/>
      <c r="S23" s="13"/>
      <c r="T23" s="8"/>
      <c r="U23" s="8"/>
    </row>
    <row r="24" spans="1:21" ht="13.5" thickBot="1" x14ac:dyDescent="0.25">
      <c r="A24" s="21" t="s">
        <v>17</v>
      </c>
      <c r="B24" s="22"/>
      <c r="C24" s="20"/>
      <c r="D24" s="8">
        <f>+D22+D23</f>
        <v>1191796866.9000001</v>
      </c>
      <c r="E24" s="8">
        <f>+E22+E23</f>
        <v>897110006.65999997</v>
      </c>
      <c r="F24" s="8">
        <f>+F22+F23</f>
        <v>1160671534.1600001</v>
      </c>
      <c r="G24" s="8">
        <f>+G22+G23</f>
        <v>883913476.30999994</v>
      </c>
      <c r="H24" s="7">
        <f>(+H22+H23)</f>
        <v>1161.24482124</v>
      </c>
      <c r="I24" s="7">
        <f>(+I22+I23)</f>
        <v>866.09201314999996</v>
      </c>
      <c r="J24" s="13">
        <f t="shared" ref="J24:O24" si="0">+J22+J23</f>
        <v>1191815663.1199999</v>
      </c>
      <c r="K24" s="13">
        <f t="shared" si="0"/>
        <v>915798098.57999992</v>
      </c>
      <c r="L24" s="8">
        <f t="shared" si="0"/>
        <v>1218966099.8999999</v>
      </c>
      <c r="M24" s="8">
        <f t="shared" si="0"/>
        <v>918055629.59000003</v>
      </c>
      <c r="N24" s="8">
        <f t="shared" si="0"/>
        <v>1260967403.6999998</v>
      </c>
      <c r="O24" s="8">
        <f t="shared" si="0"/>
        <v>871885399.04999995</v>
      </c>
      <c r="P24" s="7">
        <f>+P22+P23</f>
        <v>1271.04510665</v>
      </c>
      <c r="Q24" s="7">
        <f>+Q22+Q23</f>
        <v>906.39194447</v>
      </c>
      <c r="R24" s="13"/>
      <c r="S24" s="13"/>
      <c r="T24" s="8"/>
      <c r="U24" s="8"/>
    </row>
    <row r="25" spans="1:21" ht="13.5" thickBot="1" x14ac:dyDescent="0.25">
      <c r="A25" s="21" t="s">
        <v>18</v>
      </c>
      <c r="B25" s="22"/>
      <c r="C25" s="20"/>
      <c r="D25" s="8">
        <v>228000333.13</v>
      </c>
      <c r="E25" s="8">
        <v>0</v>
      </c>
      <c r="F25" s="8">
        <v>224394142.68000001</v>
      </c>
      <c r="G25" s="8">
        <v>0</v>
      </c>
      <c r="H25" s="11">
        <v>230.04578786000002</v>
      </c>
      <c r="I25" s="8">
        <v>0</v>
      </c>
      <c r="J25" s="13">
        <v>238401321.81</v>
      </c>
      <c r="K25" s="8">
        <v>0</v>
      </c>
      <c r="L25" s="8">
        <v>220423520.99000001</v>
      </c>
      <c r="M25" s="8">
        <v>0</v>
      </c>
      <c r="N25" s="8">
        <v>234147768.28</v>
      </c>
      <c r="O25" s="8">
        <v>0</v>
      </c>
      <c r="P25" s="11">
        <v>238.28639892000001</v>
      </c>
      <c r="Q25" s="8">
        <v>0</v>
      </c>
      <c r="R25" s="13"/>
      <c r="S25" s="8"/>
      <c r="T25" s="8"/>
      <c r="U25" s="8"/>
    </row>
    <row r="26" spans="1:21" ht="13.5" thickBot="1" x14ac:dyDescent="0.25">
      <c r="A26" s="21" t="s">
        <v>19</v>
      </c>
      <c r="B26" s="22"/>
      <c r="C26" s="20"/>
      <c r="D26" s="7">
        <v>0</v>
      </c>
      <c r="E26" s="9">
        <f>+D25/E24*100</f>
        <v>25.414980485933974</v>
      </c>
      <c r="F26" s="7">
        <v>0</v>
      </c>
      <c r="G26" s="7">
        <f>+F25/G24*100</f>
        <v>25.386437552322377</v>
      </c>
      <c r="H26" s="7">
        <v>0</v>
      </c>
      <c r="I26" s="7">
        <v>26.561356572648361</v>
      </c>
      <c r="J26" s="8">
        <v>0</v>
      </c>
      <c r="K26" s="14">
        <f>+J25/K24*100</f>
        <v>26.032083073731599</v>
      </c>
      <c r="L26" s="7">
        <v>0</v>
      </c>
      <c r="M26" s="9">
        <f>+L25/M24*100</f>
        <v>24.009821832740165</v>
      </c>
      <c r="N26" s="7">
        <v>0</v>
      </c>
      <c r="O26" s="7">
        <f>+N25/O24*100</f>
        <v>26.855337700932452</v>
      </c>
      <c r="P26" s="7">
        <v>0</v>
      </c>
      <c r="Q26" s="7">
        <f>+P25/Q24*100</f>
        <v>26.289553914706804</v>
      </c>
      <c r="R26" s="8"/>
      <c r="S26" s="14"/>
      <c r="T26" s="7"/>
      <c r="U26" s="9"/>
    </row>
    <row r="28" spans="1:21" ht="12.75" customHeight="1" x14ac:dyDescent="0.2">
      <c r="A28" s="2" t="s">
        <v>23</v>
      </c>
      <c r="B28" s="2"/>
    </row>
    <row r="29" spans="1:21" ht="12.75" customHeight="1" x14ac:dyDescent="0.2">
      <c r="A29" s="5" t="s">
        <v>24</v>
      </c>
      <c r="B29" s="3" t="s">
        <v>31</v>
      </c>
    </row>
    <row r="30" spans="1:21" ht="12.75" customHeight="1" x14ac:dyDescent="0.2">
      <c r="A30" s="5" t="s">
        <v>25</v>
      </c>
      <c r="B30" s="4" t="s">
        <v>26</v>
      </c>
    </row>
    <row r="31" spans="1:21" ht="12.75" customHeight="1" x14ac:dyDescent="0.25">
      <c r="A31" s="6" t="s">
        <v>27</v>
      </c>
      <c r="B31" s="3" t="s">
        <v>28</v>
      </c>
    </row>
  </sheetData>
  <mergeCells count="31">
    <mergeCell ref="A1:M1"/>
    <mergeCell ref="A3:U3"/>
    <mergeCell ref="A4:U7"/>
    <mergeCell ref="F9:M9"/>
    <mergeCell ref="F10:G10"/>
    <mergeCell ref="H10:I10"/>
    <mergeCell ref="J10:K10"/>
    <mergeCell ref="L10:M10"/>
    <mergeCell ref="D10:E10"/>
    <mergeCell ref="A8:M8"/>
    <mergeCell ref="A9:C11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25:C25"/>
    <mergeCell ref="A12:C12"/>
    <mergeCell ref="A13:C13"/>
    <mergeCell ref="A14:C14"/>
    <mergeCell ref="A15:C15"/>
    <mergeCell ref="A16:C16"/>
    <mergeCell ref="N9:U9"/>
    <mergeCell ref="N10:O10"/>
    <mergeCell ref="P10:Q10"/>
    <mergeCell ref="R10:S10"/>
    <mergeCell ref="T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FERNANDEZ, KATHIUSKA</cp:lastModifiedBy>
  <dcterms:created xsi:type="dcterms:W3CDTF">2017-03-23T16:42:00Z</dcterms:created>
  <dcterms:modified xsi:type="dcterms:W3CDTF">2019-08-19T17:04:55Z</dcterms:modified>
</cp:coreProperties>
</file>