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iarboleda\Desktop\CARTA\"/>
    </mc:Choice>
  </mc:AlternateContent>
  <bookViews>
    <workbookView xWindow="0" yWindow="0" windowWidth="21570" windowHeight="10215"/>
  </bookViews>
  <sheets>
    <sheet name="Page1_1" sheetId="1" r:id="rId1"/>
    <sheet name="Hoja1" sheetId="2" r:id="rId2"/>
  </sheet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26" i="1" l="1"/>
  <c r="Y24" i="1"/>
  <c r="X24" i="1"/>
  <c r="Y22" i="1"/>
  <c r="X22" i="1"/>
  <c r="I34" i="2" l="1"/>
  <c r="F34" i="2"/>
  <c r="S24" i="1" l="1"/>
  <c r="R24" i="1"/>
</calcChain>
</file>

<file path=xl/sharedStrings.xml><?xml version="1.0" encoding="utf-8"?>
<sst xmlns="http://schemas.openxmlformats.org/spreadsheetml/2006/main" count="99" uniqueCount="46">
  <si>
    <t/>
  </si>
  <si>
    <t>BANISTMO, S.A.</t>
  </si>
  <si>
    <t>182</t>
  </si>
  <si>
    <t>2016</t>
  </si>
  <si>
    <t>2017</t>
  </si>
  <si>
    <t>2018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</si>
  <si>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</si>
  <si>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</si>
  <si>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</si>
  <si>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</si>
  <si>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</si>
  <si>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</si>
  <si>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</si>
  <si>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</si>
  <si>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</si>
  <si>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</si>
  <si>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</si>
  <si>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</si>
  <si>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</si>
  <si>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</si>
  <si>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</si>
  <si>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</si>
  <si>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</si>
  <si>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</si>
  <si>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9</t>
  </si>
  <si>
    <t>CATEGORIA 10</t>
  </si>
  <si>
    <t>Nota</t>
  </si>
  <si>
    <t>(1)</t>
  </si>
  <si>
    <t>Cifras preliminares 2018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</si>
  <si>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</si>
  <si>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</si>
  <si>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</si>
  <si>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</si>
  <si>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CATEGORIA 8</t>
  </si>
  <si>
    <t>ND</t>
  </si>
  <si>
    <t>CAPITAL PRIMARIO ORDINARIO NETO DE AJUSTES REGULATORIOS</t>
  </si>
  <si>
    <t>CAPITAL PRIMARIO ADICIONAL NETO DE AJUSTES REGULATORIOS</t>
  </si>
  <si>
    <t>CAPITAL PRIMARIO TOTAL (NETO)</t>
  </si>
  <si>
    <t>CAPITAL SECUNDARIO</t>
  </si>
  <si>
    <t>MENOS AJUSTES REGULATORIOS APLICADOS AL CÁLCULO DEL CAPITAL SECUNDARIO</t>
  </si>
  <si>
    <t>CAPITAL SECUNDARIO NETO DE AJUSTES REGULATORIOS</t>
  </si>
  <si>
    <t>PROVISIÓN DINÁMICA</t>
  </si>
  <si>
    <t>ÍNDICE DE ADECUACIÓN DE CAPITAL</t>
  </si>
  <si>
    <t>COEFICIENTE DE APALANCAMIENTO</t>
  </si>
  <si>
    <t>ÍNDICE DE ADECUACIÓN DE CAPITAL SIN PROVISIÓN DINÁMICA</t>
  </si>
  <si>
    <t>ADECUACION DE CAPITAL
 A JUNIO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</si>
</sst>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yyyy\-mm\-dd"/>
    <numFmt numFmtId="165" formatCode="#,##0.00;\(#,##0.00\);\0\.\0\0"/>
    <numFmt numFmtId="166" formatCode="#,##0.00,,"/>
    <numFmt numFmtId="167" formatCode="#,###.00,,"/>
    <numFmt numFmtId="168" formatCode="###,##0.00"/>
  </numFmts>
  <fonts count="1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8"/>
      <color rgb="FF000000"/>
      <name val="Tahoma"/>
      <family val="2"/>
    </font>
    <font>
      <b/>
      <sz val="11"/>
      <color rgb="FF00000A"/>
      <name val="Calibri"/>
      <family val="2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1D6EA"/>
        <bgColor rgb="FFC1D6EA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rgb="FFA2C4E0"/>
      </top>
      <bottom/>
      <diagonal/>
    </border>
    <border>
      <left style="thin">
        <color rgb="FFA2C4E0"/>
      </left>
      <right/>
      <top style="thin">
        <color rgb="FFA2C4E0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/>
      <right/>
      <top style="thin">
        <color rgb="FFA2C4E0"/>
      </top>
      <bottom style="thin">
        <color rgb="FFA2C4E0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0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166" fontId="7" fillId="0" borderId="13" xfId="0" applyNumberFormat="1" applyFont="1" applyBorder="1" applyAlignment="1">
      <alignment horizontal="right" vertical="top"/>
    </xf>
    <xf numFmtId="0" fontId="10" fillId="0" borderId="0" xfId="1" applyFont="1"/>
    <xf numFmtId="0" fontId="1" fillId="0" borderId="0" xfId="1"/>
    <xf numFmtId="49" fontId="10" fillId="0" borderId="0" xfId="1" applyNumberFormat="1" applyFont="1"/>
    <xf numFmtId="0" fontId="10" fillId="0" borderId="0" xfId="1" applyFont="1" applyAlignment="1">
      <alignment vertical="center"/>
    </xf>
    <xf numFmtId="0" fontId="11" fillId="0" borderId="0" xfId="1" applyFont="1" applyAlignment="1">
      <alignment horizontal="left"/>
    </xf>
    <xf numFmtId="4" fontId="0" fillId="0" borderId="0" xfId="0" applyNumberFormat="1"/>
    <xf numFmtId="0" fontId="0" fillId="0" borderId="1" xfId="0" applyBorder="1"/>
    <xf numFmtId="167" fontId="7" fillId="0" borderId="13" xfId="0" applyNumberFormat="1" applyFont="1" applyBorder="1" applyAlignment="1">
      <alignment horizontal="right" vertical="top"/>
    </xf>
    <xf numFmtId="0" fontId="15" fillId="4" borderId="15" xfId="2" applyFont="1" applyFill="1" applyBorder="1"/>
    <xf numFmtId="168" fontId="15" fillId="0" borderId="16" xfId="2" applyNumberFormat="1" applyFont="1" applyFill="1" applyBorder="1" applyAlignment="1">
      <alignment horizontal="right"/>
    </xf>
    <xf numFmtId="0" fontId="13" fillId="5" borderId="16" xfId="2" applyFont="1" applyFill="1" applyBorder="1" applyAlignment="1">
      <alignment horizontal="right"/>
    </xf>
    <xf numFmtId="0" fontId="13" fillId="6" borderId="15" xfId="2" applyFont="1" applyFill="1" applyBorder="1"/>
    <xf numFmtId="168" fontId="13" fillId="6" borderId="16" xfId="2" applyNumberFormat="1" applyFont="1" applyFill="1" applyBorder="1" applyAlignment="1">
      <alignment horizontal="right"/>
    </xf>
    <xf numFmtId="0" fontId="13" fillId="6" borderId="16" xfId="2" applyFont="1" applyFill="1" applyBorder="1" applyAlignment="1">
      <alignment horizontal="right"/>
    </xf>
    <xf numFmtId="0" fontId="14" fillId="5" borderId="14" xfId="2" applyFont="1" applyFill="1" applyBorder="1"/>
    <xf numFmtId="168" fontId="13" fillId="5" borderId="16" xfId="2" applyNumberFormat="1" applyFont="1" applyFill="1" applyBorder="1" applyAlignment="1">
      <alignment horizontal="right"/>
    </xf>
    <xf numFmtId="0" fontId="14" fillId="6" borderId="14" xfId="2" applyFont="1" applyFill="1" applyBorder="1"/>
    <xf numFmtId="0" fontId="14" fillId="5" borderId="17" xfId="2" applyFont="1" applyFill="1" applyBorder="1"/>
    <xf numFmtId="0" fontId="0" fillId="0" borderId="1" xfId="0" applyBorder="1"/>
    <xf numFmtId="0" fontId="8" fillId="3" borderId="12" xfId="0" applyFont="1" applyFill="1" applyBorder="1" applyAlignment="1">
      <alignment vertical="top"/>
    </xf>
    <xf numFmtId="0" fontId="0" fillId="3" borderId="10" xfId="0" applyFill="1" applyBorder="1"/>
    <xf numFmtId="0" fontId="0" fillId="3" borderId="11" xfId="0" applyFill="1" applyBorder="1"/>
    <xf numFmtId="0" fontId="9" fillId="3" borderId="12" xfId="1" applyFont="1" applyFill="1" applyBorder="1" applyAlignment="1">
      <alignment vertical="top"/>
    </xf>
    <xf numFmtId="0" fontId="10" fillId="3" borderId="10" xfId="1" applyFont="1" applyFill="1" applyBorder="1"/>
    <xf numFmtId="0" fontId="10" fillId="3" borderId="11" xfId="1" applyFont="1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top"/>
    </xf>
    <xf numFmtId="0" fontId="7" fillId="3" borderId="19" xfId="0" applyFont="1" applyFill="1" applyBorder="1" applyAlignment="1">
      <alignment horizontal="center" vertical="top"/>
    </xf>
    <xf numFmtId="0" fontId="7" fillId="3" borderId="20" xfId="0" applyFont="1" applyFill="1" applyBorder="1" applyAlignment="1">
      <alignment horizontal="center" vertical="top"/>
    </xf>
  </cellXfs>
  <cellStyles count="3">
    <cellStyle name="Normal" xfId="0" builtinId="0"/>
    <cellStyle name="Normal 2" xfId="2"/>
    <cellStyle name="Normal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workbookViewId="0">
      <selection activeCell="I43" sqref="I43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9" width="7.28515625" bestFit="1" customWidth="1"/>
    <col min="10" max="10" width="8.140625" bestFit="1" customWidth="1"/>
    <col min="11" max="14" width="7.28515625" bestFit="1" customWidth="1"/>
    <col min="15" max="15" width="8" bestFit="1" customWidth="1"/>
    <col min="16" max="16" width="7.28515625" bestFit="1" customWidth="1"/>
    <col min="17" max="17" width="8" bestFit="1" customWidth="1"/>
    <col min="18" max="24" width="7.28515625" bestFit="1" customWidth="1"/>
  </cols>
  <sheetData>
    <row r="1" spans="1:2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5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19.5" customHeight="1" x14ac:dyDescent="0.2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8.75" customHeight="1" x14ac:dyDescent="0.2">
      <c r="A4" s="46" t="s">
        <v>45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8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8.7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2.75" customHeight="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5" ht="13.5" thickBot="1" x14ac:dyDescent="0.25">
      <c r="A8" s="32" t="s">
        <v>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11"/>
      <c r="W8" s="11"/>
      <c r="X8" s="23"/>
      <c r="Y8" s="23"/>
    </row>
    <row r="9" spans="1:25" ht="13.5" thickBot="1" x14ac:dyDescent="0.25">
      <c r="A9" s="34" t="s">
        <v>0</v>
      </c>
      <c r="B9" s="35"/>
      <c r="C9" s="36"/>
      <c r="D9" s="42" t="s">
        <v>3</v>
      </c>
      <c r="E9" s="26"/>
      <c r="F9" s="42" t="s">
        <v>4</v>
      </c>
      <c r="G9" s="25"/>
      <c r="H9" s="25"/>
      <c r="I9" s="25"/>
      <c r="J9" s="25"/>
      <c r="K9" s="25"/>
      <c r="L9" s="25"/>
      <c r="M9" s="26"/>
      <c r="N9" s="42" t="s">
        <v>5</v>
      </c>
      <c r="O9" s="25"/>
      <c r="P9" s="25"/>
      <c r="Q9" s="25"/>
      <c r="R9" s="25"/>
      <c r="S9" s="25"/>
      <c r="T9" s="25"/>
      <c r="U9" s="26"/>
      <c r="V9" s="47">
        <v>2019</v>
      </c>
      <c r="W9" s="48"/>
      <c r="X9" s="48"/>
      <c r="Y9" s="49"/>
    </row>
    <row r="10" spans="1:25" ht="13.5" thickBot="1" x14ac:dyDescent="0.25">
      <c r="A10" s="37"/>
      <c r="B10" s="31"/>
      <c r="C10" s="38"/>
      <c r="D10" s="43" t="s">
        <v>6</v>
      </c>
      <c r="E10" s="26"/>
      <c r="F10" s="43" t="s">
        <v>7</v>
      </c>
      <c r="G10" s="26"/>
      <c r="H10" s="43" t="s">
        <v>8</v>
      </c>
      <c r="I10" s="26"/>
      <c r="J10" s="43" t="s">
        <v>9</v>
      </c>
      <c r="K10" s="26"/>
      <c r="L10" s="43" t="s">
        <v>6</v>
      </c>
      <c r="M10" s="26"/>
      <c r="N10" s="43" t="s">
        <v>7</v>
      </c>
      <c r="O10" s="26"/>
      <c r="P10" s="43" t="s">
        <v>8</v>
      </c>
      <c r="Q10" s="26"/>
      <c r="R10" s="43" t="s">
        <v>9</v>
      </c>
      <c r="S10" s="26"/>
      <c r="T10" s="43" t="s">
        <v>6</v>
      </c>
      <c r="U10" s="26"/>
      <c r="V10" s="43" t="s">
        <v>7</v>
      </c>
      <c r="W10" s="26"/>
      <c r="X10" s="43" t="s">
        <v>8</v>
      </c>
      <c r="Y10" s="26"/>
    </row>
    <row r="11" spans="1:25" ht="13.5" thickBot="1" x14ac:dyDescent="0.25">
      <c r="A11" s="39"/>
      <c r="B11" s="40"/>
      <c r="C11" s="41"/>
      <c r="D11" s="1" t="s">
        <v>10</v>
      </c>
      <c r="E11" s="1" t="s">
        <v>11</v>
      </c>
      <c r="F11" s="1" t="s">
        <v>10</v>
      </c>
      <c r="G11" s="1" t="s">
        <v>11</v>
      </c>
      <c r="H11" s="1" t="s">
        <v>10</v>
      </c>
      <c r="I11" s="1" t="s">
        <v>11</v>
      </c>
      <c r="J11" s="1" t="s">
        <v>10</v>
      </c>
      <c r="K11" s="1" t="s">
        <v>11</v>
      </c>
      <c r="L11" s="1" t="s">
        <v>10</v>
      </c>
      <c r="M11" s="1" t="s">
        <v>11</v>
      </c>
      <c r="N11" s="1" t="s">
        <v>10</v>
      </c>
      <c r="O11" s="1" t="s">
        <v>11</v>
      </c>
      <c r="P11" s="1" t="s">
        <v>10</v>
      </c>
      <c r="Q11" s="1" t="s">
        <v>11</v>
      </c>
      <c r="R11" s="1" t="s">
        <v>10</v>
      </c>
      <c r="S11" s="1" t="s">
        <v>11</v>
      </c>
      <c r="T11" s="1" t="s">
        <v>10</v>
      </c>
      <c r="U11" s="1" t="s">
        <v>11</v>
      </c>
      <c r="V11" s="1" t="s">
        <v>10</v>
      </c>
      <c r="W11" s="1" t="s">
        <v>11</v>
      </c>
      <c r="X11" s="1" t="s">
        <v>10</v>
      </c>
      <c r="Y11" s="1" t="s">
        <v>11</v>
      </c>
    </row>
    <row r="12" spans="1:25" ht="13.5" thickBot="1" x14ac:dyDescent="0.25">
      <c r="A12" s="24" t="s">
        <v>12</v>
      </c>
      <c r="B12" s="25"/>
      <c r="C12" s="26"/>
      <c r="D12" s="4">
        <v>1179609246.01</v>
      </c>
      <c r="E12" s="4">
        <v>0</v>
      </c>
      <c r="F12" s="2">
        <v>1323.64071117</v>
      </c>
      <c r="G12" s="2">
        <v>0</v>
      </c>
      <c r="H12" s="2">
        <v>1252.56251621</v>
      </c>
      <c r="I12" s="2">
        <v>0</v>
      </c>
      <c r="J12" s="4">
        <v>1358651061.25</v>
      </c>
      <c r="K12" s="4">
        <v>0</v>
      </c>
      <c r="L12" s="4">
        <v>1204581462.54</v>
      </c>
      <c r="M12" s="4">
        <v>0</v>
      </c>
      <c r="N12" s="4">
        <v>1246808398.76</v>
      </c>
      <c r="O12" s="4">
        <v>0</v>
      </c>
      <c r="P12" s="4">
        <v>1187189679.99</v>
      </c>
      <c r="Q12" s="4">
        <v>0</v>
      </c>
      <c r="R12" s="4">
        <v>1081425108.3199999</v>
      </c>
      <c r="S12" s="4">
        <v>0</v>
      </c>
      <c r="T12" s="4">
        <v>1104352071.99</v>
      </c>
      <c r="U12" s="4">
        <v>0</v>
      </c>
      <c r="V12" s="4">
        <v>1105757049.75</v>
      </c>
      <c r="W12" s="4">
        <v>0</v>
      </c>
      <c r="X12" s="4">
        <v>1125681409.3299999</v>
      </c>
      <c r="Y12" s="4">
        <v>0</v>
      </c>
    </row>
    <row r="13" spans="1:25" ht="13.5" thickBot="1" x14ac:dyDescent="0.25">
      <c r="A13" s="24" t="s">
        <v>13</v>
      </c>
      <c r="B13" s="25"/>
      <c r="C13" s="26"/>
      <c r="D13" s="4">
        <v>234299418.25999999</v>
      </c>
      <c r="E13" s="4">
        <v>23429941.82</v>
      </c>
      <c r="F13" s="2">
        <v>150.86915212</v>
      </c>
      <c r="G13" s="2">
        <v>15.086915209999999</v>
      </c>
      <c r="H13" s="2">
        <v>171.40696757000001</v>
      </c>
      <c r="I13" s="2">
        <v>17.14069675</v>
      </c>
      <c r="J13" s="4">
        <v>220667351.97999999</v>
      </c>
      <c r="K13" s="4">
        <v>22066735.199999999</v>
      </c>
      <c r="L13" s="4">
        <v>107688307.01000001</v>
      </c>
      <c r="M13" s="4">
        <v>10768830.709999999</v>
      </c>
      <c r="N13" s="4">
        <v>77186756.459999993</v>
      </c>
      <c r="O13" s="4">
        <v>7718675.6500000004</v>
      </c>
      <c r="P13" s="4">
        <v>184069626.44999999</v>
      </c>
      <c r="Q13" s="4">
        <v>18406962.649999999</v>
      </c>
      <c r="R13" s="4">
        <v>134186933.37</v>
      </c>
      <c r="S13" s="4">
        <v>13418693.33</v>
      </c>
      <c r="T13" s="4">
        <v>144336349.66</v>
      </c>
      <c r="U13" s="4">
        <v>14433634.969999999</v>
      </c>
      <c r="V13" s="4">
        <v>112955866.67</v>
      </c>
      <c r="W13" s="4">
        <v>11295586.67</v>
      </c>
      <c r="X13" s="4">
        <v>136407009.11000001</v>
      </c>
      <c r="Y13" s="4">
        <v>13640700.91</v>
      </c>
    </row>
    <row r="14" spans="1:25" ht="13.5" thickBot="1" x14ac:dyDescent="0.25">
      <c r="A14" s="24" t="s">
        <v>14</v>
      </c>
      <c r="B14" s="25"/>
      <c r="C14" s="26"/>
      <c r="D14" s="4">
        <v>507380568.70999998</v>
      </c>
      <c r="E14" s="4">
        <v>101476113.73999999</v>
      </c>
      <c r="F14" s="2">
        <v>479.30830680000003</v>
      </c>
      <c r="G14" s="2">
        <v>95.861661359999999</v>
      </c>
      <c r="H14" s="2">
        <v>555.91882462000001</v>
      </c>
      <c r="I14" s="2">
        <v>111.18376492</v>
      </c>
      <c r="J14" s="4">
        <v>830997594.15999997</v>
      </c>
      <c r="K14" s="4">
        <v>166199518.84</v>
      </c>
      <c r="L14" s="4">
        <v>555605152.51999998</v>
      </c>
      <c r="M14" s="4">
        <v>111121030.5</v>
      </c>
      <c r="N14" s="4">
        <v>528221403.00999999</v>
      </c>
      <c r="O14" s="4">
        <v>105644280.61</v>
      </c>
      <c r="P14" s="4">
        <v>308160859.91000003</v>
      </c>
      <c r="Q14" s="4">
        <v>61632171.979999997</v>
      </c>
      <c r="R14" s="4">
        <v>348100877.45999998</v>
      </c>
      <c r="S14" s="4">
        <v>69620175.5</v>
      </c>
      <c r="T14" s="4">
        <v>488654472.62</v>
      </c>
      <c r="U14" s="4">
        <v>97730894.519999996</v>
      </c>
      <c r="V14" s="4">
        <v>369617204.81</v>
      </c>
      <c r="W14" s="4">
        <v>73923440.950000003</v>
      </c>
      <c r="X14" s="4">
        <v>413602915.74000001</v>
      </c>
      <c r="Y14" s="4">
        <v>82720583.150000006</v>
      </c>
    </row>
    <row r="15" spans="1:25" ht="13.5" thickBot="1" x14ac:dyDescent="0.25">
      <c r="A15" s="24" t="s">
        <v>15</v>
      </c>
      <c r="B15" s="25"/>
      <c r="C15" s="26"/>
      <c r="D15" s="4">
        <v>438898155.51999998</v>
      </c>
      <c r="E15" s="4">
        <v>153614354.43000001</v>
      </c>
      <c r="F15" s="2">
        <v>353.66488814999997</v>
      </c>
      <c r="G15" s="2">
        <v>123.78271085</v>
      </c>
      <c r="H15" s="2">
        <v>357.83859577999999</v>
      </c>
      <c r="I15" s="2">
        <v>125.24350851999999</v>
      </c>
      <c r="J15" s="4">
        <v>370366072.77999997</v>
      </c>
      <c r="K15" s="4">
        <v>129628125.47</v>
      </c>
      <c r="L15" s="4">
        <v>393671218.00999999</v>
      </c>
      <c r="M15" s="4">
        <v>137784926.30000001</v>
      </c>
      <c r="N15" s="4">
        <v>293651137.01999998</v>
      </c>
      <c r="O15" s="4">
        <v>102777897.95999999</v>
      </c>
      <c r="P15" s="4">
        <v>300822178.24000001</v>
      </c>
      <c r="Q15" s="4">
        <v>105287762.38</v>
      </c>
      <c r="R15" s="4">
        <v>260670518.78</v>
      </c>
      <c r="S15" s="4">
        <v>91234681.579999998</v>
      </c>
      <c r="T15" s="4">
        <v>272992477.98000002</v>
      </c>
      <c r="U15" s="4">
        <v>95547367.299999997</v>
      </c>
      <c r="V15" s="4">
        <v>166375269.63</v>
      </c>
      <c r="W15" s="4">
        <v>58231344.369999997</v>
      </c>
      <c r="X15" s="4">
        <v>132561010.61</v>
      </c>
      <c r="Y15" s="4">
        <v>46396353.710000001</v>
      </c>
    </row>
    <row r="16" spans="1:25" ht="13.5" thickBot="1" x14ac:dyDescent="0.25">
      <c r="A16" s="24" t="s">
        <v>16</v>
      </c>
      <c r="B16" s="25"/>
      <c r="C16" s="26"/>
      <c r="D16" s="4">
        <v>2140549783.1500001</v>
      </c>
      <c r="E16" s="4">
        <v>1070274891.59</v>
      </c>
      <c r="F16" s="2">
        <v>2258.7861450700002</v>
      </c>
      <c r="G16" s="2">
        <v>1129.3930725599998</v>
      </c>
      <c r="H16" s="2">
        <v>2264.2744855599999</v>
      </c>
      <c r="I16" s="2">
        <v>1132.1372427900001</v>
      </c>
      <c r="J16" s="4">
        <v>2255800715.9899998</v>
      </c>
      <c r="K16" s="4">
        <v>1127900358.01</v>
      </c>
      <c r="L16" s="4">
        <v>2377017650.6100001</v>
      </c>
      <c r="M16" s="4">
        <v>1188508825.3399999</v>
      </c>
      <c r="N16" s="4">
        <v>2468007510.0700002</v>
      </c>
      <c r="O16" s="4">
        <v>1234003755.04</v>
      </c>
      <c r="P16" s="4">
        <v>2422430437.6500001</v>
      </c>
      <c r="Q16" s="4">
        <v>1211215218.8399999</v>
      </c>
      <c r="R16" s="4">
        <v>2466006255.1799998</v>
      </c>
      <c r="S16" s="4">
        <v>1233003127.5999999</v>
      </c>
      <c r="T16" s="4">
        <v>2558254488.02</v>
      </c>
      <c r="U16" s="4">
        <v>1279127244.02</v>
      </c>
      <c r="V16" s="4">
        <v>2654074062.1399999</v>
      </c>
      <c r="W16" s="4">
        <v>1327037031.0699999</v>
      </c>
      <c r="X16" s="4">
        <v>2631240521.5999999</v>
      </c>
      <c r="Y16" s="4">
        <v>1315620260.8199999</v>
      </c>
    </row>
    <row r="17" spans="1:25" ht="13.5" thickBot="1" x14ac:dyDescent="0.25">
      <c r="A17" s="24" t="s">
        <v>17</v>
      </c>
      <c r="B17" s="25"/>
      <c r="C17" s="26"/>
      <c r="D17" s="4">
        <v>4017990607.5599999</v>
      </c>
      <c r="E17" s="4">
        <v>4017990607.5599999</v>
      </c>
      <c r="F17" s="2">
        <v>3965.3332033000002</v>
      </c>
      <c r="G17" s="2">
        <v>3965.3332033000002</v>
      </c>
      <c r="H17" s="2">
        <v>4151.1580604000001</v>
      </c>
      <c r="I17" s="2">
        <v>4151.1580604000001</v>
      </c>
      <c r="J17" s="4">
        <v>4253488024.4499998</v>
      </c>
      <c r="K17" s="4">
        <v>4253488024.4499998</v>
      </c>
      <c r="L17" s="4">
        <v>4232831862.8200002</v>
      </c>
      <c r="M17" s="4">
        <v>4232831862.8200002</v>
      </c>
      <c r="N17" s="4">
        <v>4293495934.0500002</v>
      </c>
      <c r="O17" s="4">
        <v>4293495934.0500002</v>
      </c>
      <c r="P17" s="4">
        <v>4342278014.5799999</v>
      </c>
      <c r="Q17" s="4">
        <v>4342278014.5799999</v>
      </c>
      <c r="R17" s="4">
        <v>4582167574.0299997</v>
      </c>
      <c r="S17" s="4">
        <v>4582167574.0299997</v>
      </c>
      <c r="T17" s="4">
        <v>4369241414.4200001</v>
      </c>
      <c r="U17" s="4">
        <v>4369241414.4200001</v>
      </c>
      <c r="V17" s="4">
        <v>4465959353.3199997</v>
      </c>
      <c r="W17" s="4">
        <v>4465959353.3199997</v>
      </c>
      <c r="X17" s="4">
        <v>4481028138.5600004</v>
      </c>
      <c r="Y17" s="4">
        <v>4481028138.5600004</v>
      </c>
    </row>
    <row r="18" spans="1:25" ht="13.5" thickBot="1" x14ac:dyDescent="0.25">
      <c r="A18" s="24" t="s">
        <v>18</v>
      </c>
      <c r="B18" s="25"/>
      <c r="C18" s="26"/>
      <c r="D18" s="4">
        <v>734773673.90999997</v>
      </c>
      <c r="E18" s="4">
        <v>918467092.38999999</v>
      </c>
      <c r="F18" s="2">
        <v>812.00997601999995</v>
      </c>
      <c r="G18" s="2">
        <v>1015.0124700299999</v>
      </c>
      <c r="H18" s="2">
        <v>772.17504386999997</v>
      </c>
      <c r="I18" s="2">
        <v>965.21880484000008</v>
      </c>
      <c r="J18" s="4">
        <v>755195853.49000001</v>
      </c>
      <c r="K18" s="4">
        <v>943994816.87</v>
      </c>
      <c r="L18" s="4">
        <v>719754199.25999999</v>
      </c>
      <c r="M18" s="4">
        <v>899692749.08000004</v>
      </c>
      <c r="N18" s="4">
        <v>739863885.67999995</v>
      </c>
      <c r="O18" s="4">
        <v>924829857.10000002</v>
      </c>
      <c r="P18" s="4">
        <v>753697096.58000004</v>
      </c>
      <c r="Q18" s="4">
        <v>942121370.73000002</v>
      </c>
      <c r="R18" s="4">
        <v>759165718.61000001</v>
      </c>
      <c r="S18" s="4">
        <v>948957148.26999998</v>
      </c>
      <c r="T18" s="4">
        <v>768328762.61000001</v>
      </c>
      <c r="U18" s="4">
        <v>960410953.26999998</v>
      </c>
      <c r="V18" s="4">
        <v>797164162.21000004</v>
      </c>
      <c r="W18" s="4">
        <v>996455202.76999998</v>
      </c>
      <c r="X18" s="4">
        <v>806309461.10000002</v>
      </c>
      <c r="Y18" s="4">
        <v>1007886826.37</v>
      </c>
    </row>
    <row r="19" spans="1:25" s="3" customFormat="1" ht="13.5" thickBot="1" x14ac:dyDescent="0.25">
      <c r="A19" s="24" t="s">
        <v>33</v>
      </c>
      <c r="B19" s="25"/>
      <c r="C19" s="26"/>
      <c r="D19" s="4">
        <v>38681885.100000001</v>
      </c>
      <c r="E19" s="4">
        <v>58022827.659999996</v>
      </c>
      <c r="F19" s="2">
        <v>43.351845689999998</v>
      </c>
      <c r="G19" s="2">
        <v>65.02776854999999</v>
      </c>
      <c r="H19" s="2">
        <v>45.599633270000005</v>
      </c>
      <c r="I19" s="2">
        <v>68.399449919999995</v>
      </c>
      <c r="J19" s="4">
        <v>52949464.109999999</v>
      </c>
      <c r="K19" s="4">
        <v>79424196.170000002</v>
      </c>
      <c r="L19" s="4">
        <v>35596134.850000001</v>
      </c>
      <c r="M19" s="4">
        <v>53394202.280000001</v>
      </c>
      <c r="N19" s="4">
        <v>35456902</v>
      </c>
      <c r="O19" s="4">
        <v>53185353.009999998</v>
      </c>
      <c r="P19" s="4">
        <v>51395250.640000001</v>
      </c>
      <c r="Q19" s="4">
        <v>77092875.969999999</v>
      </c>
      <c r="R19" s="4">
        <v>54014516.359999999</v>
      </c>
      <c r="S19" s="4">
        <v>81021774.549999997</v>
      </c>
      <c r="T19" s="4">
        <v>41721284.18</v>
      </c>
      <c r="U19" s="4">
        <v>62581926.280000001</v>
      </c>
      <c r="V19" s="4">
        <v>41690497.469999999</v>
      </c>
      <c r="W19" s="4">
        <v>62535746.210000001</v>
      </c>
      <c r="X19" s="4">
        <v>51742188.990000002</v>
      </c>
      <c r="Y19" s="4">
        <v>77613283.489999995</v>
      </c>
    </row>
    <row r="20" spans="1:25" s="3" customFormat="1" ht="13.5" thickBot="1" x14ac:dyDescent="0.25">
      <c r="A20" s="27" t="s">
        <v>24</v>
      </c>
      <c r="B20" s="28"/>
      <c r="C20" s="29"/>
      <c r="D20" s="4">
        <v>0</v>
      </c>
      <c r="E20" s="4">
        <v>0</v>
      </c>
      <c r="F20" s="2">
        <v>0</v>
      </c>
      <c r="G20" s="2">
        <v>0</v>
      </c>
      <c r="H20" s="2">
        <v>0</v>
      </c>
      <c r="I20" s="2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</row>
    <row r="21" spans="1:25" s="3" customFormat="1" ht="13.5" thickBot="1" x14ac:dyDescent="0.25">
      <c r="A21" s="27" t="s">
        <v>25</v>
      </c>
      <c r="B21" s="28"/>
      <c r="C21" s="29"/>
      <c r="D21" s="4">
        <v>0</v>
      </c>
      <c r="E21" s="4">
        <v>0</v>
      </c>
      <c r="F21" s="2">
        <v>0</v>
      </c>
      <c r="G21" s="2">
        <v>0</v>
      </c>
      <c r="H21" s="2">
        <v>0</v>
      </c>
      <c r="I21" s="2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</row>
    <row r="22" spans="1:25" ht="13.5" thickBot="1" x14ac:dyDescent="0.25">
      <c r="A22" s="24" t="s">
        <v>19</v>
      </c>
      <c r="B22" s="25"/>
      <c r="C22" s="26"/>
      <c r="D22" s="4">
        <v>9292183338.2199993</v>
      </c>
      <c r="E22" s="4">
        <v>6343275829.1899996</v>
      </c>
      <c r="F22" s="2">
        <v>9386.9642283199992</v>
      </c>
      <c r="G22" s="2">
        <v>6409.4978018599995</v>
      </c>
      <c r="H22" s="2">
        <v>9570.9341272800011</v>
      </c>
      <c r="I22" s="2">
        <v>6570.4815281400006</v>
      </c>
      <c r="J22" s="4">
        <v>10098116138.210001</v>
      </c>
      <c r="K22" s="4">
        <v>6722701775.0099993</v>
      </c>
      <c r="L22" s="4">
        <v>9626745987.6200008</v>
      </c>
      <c r="M22" s="4">
        <v>6634102427.0299997</v>
      </c>
      <c r="N22" s="4">
        <v>9682691927.0499992</v>
      </c>
      <c r="O22" s="4">
        <v>6721655753.4200001</v>
      </c>
      <c r="P22" s="4">
        <v>9550043144.0400009</v>
      </c>
      <c r="Q22" s="4">
        <v>6758034377.1300001</v>
      </c>
      <c r="R22" s="4">
        <v>9685737502.1100006</v>
      </c>
      <c r="S22" s="4">
        <v>7019423174.8599997</v>
      </c>
      <c r="T22" s="4">
        <v>9747881321.4799995</v>
      </c>
      <c r="U22" s="4">
        <v>6879073434.7799997</v>
      </c>
      <c r="V22" s="12">
        <v>9713593465.9999981</v>
      </c>
      <c r="W22" s="12">
        <v>6995437705.3599997</v>
      </c>
      <c r="X22" s="12">
        <f>SUM(X12:X21)</f>
        <v>9778572655.0400009</v>
      </c>
      <c r="Y22" s="12">
        <f>SUM(Y12:Y21)</f>
        <v>7024906147.0100002</v>
      </c>
    </row>
    <row r="23" spans="1:25" ht="13.5" thickBot="1" x14ac:dyDescent="0.25">
      <c r="A23" s="24" t="s">
        <v>20</v>
      </c>
      <c r="B23" s="25"/>
      <c r="C23" s="26"/>
      <c r="D23" s="4">
        <v>123194390.15000001</v>
      </c>
      <c r="E23" s="4">
        <v>0</v>
      </c>
      <c r="F23" s="2">
        <v>126.02069164</v>
      </c>
      <c r="G23" s="2">
        <v>0</v>
      </c>
      <c r="H23" s="2">
        <v>141.36927756999998</v>
      </c>
      <c r="I23" s="2">
        <v>0</v>
      </c>
      <c r="J23" s="4">
        <v>106314012.02</v>
      </c>
      <c r="K23" s="4">
        <v>0</v>
      </c>
      <c r="L23" s="4">
        <v>92425306.269999996</v>
      </c>
      <c r="M23" s="4">
        <v>0</v>
      </c>
      <c r="N23" s="4">
        <v>207946046.53999999</v>
      </c>
      <c r="O23" s="4">
        <v>0</v>
      </c>
      <c r="P23" s="4">
        <v>223590692.90000001</v>
      </c>
      <c r="Q23" s="4">
        <v>0</v>
      </c>
      <c r="R23" s="4">
        <v>237530303.63999999</v>
      </c>
      <c r="S23" s="2">
        <v>0</v>
      </c>
      <c r="T23" s="4">
        <v>244259894.65000001</v>
      </c>
      <c r="U23" s="2">
        <v>0</v>
      </c>
      <c r="V23" s="4">
        <v>243533601.59999999</v>
      </c>
      <c r="W23" s="2">
        <v>0</v>
      </c>
      <c r="X23" s="4">
        <v>246891573.99000001</v>
      </c>
      <c r="Y23" s="2">
        <v>0</v>
      </c>
    </row>
    <row r="24" spans="1:25" ht="13.5" thickBot="1" x14ac:dyDescent="0.25">
      <c r="A24" s="24" t="s">
        <v>21</v>
      </c>
      <c r="B24" s="25"/>
      <c r="C24" s="26"/>
      <c r="D24" s="4">
        <v>9168988948.0699997</v>
      </c>
      <c r="E24" s="4">
        <v>6220081439.04</v>
      </c>
      <c r="F24" s="2">
        <v>9260.9435366799989</v>
      </c>
      <c r="G24" s="2">
        <v>6283.4771102199993</v>
      </c>
      <c r="H24" s="2">
        <v>9429.564849710001</v>
      </c>
      <c r="I24" s="2">
        <v>6429.1122505700005</v>
      </c>
      <c r="J24" s="4">
        <v>9991802126.1900005</v>
      </c>
      <c r="K24" s="4">
        <v>6616387762.9899988</v>
      </c>
      <c r="L24" s="4">
        <v>9534320681.3500004</v>
      </c>
      <c r="M24" s="4">
        <v>6541677120.7599993</v>
      </c>
      <c r="N24" s="4">
        <v>9474745880.5099983</v>
      </c>
      <c r="O24" s="4">
        <v>6513709706.8800001</v>
      </c>
      <c r="P24" s="4">
        <v>9326452451.1400013</v>
      </c>
      <c r="Q24" s="4">
        <v>6534443684.2300005</v>
      </c>
      <c r="R24" s="4">
        <f>R22-R23</f>
        <v>9448207198.4700012</v>
      </c>
      <c r="S24" s="4">
        <f>S22-R23</f>
        <v>6781892871.2199993</v>
      </c>
      <c r="T24" s="4">
        <v>9503621426.8299999</v>
      </c>
      <c r="U24" s="4">
        <v>6634813540.1300001</v>
      </c>
      <c r="V24" s="12">
        <v>9470059864.3999977</v>
      </c>
      <c r="W24" s="12">
        <v>6751904103.7599993</v>
      </c>
      <c r="X24" s="12">
        <f>X22-X23</f>
        <v>9531681081.0500011</v>
      </c>
      <c r="Y24" s="12">
        <f>Y22-X23</f>
        <v>6778014573.0200005</v>
      </c>
    </row>
    <row r="25" spans="1:25" ht="13.5" thickBot="1" x14ac:dyDescent="0.25">
      <c r="A25" s="24" t="s">
        <v>22</v>
      </c>
      <c r="B25" s="25"/>
      <c r="C25" s="26"/>
      <c r="D25" s="4">
        <v>894749627.88</v>
      </c>
      <c r="E25" s="4">
        <v>0</v>
      </c>
      <c r="F25" s="2">
        <v>913.42524965999996</v>
      </c>
      <c r="G25" s="2">
        <v>0</v>
      </c>
      <c r="H25" s="2">
        <v>934.71903480000003</v>
      </c>
      <c r="I25" s="2">
        <v>0</v>
      </c>
      <c r="J25" s="4">
        <v>960282841.06000006</v>
      </c>
      <c r="K25" s="4">
        <v>0</v>
      </c>
      <c r="L25" s="4">
        <v>998353003.83000004</v>
      </c>
      <c r="M25" s="4">
        <v>0</v>
      </c>
      <c r="N25" s="4">
        <v>897577332.19000006</v>
      </c>
      <c r="O25" s="4">
        <v>0</v>
      </c>
      <c r="P25" s="4">
        <v>899130462.75</v>
      </c>
      <c r="Q25" s="4">
        <v>0</v>
      </c>
      <c r="R25" s="4">
        <v>916190802.43000007</v>
      </c>
      <c r="S25" s="2">
        <v>0</v>
      </c>
      <c r="T25" s="4">
        <v>932601922.56999993</v>
      </c>
      <c r="U25" s="2">
        <v>0</v>
      </c>
      <c r="V25" s="4">
        <v>938268222.59000003</v>
      </c>
      <c r="W25" s="2">
        <v>0</v>
      </c>
      <c r="X25" s="4">
        <v>973329803.76999998</v>
      </c>
      <c r="Y25" s="2">
        <v>0</v>
      </c>
    </row>
    <row r="26" spans="1:25" ht="13.5" thickBot="1" x14ac:dyDescent="0.25">
      <c r="A26" s="24" t="s">
        <v>23</v>
      </c>
      <c r="B26" s="25"/>
      <c r="C26" s="26"/>
      <c r="D26" s="2">
        <v>0</v>
      </c>
      <c r="E26" s="2">
        <v>14.384853906641046</v>
      </c>
      <c r="F26" s="2">
        <v>0</v>
      </c>
      <c r="G26" s="2">
        <v>14.537000000000001</v>
      </c>
      <c r="H26" s="2">
        <v>0</v>
      </c>
      <c r="I26" s="2">
        <v>14.53885075217233</v>
      </c>
      <c r="J26" s="2">
        <v>0</v>
      </c>
      <c r="K26" s="2">
        <v>14.513702573956163</v>
      </c>
      <c r="L26" s="2">
        <v>0</v>
      </c>
      <c r="M26" s="2">
        <v>15.261422803362287</v>
      </c>
      <c r="N26" s="2">
        <v>0</v>
      </c>
      <c r="O26" s="2">
        <v>13.77981783931741</v>
      </c>
      <c r="P26" s="2">
        <v>0</v>
      </c>
      <c r="Q26" s="2">
        <v>13.7598624488865</v>
      </c>
      <c r="R26" s="2">
        <v>0</v>
      </c>
      <c r="S26" s="2">
        <v>13.51</v>
      </c>
      <c r="T26" s="2">
        <v>0</v>
      </c>
      <c r="U26" s="2">
        <v>14.056188872969095</v>
      </c>
      <c r="V26" s="2">
        <v>0</v>
      </c>
      <c r="W26" s="2">
        <v>13.896349950638328</v>
      </c>
      <c r="X26" s="2">
        <v>0</v>
      </c>
      <c r="Y26" s="2">
        <f>(X25/Y24)*100</f>
        <v>14.360101963255662</v>
      </c>
    </row>
    <row r="28" spans="1:25" ht="12.75" customHeight="1" x14ac:dyDescent="0.2">
      <c r="A28" s="5" t="s">
        <v>26</v>
      </c>
      <c r="B28" s="6"/>
    </row>
    <row r="29" spans="1:25" ht="12.75" customHeight="1" x14ac:dyDescent="0.2">
      <c r="A29" s="7" t="s">
        <v>27</v>
      </c>
      <c r="B29" s="5" t="s">
        <v>28</v>
      </c>
    </row>
    <row r="30" spans="1:25" ht="12.75" customHeight="1" x14ac:dyDescent="0.2">
      <c r="A30" s="7" t="s">
        <v>29</v>
      </c>
      <c r="B30" s="8" t="s">
        <v>30</v>
      </c>
    </row>
    <row r="31" spans="1:25" ht="12.75" customHeight="1" x14ac:dyDescent="0.25">
      <c r="A31" s="9" t="s">
        <v>31</v>
      </c>
      <c r="B31" s="5" t="s">
        <v>32</v>
      </c>
    </row>
    <row r="35" spans="23:23" ht="12.75" customHeight="1" x14ac:dyDescent="0.2">
      <c r="W35" s="10"/>
    </row>
  </sheetData>
  <mergeCells count="37">
    <mergeCell ref="X10:Y10"/>
    <mergeCell ref="A2:Y2"/>
    <mergeCell ref="A3:Y3"/>
    <mergeCell ref="A4:Y6"/>
    <mergeCell ref="V9:Y9"/>
    <mergeCell ref="V10:W10"/>
    <mergeCell ref="A1:U1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24:C24"/>
    <mergeCell ref="A25:C25"/>
    <mergeCell ref="A26:C26"/>
    <mergeCell ref="A17:C17"/>
    <mergeCell ref="A18:C18"/>
    <mergeCell ref="A22:C22"/>
    <mergeCell ref="A23:C23"/>
    <mergeCell ref="A20:C20"/>
    <mergeCell ref="A21:C21"/>
    <mergeCell ref="A19:C19"/>
  </mergeCells>
  <pageMargins left="0.7" right="0.7" top="0.75" bottom="0.75" header="0.3" footer="0.3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1:J34"/>
  <sheetViews>
    <sheetView workbookViewId="0">
      <selection activeCell="I34" sqref="I34"/>
    </sheetView>
  </sheetViews>
  <sheetFormatPr baseColWidth="10" defaultRowHeight="12.75" x14ac:dyDescent="0.2"/>
  <cols>
    <col min="6" max="6" width="13.7109375" bestFit="1" customWidth="1"/>
    <col min="9" max="9" width="15.7109375" bestFit="1" customWidth="1"/>
  </cols>
  <sheetData>
    <row r="11" spans="5:10" ht="15" x14ac:dyDescent="0.25">
      <c r="E11" s="19"/>
      <c r="F11" s="20">
        <v>9503621426.8299999</v>
      </c>
      <c r="G11" s="20">
        <v>6634813540.1300001</v>
      </c>
      <c r="H11" s="15" t="s">
        <v>34</v>
      </c>
      <c r="I11" s="20">
        <v>9470059864.3999996</v>
      </c>
      <c r="J11" s="20">
        <v>6751904103.7600002</v>
      </c>
    </row>
    <row r="12" spans="5:10" x14ac:dyDescent="0.2">
      <c r="E12" s="13" t="s">
        <v>35</v>
      </c>
      <c r="F12" s="14">
        <v>807811487.88</v>
      </c>
      <c r="G12" s="14">
        <v>0</v>
      </c>
      <c r="H12" s="15" t="s">
        <v>34</v>
      </c>
      <c r="I12" s="14">
        <v>810668256.23000002</v>
      </c>
      <c r="J12" s="14">
        <v>0</v>
      </c>
    </row>
    <row r="13" spans="5:10" x14ac:dyDescent="0.2">
      <c r="E13" s="13" t="s">
        <v>36</v>
      </c>
      <c r="F13" s="14">
        <v>0</v>
      </c>
      <c r="G13" s="14">
        <v>0</v>
      </c>
      <c r="H13" s="15" t="s">
        <v>34</v>
      </c>
      <c r="I13" s="14">
        <v>0</v>
      </c>
      <c r="J13" s="14">
        <v>0</v>
      </c>
    </row>
    <row r="14" spans="5:10" x14ac:dyDescent="0.2">
      <c r="E14" s="16" t="s">
        <v>37</v>
      </c>
      <c r="F14" s="17">
        <v>807811487.88</v>
      </c>
      <c r="G14" s="17">
        <v>0</v>
      </c>
      <c r="H14" s="18" t="s">
        <v>34</v>
      </c>
      <c r="I14" s="17">
        <v>810668256.23000002</v>
      </c>
      <c r="J14" s="17">
        <v>0</v>
      </c>
    </row>
    <row r="15" spans="5:10" x14ac:dyDescent="0.2">
      <c r="E15" s="13" t="s">
        <v>38</v>
      </c>
      <c r="F15" s="14">
        <v>0</v>
      </c>
      <c r="G15" s="14">
        <v>0</v>
      </c>
      <c r="H15" s="15" t="s">
        <v>34</v>
      </c>
      <c r="I15" s="14">
        <v>0</v>
      </c>
      <c r="J15" s="14">
        <v>0</v>
      </c>
    </row>
    <row r="16" spans="5:10" x14ac:dyDescent="0.2">
      <c r="E16" s="13" t="s">
        <v>39</v>
      </c>
      <c r="F16" s="14">
        <v>0</v>
      </c>
      <c r="G16" s="14">
        <v>0</v>
      </c>
      <c r="H16" s="15" t="s">
        <v>34</v>
      </c>
      <c r="I16" s="14">
        <v>0</v>
      </c>
      <c r="J16" s="14">
        <v>0</v>
      </c>
    </row>
    <row r="17" spans="5:10" x14ac:dyDescent="0.2">
      <c r="E17" s="16" t="s">
        <v>40</v>
      </c>
      <c r="F17" s="17">
        <v>0</v>
      </c>
      <c r="G17" s="17">
        <v>0</v>
      </c>
      <c r="H17" s="18" t="s">
        <v>34</v>
      </c>
      <c r="I17" s="17">
        <v>0</v>
      </c>
      <c r="J17" s="17">
        <v>0</v>
      </c>
    </row>
    <row r="18" spans="5:10" ht="15" x14ac:dyDescent="0.25">
      <c r="E18" s="19"/>
      <c r="F18" s="20">
        <v>807811487.88</v>
      </c>
      <c r="G18" s="20">
        <v>0</v>
      </c>
      <c r="H18" s="15" t="s">
        <v>34</v>
      </c>
      <c r="I18" s="20">
        <v>810668256.23000002</v>
      </c>
      <c r="J18" s="20">
        <v>0</v>
      </c>
    </row>
    <row r="19" spans="5:10" x14ac:dyDescent="0.2">
      <c r="E19" s="13" t="s">
        <v>41</v>
      </c>
      <c r="F19" s="14">
        <v>124790434.69</v>
      </c>
      <c r="G19" s="14">
        <v>0</v>
      </c>
      <c r="H19" s="15" t="s">
        <v>34</v>
      </c>
      <c r="I19" s="14">
        <v>127599966.36</v>
      </c>
      <c r="J19" s="14">
        <v>0</v>
      </c>
    </row>
    <row r="20" spans="5:10" x14ac:dyDescent="0.2">
      <c r="E20" s="16" t="s">
        <v>41</v>
      </c>
      <c r="F20" s="17">
        <v>124790434.69</v>
      </c>
      <c r="G20" s="17">
        <v>0</v>
      </c>
      <c r="H20" s="18" t="s">
        <v>34</v>
      </c>
      <c r="I20" s="17">
        <v>127599966.36</v>
      </c>
      <c r="J20" s="17">
        <v>0</v>
      </c>
    </row>
    <row r="21" spans="5:10" ht="15" x14ac:dyDescent="0.25">
      <c r="E21" s="19"/>
      <c r="F21" s="20">
        <v>124790434.69</v>
      </c>
      <c r="G21" s="20">
        <v>0</v>
      </c>
      <c r="H21" s="15" t="s">
        <v>34</v>
      </c>
      <c r="I21" s="20">
        <v>127599966.36</v>
      </c>
      <c r="J21" s="20">
        <v>0</v>
      </c>
    </row>
    <row r="22" spans="5:10" x14ac:dyDescent="0.2">
      <c r="E22" s="13" t="s">
        <v>42</v>
      </c>
      <c r="F22" s="14">
        <v>14.06</v>
      </c>
      <c r="G22" s="14">
        <v>0</v>
      </c>
      <c r="H22" s="15" t="s">
        <v>34</v>
      </c>
      <c r="I22" s="14">
        <v>13.9</v>
      </c>
      <c r="J22" s="14">
        <v>0</v>
      </c>
    </row>
    <row r="23" spans="5:10" x14ac:dyDescent="0.2">
      <c r="E23" s="16" t="s">
        <v>42</v>
      </c>
      <c r="F23" s="17">
        <v>14.06</v>
      </c>
      <c r="G23" s="17">
        <v>0</v>
      </c>
      <c r="H23" s="18" t="s">
        <v>34</v>
      </c>
      <c r="I23" s="17">
        <v>13.9</v>
      </c>
      <c r="J23" s="17">
        <v>0</v>
      </c>
    </row>
    <row r="24" spans="5:10" ht="15" x14ac:dyDescent="0.25">
      <c r="E24" s="19"/>
      <c r="F24" s="20">
        <v>14.06</v>
      </c>
      <c r="G24" s="20">
        <v>0</v>
      </c>
      <c r="H24" s="15" t="s">
        <v>34</v>
      </c>
      <c r="I24" s="20">
        <v>13.9</v>
      </c>
      <c r="J24" s="20">
        <v>0</v>
      </c>
    </row>
    <row r="25" spans="5:10" x14ac:dyDescent="0.2">
      <c r="E25" s="13" t="s">
        <v>43</v>
      </c>
      <c r="F25" s="14">
        <v>8.5</v>
      </c>
      <c r="G25" s="14">
        <v>0</v>
      </c>
      <c r="H25" s="15" t="s">
        <v>34</v>
      </c>
      <c r="I25" s="14">
        <v>8.56</v>
      </c>
      <c r="J25" s="14">
        <v>0</v>
      </c>
    </row>
    <row r="26" spans="5:10" x14ac:dyDescent="0.2">
      <c r="E26" s="16" t="s">
        <v>43</v>
      </c>
      <c r="F26" s="17">
        <v>8.5</v>
      </c>
      <c r="G26" s="17">
        <v>0</v>
      </c>
      <c r="H26" s="18" t="s">
        <v>34</v>
      </c>
      <c r="I26" s="17">
        <v>8.56</v>
      </c>
      <c r="J26" s="17">
        <v>0</v>
      </c>
    </row>
    <row r="27" spans="5:10" ht="15" x14ac:dyDescent="0.25">
      <c r="E27" s="19"/>
      <c r="F27" s="20">
        <v>8.5</v>
      </c>
      <c r="G27" s="20">
        <v>0</v>
      </c>
      <c r="H27" s="15" t="s">
        <v>34</v>
      </c>
      <c r="I27" s="20">
        <v>8.56</v>
      </c>
      <c r="J27" s="20">
        <v>0</v>
      </c>
    </row>
    <row r="28" spans="5:10" x14ac:dyDescent="0.2">
      <c r="E28" s="13" t="s">
        <v>44</v>
      </c>
      <c r="F28" s="14">
        <v>12.18</v>
      </c>
      <c r="G28" s="14">
        <v>12.18</v>
      </c>
      <c r="H28" s="15" t="s">
        <v>34</v>
      </c>
      <c r="I28" s="14">
        <v>12.01</v>
      </c>
      <c r="J28" s="14">
        <v>12.01</v>
      </c>
    </row>
    <row r="29" spans="5:10" x14ac:dyDescent="0.2">
      <c r="E29" s="16" t="s">
        <v>44</v>
      </c>
      <c r="F29" s="17">
        <v>12.18</v>
      </c>
      <c r="G29" s="17">
        <v>12.18</v>
      </c>
      <c r="H29" s="18" t="s">
        <v>34</v>
      </c>
      <c r="I29" s="17">
        <v>12.01</v>
      </c>
      <c r="J29" s="17">
        <v>12.01</v>
      </c>
    </row>
    <row r="30" spans="5:10" ht="15" x14ac:dyDescent="0.25">
      <c r="E30" s="19"/>
      <c r="F30" s="20">
        <v>12.18</v>
      </c>
      <c r="G30" s="20">
        <v>12.18</v>
      </c>
      <c r="H30" s="15" t="s">
        <v>34</v>
      </c>
      <c r="I30" s="20">
        <v>12.01</v>
      </c>
      <c r="J30" s="20">
        <v>12.01</v>
      </c>
    </row>
    <row r="31" spans="5:10" ht="15" x14ac:dyDescent="0.25">
      <c r="E31" s="21"/>
      <c r="F31" s="17">
        <v>10436223384.139999</v>
      </c>
      <c r="G31" s="17">
        <v>6634813552.3100004</v>
      </c>
      <c r="H31" s="18" t="s">
        <v>34</v>
      </c>
      <c r="I31" s="17">
        <v>10408328121.459999</v>
      </c>
      <c r="J31" s="17">
        <v>6751904115.7700005</v>
      </c>
    </row>
    <row r="32" spans="5:10" ht="15" x14ac:dyDescent="0.25">
      <c r="E32" s="22"/>
      <c r="F32" s="20">
        <v>10436223384.139999</v>
      </c>
      <c r="G32" s="20">
        <v>6634813552.3100004</v>
      </c>
      <c r="H32" s="15" t="s">
        <v>34</v>
      </c>
      <c r="I32" s="20">
        <v>10408328121.459999</v>
      </c>
      <c r="J32" s="20">
        <v>6751904115.7700005</v>
      </c>
    </row>
    <row r="34" spans="6:9" x14ac:dyDescent="0.2">
      <c r="F34" s="10">
        <f>F14+F17+F20</f>
        <v>932601922.56999993</v>
      </c>
      <c r="G34" s="10"/>
      <c r="H34" s="10"/>
      <c r="I34" s="10">
        <f t="shared" ref="I34" si="0">I14+I17+I20</f>
        <v>938268222.59000003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ARBOLEDA, INGRID</dc:creator>
  <cp:lastModifiedBy>ARBOLEDA, INGRID</cp:lastModifiedBy>
  <dcterms:created xsi:type="dcterms:W3CDTF">2018-12-07T14:07:00Z</dcterms:created>
  <dcterms:modified xsi:type="dcterms:W3CDTF">2019-08-19T17:19:02Z</dcterms:modified>
</cp:coreProperties>
</file>