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641BE7E1-F80F-451B-BFCB-D1A7028D0F1F}" xr6:coauthVersionLast="36" xr6:coauthVersionMax="36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definedNames>
    <definedName name="_xlnm.Print_Area" localSheetId="0">Page1_1!$A$1:$W$31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1" l="1"/>
  <c r="N23" i="1" l="1"/>
  <c r="L23" i="1"/>
  <c r="J23" i="1"/>
  <c r="H23" i="1"/>
  <c r="D23" i="1"/>
  <c r="E22" i="1"/>
  <c r="E24" i="1" s="1"/>
  <c r="F22" i="1"/>
  <c r="F24" i="1" s="1"/>
  <c r="G22" i="1"/>
  <c r="G24" i="1" s="1"/>
  <c r="H22" i="1"/>
  <c r="I22" i="1"/>
  <c r="J22" i="1"/>
  <c r="K22" i="1"/>
  <c r="L22" i="1"/>
  <c r="M22" i="1"/>
  <c r="N22" i="1"/>
  <c r="O22" i="1"/>
  <c r="K24" i="1" l="1"/>
  <c r="J24" i="1"/>
  <c r="M24" i="1"/>
  <c r="L24" i="1"/>
  <c r="I24" i="1"/>
  <c r="H24" i="1"/>
  <c r="O24" i="1"/>
  <c r="O26" i="1" s="1"/>
  <c r="N24" i="1"/>
  <c r="E26" i="1"/>
  <c r="G26" i="1"/>
  <c r="I26" i="1"/>
  <c r="K26" i="1"/>
  <c r="M26" i="1"/>
  <c r="D22" i="1"/>
  <c r="D24" i="1" s="1"/>
</calcChain>
</file>

<file path=xl/sharedStrings.xml><?xml version="1.0" encoding="utf-8"?>
<sst xmlns="http://schemas.openxmlformats.org/spreadsheetml/2006/main" count="55" uniqueCount="33">
  <si>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</si>
  <si>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</si>
  <si>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</si>
  <si>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</si>
  <si>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</si>
  <si>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</si>
  <si>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</si>
  <si>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</si>
  <si>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</si>
  <si>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</si>
  <si>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</si>
  <si>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</si>
  <si>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</si>
  <si>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</si>
  <si>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</si>
  <si>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</si>
  <si>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</si>
  <si>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</si>
  <si>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</si>
  <si>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</si>
  <si>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</si>
  <si>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</si>
  <si>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</si>
  <si>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</si>
  <si>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</si>
  <si>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</si>
  <si>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</si>
  <si>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</si>
  <si>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</si>
  <si>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INTERNATIONAL UNION BANK, S.A.</t>
  </si>
  <si>
    <r>
      <t xml:space="preserve">2019 </t>
    </r>
    <r>
      <rPr>
        <sz val="6"/>
        <color theme="1"/>
        <rFont val="Arial"/>
        <family val="2"/>
      </rPr>
      <t>(1)</t>
    </r>
  </si>
  <si>
    <t>Cifras preliminares 2019</t>
  </si>
  <si>
    <t>ADECUACION DE CAPITAL
 A MARZO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</si>
</sst>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6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7" fontId="5" fillId="0" borderId="13" xfId="0" applyNumberFormat="1" applyFont="1" applyBorder="1" applyAlignment="1">
      <alignment horizontal="right" vertical="top"/>
    </xf>
    <xf numFmtId="167" fontId="6" fillId="4" borderId="18" xfId="0" applyNumberFormat="1" applyFont="1" applyFill="1" applyBorder="1" applyAlignment="1">
      <alignment horizontal="right" vertical="center" wrapText="1"/>
    </xf>
    <xf numFmtId="164" fontId="5" fillId="0" borderId="13" xfId="2" applyFont="1" applyBorder="1" applyAlignment="1">
      <alignment horizontal="right" vertical="top"/>
    </xf>
    <xf numFmtId="164" fontId="5" fillId="0" borderId="0" xfId="2" applyFont="1"/>
    <xf numFmtId="164" fontId="5" fillId="0" borderId="13" xfId="2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1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Q14" sqref="Q14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7.7109375" customWidth="1"/>
    <col min="6" max="6" width="6.140625" bestFit="1" customWidth="1"/>
    <col min="7" max="7" width="6" bestFit="1" customWidth="1"/>
    <col min="8" max="8" width="6.140625" bestFit="1" customWidth="1"/>
    <col min="9" max="9" width="6" bestFit="1" customWidth="1"/>
    <col min="10" max="10" width="6.140625" bestFit="1" customWidth="1"/>
    <col min="11" max="11" width="6" bestFit="1" customWidth="1"/>
    <col min="12" max="12" width="6.140625" bestFit="1" customWidth="1"/>
    <col min="13" max="13" width="6.85546875" bestFit="1" customWidth="1"/>
    <col min="14" max="14" width="6.140625" bestFit="1" customWidth="1"/>
    <col min="15" max="15" width="6.85546875" bestFit="1" customWidth="1"/>
    <col min="16" max="21" width="8.28515625" customWidth="1"/>
  </cols>
  <sheetData>
    <row r="1" spans="1:2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1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9.5" customHeight="1" x14ac:dyDescent="0.2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18.75" customHeight="1" x14ac:dyDescent="0.2">
      <c r="A4" s="22" t="s">
        <v>32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8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8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21" ht="13.5" thickBot="1" x14ac:dyDescent="0.25">
      <c r="A8" s="17" t="s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21" ht="13.5" thickBot="1" x14ac:dyDescent="0.25">
      <c r="A9" s="27" t="s">
        <v>0</v>
      </c>
      <c r="B9" s="28"/>
      <c r="C9" s="29"/>
      <c r="D9" s="39">
        <v>2017</v>
      </c>
      <c r="E9" s="40"/>
      <c r="F9" s="35">
        <v>2018</v>
      </c>
      <c r="G9" s="25"/>
      <c r="H9" s="25"/>
      <c r="I9" s="25"/>
      <c r="J9" s="25"/>
      <c r="K9" s="25"/>
      <c r="L9" s="25"/>
      <c r="M9" s="26"/>
      <c r="N9" s="14" t="s">
        <v>30</v>
      </c>
      <c r="O9" s="15"/>
      <c r="P9" s="15"/>
      <c r="Q9" s="15"/>
      <c r="R9" s="15"/>
      <c r="S9" s="15"/>
      <c r="T9" s="15"/>
      <c r="U9" s="16"/>
    </row>
    <row r="10" spans="1:21" ht="13.5" thickBot="1" x14ac:dyDescent="0.25">
      <c r="A10" s="30"/>
      <c r="B10" s="20"/>
      <c r="C10" s="31"/>
      <c r="D10" s="36" t="s">
        <v>2</v>
      </c>
      <c r="E10" s="26"/>
      <c r="F10" s="36" t="s">
        <v>3</v>
      </c>
      <c r="G10" s="26"/>
      <c r="H10" s="36" t="s">
        <v>4</v>
      </c>
      <c r="I10" s="26"/>
      <c r="J10" s="37" t="s">
        <v>28</v>
      </c>
      <c r="K10" s="38"/>
      <c r="L10" s="36" t="s">
        <v>2</v>
      </c>
      <c r="M10" s="26"/>
      <c r="N10" s="36" t="s">
        <v>3</v>
      </c>
      <c r="O10" s="26"/>
      <c r="P10" s="36" t="s">
        <v>4</v>
      </c>
      <c r="Q10" s="26"/>
      <c r="R10" s="37" t="s">
        <v>28</v>
      </c>
      <c r="S10" s="38"/>
      <c r="T10" s="36" t="s">
        <v>2</v>
      </c>
      <c r="U10" s="26"/>
    </row>
    <row r="11" spans="1:21" ht="13.5" thickBot="1" x14ac:dyDescent="0.25">
      <c r="A11" s="32"/>
      <c r="B11" s="33"/>
      <c r="C11" s="34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4" t="s">
        <v>7</v>
      </c>
      <c r="B12" s="25"/>
      <c r="C12" s="26"/>
      <c r="D12" s="9">
        <v>15448904.74</v>
      </c>
      <c r="E12" s="9">
        <v>0</v>
      </c>
      <c r="F12" s="9">
        <v>16941059.75</v>
      </c>
      <c r="G12" s="9">
        <v>0</v>
      </c>
      <c r="H12" s="9">
        <v>17027874.080000002</v>
      </c>
      <c r="I12" s="9">
        <v>0</v>
      </c>
      <c r="J12" s="9">
        <v>13154592.32</v>
      </c>
      <c r="K12" s="9">
        <v>0</v>
      </c>
      <c r="L12" s="9">
        <v>2286375.2400000002</v>
      </c>
      <c r="M12" s="9">
        <v>0</v>
      </c>
      <c r="N12" s="10">
        <v>2340406.38</v>
      </c>
      <c r="O12" s="10">
        <v>0</v>
      </c>
      <c r="P12" s="11"/>
      <c r="Q12" s="9"/>
      <c r="R12" s="11"/>
      <c r="S12" s="9"/>
      <c r="T12" s="9"/>
      <c r="U12" s="9"/>
    </row>
    <row r="13" spans="1:21" ht="13.5" thickBot="1" x14ac:dyDescent="0.25">
      <c r="A13" s="24" t="s">
        <v>8</v>
      </c>
      <c r="B13" s="25"/>
      <c r="C13" s="26"/>
      <c r="D13" s="9">
        <v>2234369.9</v>
      </c>
      <c r="E13" s="9">
        <v>223436.99</v>
      </c>
      <c r="F13" s="9">
        <v>350496.06</v>
      </c>
      <c r="G13" s="9">
        <v>35049.61</v>
      </c>
      <c r="H13" s="9">
        <v>670328.56000000006</v>
      </c>
      <c r="I13" s="9">
        <v>67032.86</v>
      </c>
      <c r="J13" s="9">
        <v>185128.56</v>
      </c>
      <c r="K13" s="9">
        <v>18512.86</v>
      </c>
      <c r="L13" s="9">
        <v>157779.57999999999</v>
      </c>
      <c r="M13" s="9">
        <v>15777.96</v>
      </c>
      <c r="N13" s="10">
        <v>40597.18</v>
      </c>
      <c r="O13" s="10">
        <v>4059.72</v>
      </c>
      <c r="P13" s="11"/>
      <c r="Q13" s="11"/>
      <c r="R13" s="11"/>
      <c r="S13" s="11"/>
      <c r="T13" s="9"/>
      <c r="U13" s="9"/>
    </row>
    <row r="14" spans="1:21" ht="13.5" thickBot="1" x14ac:dyDescent="0.25">
      <c r="A14" s="24" t="s">
        <v>9</v>
      </c>
      <c r="B14" s="25"/>
      <c r="C14" s="26"/>
      <c r="D14" s="9">
        <v>393391.24</v>
      </c>
      <c r="E14" s="9">
        <v>78678.25</v>
      </c>
      <c r="F14" s="9">
        <v>2336626.54</v>
      </c>
      <c r="G14" s="9">
        <v>467325.31</v>
      </c>
      <c r="H14" s="9">
        <v>1986802.12</v>
      </c>
      <c r="I14" s="9">
        <v>397360.42</v>
      </c>
      <c r="J14" s="9">
        <v>1252594.97</v>
      </c>
      <c r="K14" s="9">
        <v>250518.99</v>
      </c>
      <c r="L14" s="9">
        <v>661690.96</v>
      </c>
      <c r="M14" s="9">
        <v>132338.19</v>
      </c>
      <c r="N14" s="10">
        <v>915614.88</v>
      </c>
      <c r="O14" s="10">
        <v>183122.98</v>
      </c>
      <c r="P14" s="11"/>
      <c r="Q14" s="11"/>
      <c r="R14" s="11"/>
      <c r="S14" s="11"/>
      <c r="T14" s="9"/>
      <c r="U14" s="9"/>
    </row>
    <row r="15" spans="1:21" ht="13.5" thickBot="1" x14ac:dyDescent="0.25">
      <c r="A15" s="24" t="s">
        <v>10</v>
      </c>
      <c r="B15" s="25"/>
      <c r="C15" s="26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/>
      <c r="Q15" s="9"/>
      <c r="R15" s="9"/>
      <c r="S15" s="9"/>
      <c r="T15" s="9"/>
      <c r="U15" s="9"/>
    </row>
    <row r="16" spans="1:21" ht="13.5" thickBot="1" x14ac:dyDescent="0.25">
      <c r="A16" s="24" t="s">
        <v>11</v>
      </c>
      <c r="B16" s="25"/>
      <c r="C16" s="26"/>
      <c r="D16" s="9">
        <v>7068669.9000000004</v>
      </c>
      <c r="E16" s="9">
        <v>3534334.96</v>
      </c>
      <c r="F16" s="9">
        <v>8794055.9000000004</v>
      </c>
      <c r="G16" s="9">
        <v>4397027.95</v>
      </c>
      <c r="H16" s="9">
        <v>8134206.5700000003</v>
      </c>
      <c r="I16" s="9">
        <v>4067103.29</v>
      </c>
      <c r="J16" s="9">
        <v>3849456.54</v>
      </c>
      <c r="K16" s="9">
        <v>1924728.27</v>
      </c>
      <c r="L16" s="9">
        <v>969780.66</v>
      </c>
      <c r="M16" s="9">
        <v>484890.33</v>
      </c>
      <c r="N16" s="10">
        <v>1087237.6599999999</v>
      </c>
      <c r="O16" s="10">
        <v>543618.82999999996</v>
      </c>
      <c r="P16" s="11"/>
      <c r="Q16" s="11"/>
      <c r="R16" s="11"/>
      <c r="S16" s="11"/>
      <c r="T16" s="9"/>
      <c r="U16" s="9"/>
    </row>
    <row r="17" spans="1:21" ht="13.5" thickBot="1" x14ac:dyDescent="0.25">
      <c r="A17" s="24" t="s">
        <v>12</v>
      </c>
      <c r="B17" s="25"/>
      <c r="C17" s="26"/>
      <c r="D17" s="9">
        <v>39108717.850000001</v>
      </c>
      <c r="E17" s="9">
        <v>39108717.850000001</v>
      </c>
      <c r="F17" s="9">
        <v>39718760.919999994</v>
      </c>
      <c r="G17" s="9">
        <v>39718760.919999994</v>
      </c>
      <c r="H17" s="9">
        <v>22626899.550000001</v>
      </c>
      <c r="I17" s="9">
        <v>22626899.550000001</v>
      </c>
      <c r="J17" s="9">
        <v>26003057.550000001</v>
      </c>
      <c r="K17" s="9">
        <v>26003057.550000001</v>
      </c>
      <c r="L17" s="9">
        <v>1985125.64</v>
      </c>
      <c r="M17" s="9">
        <v>1985125.64</v>
      </c>
      <c r="N17" s="10">
        <v>1993465.34</v>
      </c>
      <c r="O17" s="10">
        <v>1993465.34</v>
      </c>
      <c r="P17" s="11"/>
      <c r="Q17" s="11"/>
      <c r="R17" s="11"/>
      <c r="S17" s="11"/>
      <c r="T17" s="9"/>
      <c r="U17" s="9"/>
    </row>
    <row r="18" spans="1:21" ht="13.5" thickBot="1" x14ac:dyDescent="0.25">
      <c r="A18" s="24" t="s">
        <v>13</v>
      </c>
      <c r="B18" s="25"/>
      <c r="C18" s="26"/>
      <c r="D18" s="9">
        <v>0</v>
      </c>
      <c r="E18" s="9">
        <v>0</v>
      </c>
      <c r="F18" s="9">
        <v>2323505</v>
      </c>
      <c r="G18" s="9">
        <v>2904381.26</v>
      </c>
      <c r="H18" s="9">
        <v>2326624.5099999998</v>
      </c>
      <c r="I18" s="9">
        <v>2908280.64</v>
      </c>
      <c r="J18" s="9">
        <v>2271790.9</v>
      </c>
      <c r="K18" s="9">
        <v>2839738.63</v>
      </c>
      <c r="L18" s="9">
        <v>0</v>
      </c>
      <c r="M18" s="9">
        <v>0</v>
      </c>
      <c r="N18" s="9">
        <v>0</v>
      </c>
      <c r="O18" s="9">
        <v>0</v>
      </c>
      <c r="P18" s="9"/>
      <c r="Q18" s="9"/>
      <c r="R18" s="9"/>
      <c r="S18" s="9"/>
      <c r="T18" s="9"/>
      <c r="U18" s="9"/>
    </row>
    <row r="19" spans="1:21" ht="13.5" thickBot="1" x14ac:dyDescent="0.25">
      <c r="A19" s="24" t="s">
        <v>14</v>
      </c>
      <c r="B19" s="25"/>
      <c r="C19" s="26"/>
      <c r="D19" s="9">
        <v>3641884.68</v>
      </c>
      <c r="E19" s="9">
        <v>5462827.0200000014</v>
      </c>
      <c r="F19" s="9">
        <v>1416379.5</v>
      </c>
      <c r="G19" s="9">
        <v>2124569.25</v>
      </c>
      <c r="H19" s="9">
        <v>2802152.5</v>
      </c>
      <c r="I19" s="9">
        <v>4203228.75</v>
      </c>
      <c r="J19" s="9">
        <v>0</v>
      </c>
      <c r="K19" s="9">
        <v>0</v>
      </c>
      <c r="L19" s="9">
        <v>0</v>
      </c>
      <c r="M19" s="9">
        <v>0</v>
      </c>
      <c r="N19" s="10">
        <v>0</v>
      </c>
      <c r="O19" s="10">
        <v>0</v>
      </c>
      <c r="P19" s="11"/>
      <c r="Q19" s="11"/>
      <c r="R19" s="11"/>
      <c r="S19" s="11"/>
      <c r="T19" s="9"/>
      <c r="U19" s="9"/>
    </row>
    <row r="20" spans="1:21" ht="13.5" thickBot="1" x14ac:dyDescent="0.25">
      <c r="A20" s="24" t="s">
        <v>15</v>
      </c>
      <c r="B20" s="25"/>
      <c r="C20" s="26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4"/>
      <c r="Q20" s="4"/>
      <c r="R20" s="4"/>
      <c r="S20" s="4"/>
      <c r="T20" s="4"/>
      <c r="U20" s="4"/>
    </row>
    <row r="21" spans="1:21" ht="13.5" thickBot="1" x14ac:dyDescent="0.25">
      <c r="A21" s="24" t="s">
        <v>16</v>
      </c>
      <c r="B21" s="25"/>
      <c r="C21" s="26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4"/>
      <c r="Q21" s="4"/>
      <c r="R21" s="4"/>
      <c r="S21" s="4"/>
      <c r="T21" s="4"/>
      <c r="U21" s="4"/>
    </row>
    <row r="22" spans="1:21" ht="13.5" thickBot="1" x14ac:dyDescent="0.25">
      <c r="A22" s="24" t="s">
        <v>17</v>
      </c>
      <c r="B22" s="25"/>
      <c r="C22" s="26"/>
      <c r="D22" s="9">
        <f>SUM(D12:D21)</f>
        <v>67895938.310000002</v>
      </c>
      <c r="E22" s="9">
        <f t="shared" ref="E22:O22" si="0">SUM(E12:E21)</f>
        <v>48407995.070000008</v>
      </c>
      <c r="F22" s="9">
        <f t="shared" si="0"/>
        <v>71880883.669999987</v>
      </c>
      <c r="G22" s="9">
        <f t="shared" si="0"/>
        <v>49647114.29999999</v>
      </c>
      <c r="H22" s="9">
        <f t="shared" si="0"/>
        <v>55574887.890000001</v>
      </c>
      <c r="I22" s="9">
        <f t="shared" si="0"/>
        <v>34269905.510000005</v>
      </c>
      <c r="J22" s="9">
        <f t="shared" si="0"/>
        <v>46716620.839999996</v>
      </c>
      <c r="K22" s="9">
        <f t="shared" si="0"/>
        <v>31036556.300000001</v>
      </c>
      <c r="L22" s="9">
        <f t="shared" si="0"/>
        <v>6060752.0800000001</v>
      </c>
      <c r="M22" s="9">
        <f t="shared" si="0"/>
        <v>2618132.12</v>
      </c>
      <c r="N22" s="9">
        <f t="shared" si="0"/>
        <v>6377321.4399999995</v>
      </c>
      <c r="O22" s="9">
        <f t="shared" si="0"/>
        <v>2724266.87</v>
      </c>
      <c r="P22" s="12"/>
      <c r="Q22" s="12"/>
      <c r="R22" s="11"/>
      <c r="S22" s="11"/>
      <c r="T22" s="9"/>
      <c r="U22" s="9"/>
    </row>
    <row r="23" spans="1:21" ht="13.5" thickBot="1" x14ac:dyDescent="0.25">
      <c r="A23" s="24" t="s">
        <v>18</v>
      </c>
      <c r="B23" s="25"/>
      <c r="C23" s="26"/>
      <c r="D23" s="9">
        <f>-104855.15*-1</f>
        <v>104855.15</v>
      </c>
      <c r="E23" s="9">
        <v>0</v>
      </c>
      <c r="F23" s="9">
        <f>-2456454.99*-1</f>
        <v>2456454.9900000002</v>
      </c>
      <c r="G23" s="9">
        <v>0</v>
      </c>
      <c r="H23" s="9">
        <f>-2411289.83*-1</f>
        <v>2411289.83</v>
      </c>
      <c r="I23" s="4">
        <v>0</v>
      </c>
      <c r="J23" s="9">
        <f>-1992202.18*-1</f>
        <v>1992202.18</v>
      </c>
      <c r="K23" s="9">
        <v>0</v>
      </c>
      <c r="L23" s="9">
        <f>-43818.47*-1</f>
        <v>43818.47</v>
      </c>
      <c r="M23" s="9">
        <v>0</v>
      </c>
      <c r="N23" s="9">
        <f>-35903.68*-1</f>
        <v>35903.68</v>
      </c>
      <c r="O23" s="9">
        <v>0</v>
      </c>
      <c r="P23" s="9"/>
      <c r="Q23" s="9"/>
      <c r="R23" s="11"/>
      <c r="S23" s="9"/>
      <c r="T23" s="9"/>
      <c r="U23" s="9"/>
    </row>
    <row r="24" spans="1:21" ht="13.5" thickBot="1" x14ac:dyDescent="0.25">
      <c r="A24" s="24" t="s">
        <v>19</v>
      </c>
      <c r="B24" s="25"/>
      <c r="C24" s="26"/>
      <c r="D24" s="9">
        <f>-D23+D22</f>
        <v>67791083.159999996</v>
      </c>
      <c r="E24" s="9">
        <f>-D23+E22</f>
        <v>48303139.920000009</v>
      </c>
      <c r="F24" s="9">
        <f>-F23+F22</f>
        <v>69424428.679999992</v>
      </c>
      <c r="G24" s="9">
        <f>-F23+G22</f>
        <v>47190659.309999987</v>
      </c>
      <c r="H24" s="9">
        <f>-H23+H22</f>
        <v>53163598.060000002</v>
      </c>
      <c r="I24" s="9">
        <f>-H23+I22</f>
        <v>31858615.680000007</v>
      </c>
      <c r="J24" s="9">
        <f>-J23+J22</f>
        <v>44724418.659999996</v>
      </c>
      <c r="K24" s="9">
        <f>-J23+K22</f>
        <v>29044354.120000001</v>
      </c>
      <c r="L24" s="9">
        <f>-L23+L22</f>
        <v>6016933.6100000003</v>
      </c>
      <c r="M24" s="9">
        <f>-L23+M22</f>
        <v>2574313.65</v>
      </c>
      <c r="N24" s="9">
        <f>-N23+N22</f>
        <v>6341417.7599999998</v>
      </c>
      <c r="O24" s="9">
        <f>-N23+O22</f>
        <v>2688363.19</v>
      </c>
      <c r="P24" s="11"/>
      <c r="Q24" s="11"/>
      <c r="R24" s="11"/>
      <c r="S24" s="11"/>
      <c r="T24" s="9"/>
      <c r="U24" s="9"/>
    </row>
    <row r="25" spans="1:21" ht="13.5" thickBot="1" x14ac:dyDescent="0.25">
      <c r="A25" s="24" t="s">
        <v>20</v>
      </c>
      <c r="B25" s="25"/>
      <c r="C25" s="26"/>
      <c r="D25" s="9">
        <v>11401641.529999999</v>
      </c>
      <c r="E25" s="9">
        <v>0</v>
      </c>
      <c r="F25" s="9">
        <v>5975130.6099999994</v>
      </c>
      <c r="G25" s="9">
        <v>0</v>
      </c>
      <c r="H25" s="9">
        <v>5127280.08</v>
      </c>
      <c r="I25" s="9">
        <v>0</v>
      </c>
      <c r="J25" s="9">
        <v>6198142.8499999996</v>
      </c>
      <c r="K25" s="9">
        <v>0</v>
      </c>
      <c r="L25" s="9">
        <v>7229844.620000001</v>
      </c>
      <c r="M25" s="9">
        <v>0</v>
      </c>
      <c r="N25" s="9">
        <v>8165772.8999999994</v>
      </c>
      <c r="O25" s="9">
        <v>0</v>
      </c>
      <c r="P25" s="12"/>
      <c r="Q25" s="9"/>
      <c r="R25" s="11"/>
      <c r="S25" s="9"/>
      <c r="T25" s="9"/>
      <c r="U25" s="9"/>
    </row>
    <row r="26" spans="1:21" ht="13.5" thickBot="1" x14ac:dyDescent="0.25">
      <c r="A26" s="24" t="s">
        <v>21</v>
      </c>
      <c r="B26" s="25"/>
      <c r="C26" s="26"/>
      <c r="D26" s="9">
        <v>0</v>
      </c>
      <c r="E26" s="11">
        <f>(D25/E24)*100</f>
        <v>23.604348596972113</v>
      </c>
      <c r="F26" s="9">
        <v>0</v>
      </c>
      <c r="G26" s="13">
        <f>(F25/G24)*100</f>
        <v>12.661680716831675</v>
      </c>
      <c r="H26" s="9">
        <v>0</v>
      </c>
      <c r="I26" s="13">
        <f>(H25/I24)*100</f>
        <v>16.093857095048765</v>
      </c>
      <c r="J26" s="9">
        <v>0</v>
      </c>
      <c r="K26" s="13">
        <f>(J25/K24)*100</f>
        <v>21.340267455739173</v>
      </c>
      <c r="L26" s="9">
        <v>0</v>
      </c>
      <c r="M26" s="13">
        <f>(L25/M24)*100</f>
        <v>280.84552245605352</v>
      </c>
      <c r="N26" s="9">
        <v>0</v>
      </c>
      <c r="O26" s="13">
        <f>(N25/O24)*100</f>
        <v>303.7451535705635</v>
      </c>
      <c r="P26" s="9"/>
      <c r="Q26" s="11"/>
      <c r="R26" s="9"/>
      <c r="S26" s="11"/>
      <c r="T26" s="9"/>
      <c r="U26" s="13"/>
    </row>
    <row r="28" spans="1:21" s="2" customFormat="1" ht="12.75" customHeight="1" x14ac:dyDescent="0.2">
      <c r="A28" s="2" t="s">
        <v>23</v>
      </c>
    </row>
    <row r="29" spans="1:21" s="2" customFormat="1" ht="12.75" customHeight="1" x14ac:dyDescent="0.2">
      <c r="A29" s="5" t="s">
        <v>24</v>
      </c>
      <c r="B29" s="6" t="s">
        <v>31</v>
      </c>
    </row>
    <row r="30" spans="1:21" s="2" customFormat="1" ht="12.75" customHeight="1" x14ac:dyDescent="0.2">
      <c r="A30" s="5" t="s">
        <v>25</v>
      </c>
      <c r="B30" s="7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22</v>
      </c>
      <c r="B31" s="6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Page1_1</vt:lpstr>
      <vt:lpstr>Page1_1!Área_de_impresión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TERAN, JANINA</cp:lastModifiedBy>
  <cp:lastPrinted>2017-05-24T12:59:24Z</cp:lastPrinted>
  <dcterms:created xsi:type="dcterms:W3CDTF">2017-03-23T20:22:54Z</dcterms:created>
  <dcterms:modified xsi:type="dcterms:W3CDTF">2019-05-29T20:13:29Z</dcterms:modified>
</cp:coreProperties>
</file>