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8_{FD93F946-ED82-44EB-957F-DFA2CC288C9E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6" i="1" s="1"/>
  <c r="L24" i="1"/>
  <c r="K24" i="1"/>
  <c r="K26" i="1" s="1"/>
  <c r="I24" i="1"/>
  <c r="H24" i="1"/>
  <c r="G24" i="1"/>
  <c r="G26" i="1" s="1"/>
  <c r="F24" i="1"/>
  <c r="K22" i="1"/>
  <c r="J22" i="1"/>
  <c r="J24" i="1" s="1"/>
  <c r="E24" i="1"/>
  <c r="D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<sst xmlns="http://schemas.openxmlformats.org/spreadsheetml/2006/main" count="55" uniqueCount="34">
  <si>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</si>
  <si>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</si>
  <si>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</si>
  <si>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</si>
  <si>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</si>
  <si>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</si>
  <si>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</si>
  <si>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</si>
  <si>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</si>
  <si>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</si>
  <si>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</si>
  <si>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</si>
  <si>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</si>
  <si>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</si>
  <si>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</si>
  <si>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</si>
  <si>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</si>
  <si>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</si>
  <si>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</si>
  <si>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</si>
  <si>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</si>
  <si>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</si>
  <si>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</si>
  <si>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</si>
  <si>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</si>
  <si>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</si>
  <si>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</si>
  <si>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</si>
  <si>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</si>
  <si>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</si>
  <si>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DAVIVIENDA (PANAMÁ), S.A.</t>
  </si>
  <si>
    <t>ADECUACION DE CAPITAL
 A MARZO 2019
( en millones de balboas)</t>
  </si>
  <si>
    <t>Cifras preliminares 2019</t>
  </si>
  <si>
    <r>
      <t xml:space="preserve">2019 </t>
    </r>
    <r>
      <rPr>
        <vertAlign val="superscript"/>
        <sz val="8"/>
        <color theme="1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</si>
</sst>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  <numFmt numFmtId="169" formatCode="#,###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169" fontId="6" fillId="4" borderId="18" xfId="0" applyNumberFormat="1" applyFont="1" applyFill="1" applyBorder="1" applyAlignment="1">
      <alignment horizontal="right" vertical="center" wrapText="1"/>
    </xf>
    <xf numFmtId="164" fontId="6" fillId="4" borderId="18" xfId="2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Q30" sqref="Q3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22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.75" customHeight="1" x14ac:dyDescent="0.2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1" ht="13.5" thickBot="1" x14ac:dyDescent="0.25">
      <c r="A8" s="16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21" ht="13.5" thickBot="1" x14ac:dyDescent="0.25">
      <c r="A9" s="27" t="s">
        <v>0</v>
      </c>
      <c r="B9" s="28"/>
      <c r="C9" s="29"/>
      <c r="D9" s="39">
        <v>2017</v>
      </c>
      <c r="E9" s="40"/>
      <c r="F9" s="35">
        <v>2018</v>
      </c>
      <c r="G9" s="25"/>
      <c r="H9" s="25"/>
      <c r="I9" s="25"/>
      <c r="J9" s="25"/>
      <c r="K9" s="25"/>
      <c r="L9" s="25"/>
      <c r="M9" s="26"/>
      <c r="N9" s="13" t="s">
        <v>33</v>
      </c>
      <c r="O9" s="14"/>
      <c r="P9" s="14"/>
      <c r="Q9" s="14"/>
      <c r="R9" s="14"/>
      <c r="S9" s="14"/>
      <c r="T9" s="14"/>
      <c r="U9" s="15"/>
    </row>
    <row r="10" spans="1:21" ht="13.5" thickBot="1" x14ac:dyDescent="0.25">
      <c r="A10" s="30"/>
      <c r="B10" s="19"/>
      <c r="C10" s="31"/>
      <c r="D10" s="36" t="s">
        <v>2</v>
      </c>
      <c r="E10" s="26"/>
      <c r="F10" s="36" t="s">
        <v>3</v>
      </c>
      <c r="G10" s="26"/>
      <c r="H10" s="36" t="s">
        <v>4</v>
      </c>
      <c r="I10" s="26"/>
      <c r="J10" s="37" t="s">
        <v>28</v>
      </c>
      <c r="K10" s="38"/>
      <c r="L10" s="36" t="s">
        <v>2</v>
      </c>
      <c r="M10" s="26"/>
      <c r="N10" s="36" t="s">
        <v>3</v>
      </c>
      <c r="O10" s="26"/>
      <c r="P10" s="36" t="s">
        <v>4</v>
      </c>
      <c r="Q10" s="26"/>
      <c r="R10" s="37" t="s">
        <v>29</v>
      </c>
      <c r="S10" s="38"/>
      <c r="T10" s="36" t="s">
        <v>2</v>
      </c>
      <c r="U10" s="26"/>
    </row>
    <row r="11" spans="1:21" ht="13.5" thickBot="1" x14ac:dyDescent="0.25">
      <c r="A11" s="32"/>
      <c r="B11" s="33"/>
      <c r="C11" s="34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4" t="s">
        <v>7</v>
      </c>
      <c r="B12" s="25"/>
      <c r="C12" s="26"/>
      <c r="D12" s="11">
        <v>134365720.06999999</v>
      </c>
      <c r="E12" s="11">
        <v>0</v>
      </c>
      <c r="F12" s="9">
        <v>158189185.13</v>
      </c>
      <c r="G12" s="9">
        <v>0</v>
      </c>
      <c r="H12" s="11">
        <v>148925957.16</v>
      </c>
      <c r="I12" s="11">
        <v>0</v>
      </c>
      <c r="J12" s="11">
        <v>149946246.71000001</v>
      </c>
      <c r="K12" s="11">
        <v>0</v>
      </c>
      <c r="L12" s="11">
        <v>152263954.96000001</v>
      </c>
      <c r="M12" s="11">
        <v>0</v>
      </c>
      <c r="N12" s="9">
        <v>163058679.22999999</v>
      </c>
      <c r="O12" s="9">
        <v>0</v>
      </c>
      <c r="P12" s="11"/>
      <c r="Q12" s="11"/>
      <c r="R12" s="11"/>
      <c r="S12" s="11"/>
      <c r="T12" s="11"/>
      <c r="U12" s="11"/>
    </row>
    <row r="13" spans="1:21" ht="13.5" thickBot="1" x14ac:dyDescent="0.25">
      <c r="A13" s="24" t="s">
        <v>8</v>
      </c>
      <c r="B13" s="25"/>
      <c r="C13" s="26"/>
      <c r="D13" s="11">
        <v>155910326.44</v>
      </c>
      <c r="E13" s="11">
        <v>15591032.640000001</v>
      </c>
      <c r="F13" s="9">
        <v>126171736.37</v>
      </c>
      <c r="G13" s="9">
        <v>12617173.640000001</v>
      </c>
      <c r="H13" s="11">
        <v>110653172.95</v>
      </c>
      <c r="I13" s="11">
        <v>11065317.300000001</v>
      </c>
      <c r="J13" s="11">
        <v>124680137.45999999</v>
      </c>
      <c r="K13" s="11">
        <v>12468013.75</v>
      </c>
      <c r="L13" s="11">
        <v>142662229.28</v>
      </c>
      <c r="M13" s="11">
        <v>14266222.930000002</v>
      </c>
      <c r="N13" s="9">
        <v>152375517.88</v>
      </c>
      <c r="O13" s="9">
        <v>15237551.790000001</v>
      </c>
      <c r="P13" s="11"/>
      <c r="Q13" s="11"/>
      <c r="R13" s="11"/>
      <c r="S13" s="11"/>
      <c r="T13" s="11"/>
      <c r="U13" s="11"/>
    </row>
    <row r="14" spans="1:21" ht="13.5" thickBot="1" x14ac:dyDescent="0.25">
      <c r="A14" s="24" t="s">
        <v>9</v>
      </c>
      <c r="B14" s="25"/>
      <c r="C14" s="26"/>
      <c r="D14" s="11">
        <v>19389339.449999999</v>
      </c>
      <c r="E14" s="11">
        <v>3877867.89</v>
      </c>
      <c r="F14" s="9">
        <v>14350614.319999998</v>
      </c>
      <c r="G14" s="9">
        <v>2870122.87</v>
      </c>
      <c r="H14" s="11">
        <v>4577469.95</v>
      </c>
      <c r="I14" s="11">
        <v>915493.99</v>
      </c>
      <c r="J14" s="11">
        <v>4267922.8</v>
      </c>
      <c r="K14" s="11">
        <v>853584.56</v>
      </c>
      <c r="L14" s="11">
        <v>4616396.9800000004</v>
      </c>
      <c r="M14" s="11">
        <v>923279.4</v>
      </c>
      <c r="N14" s="9">
        <v>5823114.2999999998</v>
      </c>
      <c r="O14" s="9">
        <v>1164622.8600000001</v>
      </c>
      <c r="P14" s="11"/>
      <c r="Q14" s="11"/>
      <c r="R14" s="11"/>
      <c r="S14" s="11"/>
      <c r="T14" s="11"/>
      <c r="U14" s="11"/>
    </row>
    <row r="15" spans="1:21" ht="13.5" thickBot="1" x14ac:dyDescent="0.25">
      <c r="A15" s="24" t="s">
        <v>10</v>
      </c>
      <c r="B15" s="25"/>
      <c r="C15" s="26"/>
      <c r="D15" s="11">
        <v>12799846.190000001</v>
      </c>
      <c r="E15" s="11">
        <v>4479946.17</v>
      </c>
      <c r="F15" s="9">
        <v>11085826.34</v>
      </c>
      <c r="G15" s="9">
        <v>3880039.22</v>
      </c>
      <c r="H15" s="11">
        <v>14667907.51</v>
      </c>
      <c r="I15" s="11">
        <v>5133767.63</v>
      </c>
      <c r="J15" s="11">
        <v>10979797.48</v>
      </c>
      <c r="K15" s="11">
        <v>3842929.11</v>
      </c>
      <c r="L15" s="11">
        <v>17243634.41</v>
      </c>
      <c r="M15" s="11">
        <v>6035272.04</v>
      </c>
      <c r="N15" s="9">
        <v>16585830.16</v>
      </c>
      <c r="O15" s="9">
        <v>5805040.5600000015</v>
      </c>
      <c r="P15" s="11"/>
      <c r="Q15" s="11"/>
      <c r="R15" s="11"/>
      <c r="S15" s="11"/>
      <c r="T15" s="11"/>
      <c r="U15" s="11"/>
    </row>
    <row r="16" spans="1:21" ht="13.5" thickBot="1" x14ac:dyDescent="0.25">
      <c r="A16" s="24" t="s">
        <v>11</v>
      </c>
      <c r="B16" s="25"/>
      <c r="C16" s="26"/>
      <c r="D16" s="11">
        <v>94477791.890000001</v>
      </c>
      <c r="E16" s="11">
        <v>47238895.950000003</v>
      </c>
      <c r="F16" s="9">
        <v>99976842.739999995</v>
      </c>
      <c r="G16" s="9">
        <v>49988421.390000001</v>
      </c>
      <c r="H16" s="11">
        <v>103141934.66</v>
      </c>
      <c r="I16" s="11">
        <v>51570967.329999998</v>
      </c>
      <c r="J16" s="11">
        <v>81922462.280000001</v>
      </c>
      <c r="K16" s="11">
        <v>40961231.149999999</v>
      </c>
      <c r="L16" s="11">
        <v>146654102.91</v>
      </c>
      <c r="M16" s="11">
        <v>73327051.459999993</v>
      </c>
      <c r="N16" s="9">
        <v>131919808.84999999</v>
      </c>
      <c r="O16" s="9">
        <v>65959904.43</v>
      </c>
      <c r="P16" s="11"/>
      <c r="Q16" s="11"/>
      <c r="R16" s="11"/>
      <c r="S16" s="11"/>
      <c r="T16" s="11"/>
      <c r="U16" s="11"/>
    </row>
    <row r="17" spans="1:21" ht="13.5" thickBot="1" x14ac:dyDescent="0.25">
      <c r="A17" s="24" t="s">
        <v>12</v>
      </c>
      <c r="B17" s="25"/>
      <c r="C17" s="26"/>
      <c r="D17" s="11">
        <v>833976844.86000001</v>
      </c>
      <c r="E17" s="11">
        <v>833976844.86000001</v>
      </c>
      <c r="F17" s="9">
        <v>845590184.95000005</v>
      </c>
      <c r="G17" s="9">
        <v>845590184.95000005</v>
      </c>
      <c r="H17" s="11">
        <v>883208191.54999995</v>
      </c>
      <c r="I17" s="11">
        <v>883208191.54999995</v>
      </c>
      <c r="J17" s="11">
        <v>852892161.77999997</v>
      </c>
      <c r="K17" s="11">
        <v>852892161.77999997</v>
      </c>
      <c r="L17" s="11">
        <v>800451049.32000005</v>
      </c>
      <c r="M17" s="11">
        <v>800451049.32000005</v>
      </c>
      <c r="N17" s="9">
        <v>810221252.47000003</v>
      </c>
      <c r="O17" s="9">
        <v>810221252.47000003</v>
      </c>
      <c r="P17" s="11"/>
      <c r="Q17" s="11"/>
      <c r="R17" s="11"/>
      <c r="S17" s="11"/>
      <c r="T17" s="11"/>
      <c r="U17" s="11"/>
    </row>
    <row r="18" spans="1:21" ht="13.5" thickBot="1" x14ac:dyDescent="0.25">
      <c r="A18" s="24" t="s">
        <v>13</v>
      </c>
      <c r="B18" s="25"/>
      <c r="C18" s="26"/>
      <c r="D18" s="11">
        <v>35120979.920000002</v>
      </c>
      <c r="E18" s="11">
        <v>43901224.899999999</v>
      </c>
      <c r="F18" s="9">
        <v>40047527.340000004</v>
      </c>
      <c r="G18" s="9">
        <v>50059409.189999998</v>
      </c>
      <c r="H18" s="11">
        <v>32925597</v>
      </c>
      <c r="I18" s="11">
        <v>41156996.25</v>
      </c>
      <c r="J18" s="11">
        <v>32254484.32</v>
      </c>
      <c r="K18" s="11">
        <v>40318105.399999999</v>
      </c>
      <c r="L18" s="11">
        <v>33125906.100000001</v>
      </c>
      <c r="M18" s="11">
        <v>41407382.630000003</v>
      </c>
      <c r="N18" s="9">
        <v>34935503.770000003</v>
      </c>
      <c r="O18" s="9">
        <v>43669379.719999999</v>
      </c>
      <c r="P18" s="11"/>
      <c r="Q18" s="11"/>
      <c r="R18" s="11"/>
      <c r="S18" s="11"/>
      <c r="T18" s="11"/>
      <c r="U18" s="11"/>
    </row>
    <row r="19" spans="1:21" ht="13.5" thickBot="1" x14ac:dyDescent="0.25">
      <c r="A19" s="24" t="s">
        <v>14</v>
      </c>
      <c r="B19" s="25"/>
      <c r="C19" s="26"/>
      <c r="D19" s="11">
        <v>929951.84</v>
      </c>
      <c r="E19" s="11">
        <v>1394927.76</v>
      </c>
      <c r="F19" s="9">
        <v>1412417.69</v>
      </c>
      <c r="G19" s="9">
        <v>2118626.54</v>
      </c>
      <c r="H19" s="11">
        <v>4263902.71</v>
      </c>
      <c r="I19" s="11">
        <v>6395854.0700000003</v>
      </c>
      <c r="J19" s="11">
        <v>7725472.6500000004</v>
      </c>
      <c r="K19" s="11">
        <v>11588208.98</v>
      </c>
      <c r="L19" s="11">
        <v>4755506.09</v>
      </c>
      <c r="M19" s="11">
        <v>7133259.1400000006</v>
      </c>
      <c r="N19" s="9">
        <v>4834927.12</v>
      </c>
      <c r="O19" s="9">
        <v>7252390.6900000004</v>
      </c>
      <c r="P19" s="11"/>
      <c r="Q19" s="11"/>
      <c r="R19" s="11"/>
      <c r="S19" s="11"/>
      <c r="T19" s="11"/>
      <c r="U19" s="11"/>
    </row>
    <row r="20" spans="1:21" ht="13.5" thickBot="1" x14ac:dyDescent="0.25">
      <c r="A20" s="24" t="s">
        <v>15</v>
      </c>
      <c r="B20" s="25"/>
      <c r="C20" s="26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1">
        <v>0</v>
      </c>
      <c r="L20" s="11">
        <v>0</v>
      </c>
      <c r="M20" s="11">
        <v>0</v>
      </c>
      <c r="N20" s="9">
        <v>0</v>
      </c>
      <c r="O20" s="9">
        <v>0</v>
      </c>
      <c r="P20" s="9"/>
      <c r="Q20" s="9"/>
      <c r="R20" s="9"/>
      <c r="S20" s="11"/>
      <c r="T20" s="11"/>
      <c r="U20" s="11"/>
    </row>
    <row r="21" spans="1:21" ht="13.5" thickBot="1" x14ac:dyDescent="0.25">
      <c r="A21" s="24" t="s">
        <v>16</v>
      </c>
      <c r="B21" s="25"/>
      <c r="C21" s="26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1">
        <v>0</v>
      </c>
      <c r="L21" s="11">
        <v>0</v>
      </c>
      <c r="M21" s="11">
        <v>0</v>
      </c>
      <c r="N21" s="9">
        <v>0</v>
      </c>
      <c r="O21" s="9">
        <v>0</v>
      </c>
      <c r="P21" s="9"/>
      <c r="Q21" s="9"/>
      <c r="R21" s="9"/>
      <c r="S21" s="11"/>
      <c r="T21" s="11"/>
      <c r="U21" s="11"/>
    </row>
    <row r="22" spans="1:21" ht="13.5" thickBot="1" x14ac:dyDescent="0.25">
      <c r="A22" s="24" t="s">
        <v>17</v>
      </c>
      <c r="B22" s="25"/>
      <c r="C22" s="26"/>
      <c r="D22" s="9">
        <v>1286970800.6600001</v>
      </c>
      <c r="E22" s="9">
        <v>950460740.16999996</v>
      </c>
      <c r="F22" s="9">
        <v>1296824334.8800001</v>
      </c>
      <c r="G22" s="9">
        <v>967123977.79999995</v>
      </c>
      <c r="H22" s="11">
        <v>1302364133.49</v>
      </c>
      <c r="I22" s="11">
        <v>999446588.12</v>
      </c>
      <c r="J22" s="11">
        <f>+SUM(J12:J21)</f>
        <v>1264668685.48</v>
      </c>
      <c r="K22" s="11">
        <f>+SUM(K12:K21)</f>
        <v>962924234.73000002</v>
      </c>
      <c r="L22" s="11">
        <v>1301772780.05</v>
      </c>
      <c r="M22" s="11">
        <v>943543516.91999996</v>
      </c>
      <c r="N22" s="9">
        <v>1319754633.78</v>
      </c>
      <c r="O22" s="9">
        <v>949310142.51999998</v>
      </c>
      <c r="P22" s="11"/>
      <c r="Q22" s="11"/>
      <c r="R22" s="11"/>
      <c r="S22" s="11"/>
      <c r="T22" s="11"/>
      <c r="U22" s="11"/>
    </row>
    <row r="23" spans="1:21" ht="13.5" thickBot="1" x14ac:dyDescent="0.25">
      <c r="A23" s="24" t="s">
        <v>18</v>
      </c>
      <c r="B23" s="25"/>
      <c r="C23" s="26"/>
      <c r="D23" s="9">
        <v>16418192.73</v>
      </c>
      <c r="E23" s="2">
        <v>0</v>
      </c>
      <c r="F23" s="9">
        <v>16885400.84</v>
      </c>
      <c r="G23" s="9">
        <v>0</v>
      </c>
      <c r="H23" s="11">
        <v>18563912.030000001</v>
      </c>
      <c r="I23" s="11">
        <v>0</v>
      </c>
      <c r="J23" s="11">
        <v>19713903.109999999</v>
      </c>
      <c r="K23" s="11">
        <v>0</v>
      </c>
      <c r="L23" s="11">
        <v>-738058.31</v>
      </c>
      <c r="M23" s="11">
        <v>0</v>
      </c>
      <c r="N23" s="9">
        <v>19446599.359999999</v>
      </c>
      <c r="O23" s="9">
        <v>0</v>
      </c>
      <c r="P23" s="11"/>
      <c r="Q23" s="11"/>
      <c r="R23" s="11"/>
      <c r="S23" s="11"/>
      <c r="T23" s="11"/>
      <c r="U23" s="11"/>
    </row>
    <row r="24" spans="1:21" ht="13.5" thickBot="1" x14ac:dyDescent="0.25">
      <c r="A24" s="24" t="s">
        <v>19</v>
      </c>
      <c r="B24" s="25"/>
      <c r="C24" s="26"/>
      <c r="D24" s="9">
        <f>+D22-D23</f>
        <v>1270552607.9300001</v>
      </c>
      <c r="E24" s="9">
        <f>+E22-D23</f>
        <v>934042547.43999994</v>
      </c>
      <c r="F24" s="9">
        <f>+F22-F23</f>
        <v>1279938934.0400002</v>
      </c>
      <c r="G24" s="9">
        <f>+G22-F23</f>
        <v>950238576.95999992</v>
      </c>
      <c r="H24" s="11">
        <f>+H22-H23</f>
        <v>1283800221.46</v>
      </c>
      <c r="I24" s="11">
        <f>+I22-H23</f>
        <v>980882676.09000003</v>
      </c>
      <c r="J24" s="11">
        <f>+J22-J23</f>
        <v>1244954782.3700001</v>
      </c>
      <c r="K24" s="11">
        <f>+K22-J23</f>
        <v>943210331.62</v>
      </c>
      <c r="L24" s="11">
        <f>+L22+L23</f>
        <v>1301034721.74</v>
      </c>
      <c r="M24" s="11">
        <f>+M22+L23</f>
        <v>942805458.61000001</v>
      </c>
      <c r="N24" s="9">
        <v>1300308034.4200001</v>
      </c>
      <c r="O24" s="9">
        <v>929863543.15999997</v>
      </c>
      <c r="P24" s="11"/>
      <c r="Q24" s="11"/>
      <c r="R24" s="11"/>
      <c r="S24" s="11"/>
      <c r="T24" s="11"/>
      <c r="U24" s="11"/>
    </row>
    <row r="25" spans="1:21" ht="13.5" thickBot="1" x14ac:dyDescent="0.25">
      <c r="A25" s="24" t="s">
        <v>20</v>
      </c>
      <c r="B25" s="25"/>
      <c r="C25" s="26"/>
      <c r="D25" s="9">
        <v>154801384.24000001</v>
      </c>
      <c r="E25" s="2">
        <v>0</v>
      </c>
      <c r="F25" s="9">
        <v>158961884.69</v>
      </c>
      <c r="G25" s="2">
        <v>0</v>
      </c>
      <c r="H25" s="11">
        <v>156661824.74000001</v>
      </c>
      <c r="I25" s="11">
        <v>0</v>
      </c>
      <c r="J25" s="11">
        <v>160521994.82999998</v>
      </c>
      <c r="K25" s="11">
        <v>0</v>
      </c>
      <c r="L25" s="11">
        <v>161659358.79999998</v>
      </c>
      <c r="M25" s="11">
        <v>0</v>
      </c>
      <c r="N25" s="9">
        <v>166364913.78</v>
      </c>
      <c r="O25" s="2">
        <v>0</v>
      </c>
      <c r="P25" s="11"/>
      <c r="Q25" s="11"/>
      <c r="R25" s="11"/>
      <c r="S25" s="11"/>
      <c r="T25" s="11"/>
      <c r="U25" s="11"/>
    </row>
    <row r="26" spans="1:21" ht="13.5" thickBot="1" x14ac:dyDescent="0.25">
      <c r="A26" s="24" t="s">
        <v>21</v>
      </c>
      <c r="B26" s="25"/>
      <c r="C26" s="26"/>
      <c r="D26" s="2">
        <v>0</v>
      </c>
      <c r="E26" s="2">
        <v>16.57</v>
      </c>
      <c r="F26" s="10">
        <v>0</v>
      </c>
      <c r="G26" s="10">
        <f>+(F25/G24)*100</f>
        <v>16.72862884587893</v>
      </c>
      <c r="H26" s="11">
        <v>0</v>
      </c>
      <c r="I26" s="12">
        <v>15.971515101529393</v>
      </c>
      <c r="J26" s="11">
        <v>0</v>
      </c>
      <c r="K26" s="12">
        <f>+J25/K24*100</f>
        <v>17.018684958030228</v>
      </c>
      <c r="L26" s="11">
        <v>0</v>
      </c>
      <c r="M26" s="12">
        <f>(+L25/M24)*100</f>
        <v>17.146629490068729</v>
      </c>
      <c r="N26" s="10">
        <v>0</v>
      </c>
      <c r="O26" s="10">
        <v>17.891325561020935</v>
      </c>
      <c r="P26" s="11"/>
      <c r="Q26" s="12"/>
      <c r="R26" s="11"/>
      <c r="S26" s="12"/>
      <c r="T26" s="11"/>
      <c r="U26" s="12"/>
    </row>
    <row r="28" spans="1:21" s="3" customFormat="1" ht="12.75" customHeight="1" x14ac:dyDescent="0.2">
      <c r="A28" s="3" t="s">
        <v>23</v>
      </c>
    </row>
    <row r="29" spans="1:21" s="3" customFormat="1" ht="12.75" customHeight="1" x14ac:dyDescent="0.2">
      <c r="A29" s="5" t="s">
        <v>24</v>
      </c>
      <c r="B29" s="6" t="s">
        <v>32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2019-05-31T15:24:52Z</cp:lastPrinted>
  <dcterms:created xsi:type="dcterms:W3CDTF">2017-03-23T20:22:54Z</dcterms:created>
  <dcterms:modified xsi:type="dcterms:W3CDTF">2019-05-31T15:25:32Z</dcterms:modified>
</cp:coreProperties>
</file>