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8_{D29A4EF8-3D2D-4EBD-859F-A483871A4F00}" xr6:coauthVersionLast="34" xr6:coauthVersionMax="34" xr10:uidLastSave="{00000000-0000-0000-0000-000000000000}"/>
  <bookViews>
    <workbookView xWindow="480" yWindow="30" windowWidth="13020" windowHeight="9285" xr2:uid="{00000000-000D-0000-FFFF-FFFF00000000}"/>
  </bookViews>
  <sheets>
    <sheet name="Page1_1" sheetId="1" r:id="rId1"/>
    <sheet name="Hoja1" sheetId="2" r:id="rId2"/>
  </sheets>
  <externalReferences>
    <externalReference r:id="rId3"/>
  </externalReferences>
  <calcPr calcId="179021"/>
  <webPublishing codePage="1252"/>
</workbook>
</file>

<file path=xl/calcChain.xml><?xml version="1.0" encoding="utf-8"?>
<calcChain xmlns="http://schemas.openxmlformats.org/spreadsheetml/2006/main">
  <c r="AF23" i="1" l="1"/>
  <c r="AG22" i="1" l="1"/>
  <c r="AG24" i="1" s="1"/>
  <c r="AG26" i="1" s="1"/>
  <c r="AF22" i="1"/>
  <c r="AF24" i="1" s="1"/>
  <c r="AE22" i="1" l="1"/>
  <c r="AD22" i="1"/>
  <c r="AD24" i="1" l="1"/>
  <c r="AE24" i="1"/>
  <c r="AE26" i="1" s="1"/>
  <c r="AC22" i="1"/>
  <c r="AC24" i="1" s="1"/>
  <c r="AB22" i="1"/>
  <c r="AB24" i="1" s="1"/>
  <c r="AC26" i="1" l="1"/>
  <c r="AA22" i="1"/>
  <c r="AA24" i="1" s="1"/>
  <c r="AA26" i="1" s="1"/>
  <c r="Z22" i="1"/>
  <c r="Z24" i="1" s="1"/>
  <c r="R25" i="1" l="1"/>
  <c r="R23" i="1"/>
  <c r="O22" i="1"/>
  <c r="N22" i="1"/>
  <c r="Y22" i="1" l="1"/>
  <c r="X22" i="1"/>
  <c r="X24" i="1" l="1"/>
  <c r="Y24" i="1"/>
  <c r="Y26" i="1" s="1"/>
  <c r="V22" i="1" l="1"/>
  <c r="V24" i="1" s="1"/>
  <c r="W22" i="1"/>
  <c r="W24" i="1" l="1"/>
  <c r="W26" i="1" s="1"/>
  <c r="U22" i="1"/>
  <c r="U24" i="1" s="1"/>
  <c r="T22" i="1"/>
  <c r="T24" i="1" s="1"/>
  <c r="S22" i="1"/>
  <c r="S24" i="1" s="1"/>
  <c r="R22" i="1"/>
  <c r="R24" i="1" s="1"/>
  <c r="U26" i="1" l="1"/>
  <c r="S26" i="1"/>
</calcChain>
</file>

<file path=xl/sharedStrings.xml><?xml version="1.0" encoding="utf-8"?>
<sst xmlns="http://schemas.openxmlformats.org/spreadsheetml/2006/main" count="75" uniqueCount="35">
  <si>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</si>
  <si>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</si>
  <si>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</si>
  <si>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</si>
  <si>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</si>
  <si>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</si>
  <si>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</si>
  <si>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</si>
  <si>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</si>
  <si>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</si>
  <si>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</si>
  <si>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</si>
  <si>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</si>
  <si>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</si>
  <si>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</si>
  <si>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</si>
  <si>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</si>
  <si>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</si>
  <si>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</si>
  <si>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</si>
  <si>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</si>
  <si>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</si>
  <si>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</si>
  <si>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</si>
  <si>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</si>
  <si>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</si>
  <si>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</si>
  <si>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Notas:</t>
  </si>
  <si>
    <t>(1)</t>
  </si>
  <si>
    <t>Cifras preliminares 2016.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</si>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</sst>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#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1" fillId="2" borderId="0" xfId="0" applyFont="1" applyFill="1" applyAlignment="1">
      <alignment vertical="center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7" fillId="0" borderId="0" xfId="0" applyNumberFormat="1" applyFont="1" applyFill="1" applyBorder="1" applyAlignment="1">
      <alignment horizontal="right" vertical="top"/>
    </xf>
    <xf numFmtId="166" fontId="7" fillId="0" borderId="14" xfId="0" applyNumberFormat="1" applyFont="1" applyFill="1" applyBorder="1" applyAlignment="1">
      <alignment horizontal="right" vertical="top"/>
    </xf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7" fillId="4" borderId="12" xfId="0" applyFont="1" applyFill="1" applyBorder="1" applyAlignment="1">
      <alignment horizontal="center" vertical="top"/>
    </xf>
    <xf numFmtId="0" fontId="0" fillId="4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3" borderId="12" xfId="0" applyFont="1" applyFill="1" applyBorder="1" applyAlignment="1">
      <alignment vertical="top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-web-old\Archivos\Users\stejeira\Documents\MIS%20BANCOS\Adecuaci&#242;n%20de%20capital%20mis%20bancos\Adecuaci&#243;n%20al%20segundo%20trimestre%202017\DATOS%20DE%20BLADEX,%20ADECUACION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/>
      <sheetData sheetId="1">
        <row r="15">
          <cell r="D15">
            <v>-44432917.409999996</v>
          </cell>
        </row>
        <row r="17">
          <cell r="D17">
            <v>970786884.52999997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workbookViewId="0">
      <pane xSplit="3" ySplit="11" topLeftCell="T12" activePane="bottomRight" state="frozen"/>
      <selection pane="topRight" activeCell="D1" sqref="D1"/>
      <selection pane="bottomLeft" activeCell="A12" sqref="A12"/>
      <selection pane="bottomRight" activeCell="AJ22" sqref="AJ22"/>
    </sheetView>
  </sheetViews>
  <sheetFormatPr baseColWidth="10" defaultColWidth="8.7109375" defaultRowHeight="12.75" customHeight="1" x14ac:dyDescent="0.2"/>
  <cols>
    <col min="1" max="3" width="7.28515625" bestFit="1" customWidth="1"/>
    <col min="4" max="17" width="7.7109375" hidden="1" customWidth="1"/>
    <col min="18" max="18" width="10.28515625" hidden="1" customWidth="1"/>
    <col min="19" max="19" width="7.5703125" hidden="1" customWidth="1"/>
    <col min="20" max="22" width="6.7109375" bestFit="1" customWidth="1"/>
  </cols>
  <sheetData>
    <row r="1" spans="1:33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33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9.5" customHeight="1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18.75" customHeight="1" x14ac:dyDescent="0.2">
      <c r="A4" s="32" t="s">
        <v>34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31.9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ht="18.399999999999999" hidden="1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12.4" hidden="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33" ht="13.5" thickBot="1" x14ac:dyDescent="0.25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33" ht="13.5" thickBot="1" x14ac:dyDescent="0.25">
      <c r="A9" s="22" t="s">
        <v>0</v>
      </c>
      <c r="B9" s="23"/>
      <c r="C9" s="24"/>
      <c r="D9" s="14" t="s">
        <v>3</v>
      </c>
      <c r="E9" s="13"/>
      <c r="F9" s="14" t="s">
        <v>4</v>
      </c>
      <c r="G9" s="15"/>
      <c r="H9" s="15"/>
      <c r="I9" s="15"/>
      <c r="J9" s="15"/>
      <c r="K9" s="15"/>
      <c r="L9" s="15"/>
      <c r="M9" s="13"/>
      <c r="N9" s="14" t="s">
        <v>5</v>
      </c>
      <c r="O9" s="15"/>
      <c r="P9" s="15"/>
      <c r="Q9" s="15"/>
      <c r="R9" s="15"/>
      <c r="S9" s="15"/>
      <c r="T9" s="15"/>
      <c r="U9" s="13"/>
      <c r="V9" s="12">
        <v>2017</v>
      </c>
      <c r="W9" s="13"/>
      <c r="X9" s="12">
        <v>2017</v>
      </c>
      <c r="Y9" s="13"/>
      <c r="Z9" s="12">
        <v>2017</v>
      </c>
      <c r="AA9" s="13"/>
      <c r="AB9" s="12">
        <v>2017</v>
      </c>
      <c r="AC9" s="13"/>
      <c r="AD9" s="12">
        <v>2018</v>
      </c>
      <c r="AE9" s="13"/>
      <c r="AF9" s="12">
        <v>2018</v>
      </c>
      <c r="AG9" s="13"/>
    </row>
    <row r="10" spans="1:33" ht="13.5" thickBot="1" x14ac:dyDescent="0.25">
      <c r="A10" s="25"/>
      <c r="B10" s="17"/>
      <c r="C10" s="26"/>
      <c r="D10" s="12" t="s">
        <v>6</v>
      </c>
      <c r="E10" s="13"/>
      <c r="F10" s="12" t="s">
        <v>7</v>
      </c>
      <c r="G10" s="13"/>
      <c r="H10" s="12" t="s">
        <v>8</v>
      </c>
      <c r="I10" s="13"/>
      <c r="J10" s="12" t="s">
        <v>9</v>
      </c>
      <c r="K10" s="13"/>
      <c r="L10" s="12" t="s">
        <v>6</v>
      </c>
      <c r="M10" s="13"/>
      <c r="N10" s="12" t="s">
        <v>7</v>
      </c>
      <c r="O10" s="13"/>
      <c r="P10" s="12" t="s">
        <v>8</v>
      </c>
      <c r="Q10" s="13"/>
      <c r="R10" s="18" t="s">
        <v>9</v>
      </c>
      <c r="S10" s="19"/>
      <c r="T10" s="18" t="s">
        <v>6</v>
      </c>
      <c r="U10" s="19"/>
      <c r="V10" s="12" t="s">
        <v>7</v>
      </c>
      <c r="W10" s="13"/>
      <c r="X10" s="12" t="s">
        <v>8</v>
      </c>
      <c r="Y10" s="13"/>
      <c r="Z10" s="12" t="s">
        <v>9</v>
      </c>
      <c r="AA10" s="13"/>
      <c r="AB10" s="12" t="s">
        <v>6</v>
      </c>
      <c r="AC10" s="13"/>
      <c r="AD10" s="12" t="s">
        <v>7</v>
      </c>
      <c r="AE10" s="13"/>
      <c r="AF10" s="12" t="s">
        <v>8</v>
      </c>
      <c r="AG10" s="13"/>
    </row>
    <row r="11" spans="1:33" ht="13.5" thickBot="1" x14ac:dyDescent="0.25">
      <c r="A11" s="27"/>
      <c r="B11" s="28"/>
      <c r="C11" s="29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  <c r="Z11" s="1" t="s">
        <v>10</v>
      </c>
      <c r="AA11" s="1" t="s">
        <v>11</v>
      </c>
      <c r="AB11" s="1" t="s">
        <v>10</v>
      </c>
      <c r="AC11" s="1" t="s">
        <v>11</v>
      </c>
      <c r="AD11" s="1" t="s">
        <v>10</v>
      </c>
      <c r="AE11" s="1" t="s">
        <v>11</v>
      </c>
      <c r="AF11" s="1" t="s">
        <v>10</v>
      </c>
      <c r="AG11" s="1" t="s">
        <v>11</v>
      </c>
    </row>
    <row r="12" spans="1:33" ht="13.5" thickBot="1" x14ac:dyDescent="0.25">
      <c r="A12" s="30" t="s">
        <v>12</v>
      </c>
      <c r="B12" s="15"/>
      <c r="C12" s="13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v>376411751.56999999</v>
      </c>
      <c r="S12" s="4">
        <v>0</v>
      </c>
      <c r="T12" s="4">
        <v>611975103.03999996</v>
      </c>
      <c r="U12" s="4">
        <v>0</v>
      </c>
      <c r="V12" s="4">
        <v>832948409.22000003</v>
      </c>
      <c r="W12" s="4">
        <v>0</v>
      </c>
      <c r="X12" s="4">
        <v>352716574.08999997</v>
      </c>
      <c r="Y12" s="4">
        <v>0</v>
      </c>
      <c r="Z12" s="4">
        <v>758276790.87</v>
      </c>
      <c r="AA12" s="4">
        <v>0</v>
      </c>
      <c r="AB12" s="4">
        <v>617297006.16999996</v>
      </c>
      <c r="AC12" s="4">
        <v>0</v>
      </c>
      <c r="AD12" s="4">
        <v>519423711.25999999</v>
      </c>
      <c r="AE12" s="4">
        <v>0</v>
      </c>
      <c r="AF12" s="4">
        <v>641550249.51999998</v>
      </c>
      <c r="AG12" s="4">
        <v>0</v>
      </c>
    </row>
    <row r="13" spans="1:33" ht="13.5" thickBot="1" x14ac:dyDescent="0.25">
      <c r="A13" s="30" t="s">
        <v>13</v>
      </c>
      <c r="B13" s="15"/>
      <c r="C13" s="13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v>311245568.11000001</v>
      </c>
      <c r="S13" s="4">
        <v>31124556.809999999</v>
      </c>
      <c r="T13" s="4">
        <v>318978516.31999999</v>
      </c>
      <c r="U13" s="4">
        <v>31897851.629999999</v>
      </c>
      <c r="V13" s="4">
        <v>330534830.26999998</v>
      </c>
      <c r="W13" s="4">
        <v>33053483.050000001</v>
      </c>
      <c r="X13" s="4">
        <v>399163825.49000001</v>
      </c>
      <c r="Y13" s="4">
        <v>39916382.549999997</v>
      </c>
      <c r="Z13" s="4">
        <v>33384762.530000001</v>
      </c>
      <c r="AA13" s="4">
        <v>3338476.26</v>
      </c>
      <c r="AB13" s="4">
        <v>39230773.789999999</v>
      </c>
      <c r="AC13" s="4">
        <v>3923077.38</v>
      </c>
      <c r="AD13" s="4">
        <v>42798129.719999999</v>
      </c>
      <c r="AE13" s="4">
        <v>4279812.9700000007</v>
      </c>
      <c r="AF13" s="4">
        <v>29873757.91</v>
      </c>
      <c r="AG13" s="4">
        <v>2987375.8</v>
      </c>
    </row>
    <row r="14" spans="1:33" ht="13.5" thickBot="1" x14ac:dyDescent="0.25">
      <c r="A14" s="30" t="s">
        <v>14</v>
      </c>
      <c r="B14" s="15"/>
      <c r="C14" s="13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v>104371706.94</v>
      </c>
      <c r="S14" s="4">
        <v>20874341.390000001</v>
      </c>
      <c r="T14" s="4">
        <v>182187038.28</v>
      </c>
      <c r="U14" s="4">
        <v>36437407.649999999</v>
      </c>
      <c r="V14" s="4">
        <v>144477702.21000001</v>
      </c>
      <c r="W14" s="4">
        <v>28895540.440000001</v>
      </c>
      <c r="X14" s="4">
        <v>95692478.799999997</v>
      </c>
      <c r="Y14" s="4">
        <v>19138495.759999998</v>
      </c>
      <c r="Z14" s="4">
        <v>28697525.850000001</v>
      </c>
      <c r="AA14" s="4">
        <v>5739505.1699999999</v>
      </c>
      <c r="AB14" s="4">
        <v>48109283.020000003</v>
      </c>
      <c r="AC14" s="4">
        <v>9621856.6099999994</v>
      </c>
      <c r="AD14" s="4">
        <v>24286650.039999999</v>
      </c>
      <c r="AE14" s="4">
        <v>4857330.01</v>
      </c>
      <c r="AF14" s="4">
        <v>44297049.090000004</v>
      </c>
      <c r="AG14" s="4">
        <v>8859409.8099999987</v>
      </c>
    </row>
    <row r="15" spans="1:33" ht="13.5" thickBot="1" x14ac:dyDescent="0.25">
      <c r="A15" s="30" t="s">
        <v>15</v>
      </c>
      <c r="B15" s="15"/>
      <c r="C15" s="13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</row>
    <row r="16" spans="1:33" ht="13.5" thickBot="1" x14ac:dyDescent="0.25">
      <c r="A16" s="30" t="s">
        <v>16</v>
      </c>
      <c r="B16" s="15"/>
      <c r="C16" s="13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v>299016427.54000002</v>
      </c>
      <c r="S16" s="4">
        <v>149508213.77000001</v>
      </c>
      <c r="T16" s="4">
        <v>264351366.56</v>
      </c>
      <c r="U16" s="4">
        <v>132175683.29000001</v>
      </c>
      <c r="V16" s="4">
        <v>282087908.38999999</v>
      </c>
      <c r="W16" s="4">
        <v>141043954.21000001</v>
      </c>
      <c r="X16" s="4">
        <v>325536573.39999998</v>
      </c>
      <c r="Y16" s="4">
        <v>162768286.72</v>
      </c>
      <c r="Z16" s="4">
        <v>410348709.63</v>
      </c>
      <c r="AA16" s="4">
        <v>205174354.83000001</v>
      </c>
      <c r="AB16" s="4">
        <v>423985950.70999998</v>
      </c>
      <c r="AC16" s="4">
        <v>211992975.37</v>
      </c>
      <c r="AD16" s="4">
        <v>433214115.04000002</v>
      </c>
      <c r="AE16" s="4">
        <v>216607057.53</v>
      </c>
      <c r="AF16" s="4">
        <v>467399848.56</v>
      </c>
      <c r="AG16" s="4">
        <v>233699924.28999999</v>
      </c>
    </row>
    <row r="17" spans="1:33" ht="13.5" thickBot="1" x14ac:dyDescent="0.25">
      <c r="A17" s="30" t="s">
        <v>17</v>
      </c>
      <c r="B17" s="15"/>
      <c r="C17" s="13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v>6454455319.1499996</v>
      </c>
      <c r="S17" s="4">
        <v>6454455319.1499996</v>
      </c>
      <c r="T17" s="4">
        <v>6116700323.0100002</v>
      </c>
      <c r="U17" s="4">
        <v>6116700323.0100002</v>
      </c>
      <c r="V17" s="4">
        <v>5706997316.5900002</v>
      </c>
      <c r="W17" s="4">
        <v>5706997316.5900002</v>
      </c>
      <c r="X17" s="4">
        <v>5493119441.6099997</v>
      </c>
      <c r="Y17" s="4">
        <v>5493119441.6099997</v>
      </c>
      <c r="Z17" s="4">
        <v>5229984834.5600004</v>
      </c>
      <c r="AA17" s="4">
        <v>5229984834.5600004</v>
      </c>
      <c r="AB17" s="4">
        <v>5450238743.4899998</v>
      </c>
      <c r="AC17" s="4">
        <v>5450238743.4899998</v>
      </c>
      <c r="AD17" s="4">
        <v>5064829139.9700003</v>
      </c>
      <c r="AE17" s="4">
        <v>5064829139.9700003</v>
      </c>
      <c r="AF17" s="4">
        <v>5367686243.9899998</v>
      </c>
      <c r="AG17" s="4">
        <v>5367686243.9899998</v>
      </c>
    </row>
    <row r="18" spans="1:33" ht="13.5" thickBot="1" x14ac:dyDescent="0.25">
      <c r="A18" s="30" t="s">
        <v>18</v>
      </c>
      <c r="B18" s="15"/>
      <c r="C18" s="13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v>4126855.9</v>
      </c>
      <c r="S18" s="4">
        <v>5158569.88</v>
      </c>
      <c r="T18" s="4">
        <v>0</v>
      </c>
      <c r="U18" s="4">
        <v>0</v>
      </c>
      <c r="V18" s="4">
        <v>50084390.25</v>
      </c>
      <c r="W18" s="4">
        <v>62605487.810000002</v>
      </c>
      <c r="X18" s="4">
        <v>6000000</v>
      </c>
      <c r="Y18" s="4">
        <v>7500000</v>
      </c>
      <c r="Z18" s="11">
        <v>0</v>
      </c>
      <c r="AA18" s="10">
        <v>0</v>
      </c>
      <c r="AB18" s="11">
        <v>0</v>
      </c>
      <c r="AC18" s="10">
        <v>0</v>
      </c>
      <c r="AD18" s="11">
        <v>0</v>
      </c>
      <c r="AE18" s="10">
        <v>0</v>
      </c>
      <c r="AF18" s="11">
        <v>0</v>
      </c>
      <c r="AG18" s="10">
        <v>0</v>
      </c>
    </row>
    <row r="19" spans="1:33" s="3" customFormat="1" ht="13.5" thickBot="1" x14ac:dyDescent="0.25">
      <c r="A19" s="30" t="s">
        <v>24</v>
      </c>
      <c r="B19" s="15"/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v>49364229.200000003</v>
      </c>
      <c r="S19" s="4">
        <v>74046343.799999997</v>
      </c>
      <c r="T19" s="4">
        <v>53364229.200000003</v>
      </c>
      <c r="U19" s="4">
        <v>80046343.799999997</v>
      </c>
      <c r="V19" s="4">
        <v>53364229.200000003</v>
      </c>
      <c r="W19" s="4">
        <v>80046343.799999997</v>
      </c>
      <c r="X19" s="4">
        <v>56648903.880000003</v>
      </c>
      <c r="Y19" s="4">
        <v>84973355.840000004</v>
      </c>
      <c r="Z19" s="4">
        <v>59837499.32</v>
      </c>
      <c r="AA19" s="4">
        <v>89756248.989999995</v>
      </c>
      <c r="AB19" s="4">
        <v>46512861.619999997</v>
      </c>
      <c r="AC19" s="4">
        <v>69769292.439999998</v>
      </c>
      <c r="AD19" s="4">
        <v>36498598.18</v>
      </c>
      <c r="AE19" s="4">
        <v>54747897.270000003</v>
      </c>
      <c r="AF19" s="4">
        <v>35000000</v>
      </c>
      <c r="AG19" s="4">
        <v>52500000</v>
      </c>
    </row>
    <row r="20" spans="1:33" s="3" customFormat="1" ht="13.5" thickBot="1" x14ac:dyDescent="0.25">
      <c r="A20" s="30" t="s">
        <v>25</v>
      </c>
      <c r="B20" s="15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11">
        <v>0</v>
      </c>
      <c r="AA20" s="10">
        <v>0</v>
      </c>
      <c r="AB20" s="11">
        <v>0</v>
      </c>
      <c r="AC20" s="10">
        <v>0</v>
      </c>
      <c r="AD20" s="11">
        <v>0</v>
      </c>
      <c r="AE20" s="10">
        <v>0</v>
      </c>
      <c r="AF20" s="11">
        <v>0</v>
      </c>
      <c r="AG20" s="10">
        <v>0</v>
      </c>
    </row>
    <row r="21" spans="1:33" s="3" customFormat="1" ht="13.5" thickBot="1" x14ac:dyDescent="0.25">
      <c r="A21" s="30" t="s">
        <v>26</v>
      </c>
      <c r="B21" s="15"/>
      <c r="C21" s="1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11">
        <v>0</v>
      </c>
      <c r="AA21" s="10">
        <v>0</v>
      </c>
      <c r="AB21" s="11">
        <v>0</v>
      </c>
      <c r="AC21" s="10">
        <v>0</v>
      </c>
      <c r="AD21" s="11">
        <v>0</v>
      </c>
      <c r="AE21" s="10">
        <v>0</v>
      </c>
      <c r="AF21" s="11">
        <v>0</v>
      </c>
      <c r="AG21" s="10">
        <v>0</v>
      </c>
    </row>
    <row r="22" spans="1:33" ht="13.5" thickBot="1" x14ac:dyDescent="0.25">
      <c r="A22" s="30" t="s">
        <v>19</v>
      </c>
      <c r="B22" s="15"/>
      <c r="C22" s="13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f>SUM(N12:N21)</f>
        <v>7847.2067392299996</v>
      </c>
      <c r="O22" s="2">
        <f>SUM(O12:O21)</f>
        <v>6341.754291403</v>
      </c>
      <c r="P22" s="2">
        <v>7790.2812682200001</v>
      </c>
      <c r="Q22" s="2">
        <v>6326.3947771490002</v>
      </c>
      <c r="R22" s="4">
        <f t="shared" ref="R22:W22" si="0">SUM(R12:R21)</f>
        <v>7598991858.4099989</v>
      </c>
      <c r="S22" s="4">
        <f t="shared" si="0"/>
        <v>6735167344.8000002</v>
      </c>
      <c r="T22" s="4">
        <f t="shared" si="0"/>
        <v>7547556576.4099998</v>
      </c>
      <c r="U22" s="4">
        <f t="shared" si="0"/>
        <v>6397257609.3800001</v>
      </c>
      <c r="V22" s="4">
        <f t="shared" si="0"/>
        <v>7400494786.1300001</v>
      </c>
      <c r="W22" s="4">
        <f t="shared" si="0"/>
        <v>6052642125.9000006</v>
      </c>
      <c r="X22" s="4">
        <f t="shared" ref="X22:AC22" si="1">SUM(X12:X21)</f>
        <v>6728877797.2699995</v>
      </c>
      <c r="Y22" s="4">
        <f t="shared" si="1"/>
        <v>5807415962.4799995</v>
      </c>
      <c r="Z22" s="4">
        <f t="shared" si="1"/>
        <v>6520530122.7600002</v>
      </c>
      <c r="AA22" s="4">
        <f t="shared" si="1"/>
        <v>5533993419.8100004</v>
      </c>
      <c r="AB22" s="4">
        <f t="shared" si="1"/>
        <v>6625374618.7999992</v>
      </c>
      <c r="AC22" s="4">
        <f t="shared" si="1"/>
        <v>5745545945.289999</v>
      </c>
      <c r="AD22" s="4">
        <f t="shared" ref="AD22:AF22" si="2">SUM(AD12:AD21)</f>
        <v>6121050344.210001</v>
      </c>
      <c r="AE22" s="4">
        <f t="shared" ref="AE22:AG22" si="3">SUM(AE12:AE21)</f>
        <v>5345321237.750001</v>
      </c>
      <c r="AF22" s="4">
        <f t="shared" si="2"/>
        <v>6585807149.0699997</v>
      </c>
      <c r="AG22" s="4">
        <f t="shared" si="3"/>
        <v>5665732953.8899994</v>
      </c>
    </row>
    <row r="23" spans="1:33" ht="13.5" thickBot="1" x14ac:dyDescent="0.25">
      <c r="A23" s="30" t="s">
        <v>20</v>
      </c>
      <c r="B23" s="15"/>
      <c r="C23" s="13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[1]Hoja1!$D$15*-1</f>
        <v>44432917.409999996</v>
      </c>
      <c r="S23" s="4">
        <v>0</v>
      </c>
      <c r="T23" s="4">
        <v>46713463.630000003</v>
      </c>
      <c r="U23" s="4">
        <v>0</v>
      </c>
      <c r="V23" s="4">
        <v>50874586.43</v>
      </c>
      <c r="W23" s="4">
        <v>0</v>
      </c>
      <c r="X23" s="4">
        <v>117429118.2</v>
      </c>
      <c r="Y23" s="4">
        <v>0</v>
      </c>
      <c r="Z23" s="4">
        <v>113550496.70999999</v>
      </c>
      <c r="AA23" s="4">
        <v>0</v>
      </c>
      <c r="AB23" s="4">
        <v>103370990.69</v>
      </c>
      <c r="AC23" s="4">
        <v>0</v>
      </c>
      <c r="AD23" s="4">
        <v>86511727.040000007</v>
      </c>
      <c r="AE23" s="4">
        <v>0</v>
      </c>
      <c r="AF23" s="4">
        <f>-83290567.76*-1</f>
        <v>83290567.760000005</v>
      </c>
      <c r="AG23" s="4">
        <v>0</v>
      </c>
    </row>
    <row r="24" spans="1:33" ht="13.5" thickBot="1" x14ac:dyDescent="0.25">
      <c r="A24" s="30" t="s">
        <v>21</v>
      </c>
      <c r="B24" s="15"/>
      <c r="C24" s="13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 t="shared" ref="R24:X24" si="4">R22-R23</f>
        <v>7554558940.999999</v>
      </c>
      <c r="S24" s="4">
        <f>S22-R23</f>
        <v>6690734427.3900003</v>
      </c>
      <c r="T24" s="4">
        <f t="shared" si="4"/>
        <v>7500843112.7799997</v>
      </c>
      <c r="U24" s="4">
        <f>U22-T23</f>
        <v>6350544145.75</v>
      </c>
      <c r="V24" s="4">
        <f t="shared" si="4"/>
        <v>7349620199.6999998</v>
      </c>
      <c r="W24" s="4">
        <f>W22-V23</f>
        <v>6001767539.4700003</v>
      </c>
      <c r="X24" s="4">
        <f t="shared" si="4"/>
        <v>6611448679.0699997</v>
      </c>
      <c r="Y24" s="4">
        <f>Y22-X23</f>
        <v>5689986844.2799997</v>
      </c>
      <c r="Z24" s="4">
        <f t="shared" ref="Z24:AB24" si="5">Z22-Z23</f>
        <v>6406979626.0500002</v>
      </c>
      <c r="AA24" s="4">
        <f>AA22-Z23</f>
        <v>5420442923.1000004</v>
      </c>
      <c r="AB24" s="4">
        <f t="shared" si="5"/>
        <v>6522003628.1099997</v>
      </c>
      <c r="AC24" s="4">
        <f>AC22-AB23</f>
        <v>5642174954.5999994</v>
      </c>
      <c r="AD24" s="4">
        <f t="shared" ref="AD24:AF24" si="6">AD22-AD23</f>
        <v>6034538617.170001</v>
      </c>
      <c r="AE24" s="4">
        <f>AE22-AD23</f>
        <v>5258809510.710001</v>
      </c>
      <c r="AF24" s="4">
        <f t="shared" si="6"/>
        <v>6502516581.3099995</v>
      </c>
      <c r="AG24" s="4">
        <f>AG22-AF23</f>
        <v>5582442386.1299992</v>
      </c>
    </row>
    <row r="25" spans="1:33" ht="13.5" thickBot="1" x14ac:dyDescent="0.25">
      <c r="A25" s="30" t="s">
        <v>22</v>
      </c>
      <c r="B25" s="15"/>
      <c r="C25" s="13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[1]Hoja1!$D$17</f>
        <v>970786884.52999997</v>
      </c>
      <c r="S25" s="4">
        <v>0</v>
      </c>
      <c r="T25" s="4">
        <v>947327506.26999998</v>
      </c>
      <c r="U25" s="4">
        <v>0</v>
      </c>
      <c r="V25" s="4">
        <v>939323755.46000004</v>
      </c>
      <c r="W25" s="4">
        <v>0</v>
      </c>
      <c r="X25" s="4">
        <v>924814996.98000002</v>
      </c>
      <c r="Y25" s="4">
        <v>0</v>
      </c>
      <c r="Z25" s="4">
        <v>941767599.28999996</v>
      </c>
      <c r="AA25" s="4">
        <v>0</v>
      </c>
      <c r="AB25" s="4">
        <v>958311670.95000005</v>
      </c>
      <c r="AC25" s="4">
        <v>0</v>
      </c>
      <c r="AD25" s="4">
        <v>932902057.29999995</v>
      </c>
      <c r="AE25" s="4">
        <v>0</v>
      </c>
      <c r="AF25" s="4">
        <v>927593438.86000001</v>
      </c>
      <c r="AG25" s="4">
        <v>0</v>
      </c>
    </row>
    <row r="26" spans="1:33" ht="13.5" thickBot="1" x14ac:dyDescent="0.25">
      <c r="A26" s="30" t="s">
        <v>23</v>
      </c>
      <c r="B26" s="15"/>
      <c r="C26" s="13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14.509421873865882</v>
      </c>
      <c r="T26" s="2">
        <v>0</v>
      </c>
      <c r="U26" s="2">
        <f>(T25/U24)*100</f>
        <v>14.91726511190358</v>
      </c>
      <c r="V26" s="2">
        <v>0</v>
      </c>
      <c r="W26" s="2">
        <f>(V25/W24)*100</f>
        <v>15.650785360856364</v>
      </c>
      <c r="X26" s="2">
        <v>0</v>
      </c>
      <c r="Y26" s="2">
        <f>(X25/Y24)*100</f>
        <v>16.253376717552399</v>
      </c>
      <c r="Z26" s="2">
        <v>0</v>
      </c>
      <c r="AA26" s="2">
        <f>(Z25/AA24)*100</f>
        <v>17.374366129316137</v>
      </c>
      <c r="AB26" s="2">
        <v>0</v>
      </c>
      <c r="AC26" s="2">
        <f>(AB25/AC24)*100</f>
        <v>16.984791834019607</v>
      </c>
      <c r="AD26" s="2">
        <v>0</v>
      </c>
      <c r="AE26" s="2">
        <f>(AD25/AE24)*100</f>
        <v>17.739795583012992</v>
      </c>
      <c r="AF26" s="2">
        <v>0</v>
      </c>
      <c r="AG26" s="2">
        <f>(AF25/AG24)*100</f>
        <v>16.616265331545137</v>
      </c>
    </row>
    <row r="28" spans="1:33" ht="12.75" customHeight="1" x14ac:dyDescent="0.2">
      <c r="A28" s="6" t="s">
        <v>27</v>
      </c>
      <c r="B28" s="6"/>
    </row>
    <row r="29" spans="1:33" ht="12.75" customHeight="1" x14ac:dyDescent="0.2">
      <c r="A29" s="7" t="s">
        <v>28</v>
      </c>
      <c r="B29" s="6" t="s">
        <v>29</v>
      </c>
    </row>
    <row r="30" spans="1:33" ht="12.75" customHeight="1" x14ac:dyDescent="0.2">
      <c r="A30" s="7" t="s">
        <v>30</v>
      </c>
      <c r="B30" s="8" t="s">
        <v>31</v>
      </c>
    </row>
    <row r="31" spans="1:33" ht="12.75" customHeight="1" x14ac:dyDescent="0.2">
      <c r="A31" s="9" t="s">
        <v>32</v>
      </c>
      <c r="B31" s="6" t="s">
        <v>33</v>
      </c>
    </row>
  </sheetData>
  <mergeCells count="45">
    <mergeCell ref="AF9:AG9"/>
    <mergeCell ref="AF10:AG10"/>
    <mergeCell ref="A3:AG3"/>
    <mergeCell ref="A4:AG6"/>
    <mergeCell ref="X9:Y9"/>
    <mergeCell ref="X10:Y10"/>
    <mergeCell ref="AB9:AC9"/>
    <mergeCell ref="AB10:AC10"/>
    <mergeCell ref="Z9:AA9"/>
    <mergeCell ref="Z10:AA10"/>
    <mergeCell ref="N9:U9"/>
    <mergeCell ref="D10:E10"/>
    <mergeCell ref="F10:G10"/>
    <mergeCell ref="H10:I10"/>
    <mergeCell ref="J10:K10"/>
    <mergeCell ref="L10:M10"/>
    <mergeCell ref="A12:C12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24:C24"/>
    <mergeCell ref="A16:C16"/>
    <mergeCell ref="AD9:AE9"/>
    <mergeCell ref="AD10:AE10"/>
    <mergeCell ref="F9:M9"/>
    <mergeCell ref="A1:U1"/>
    <mergeCell ref="A7:U7"/>
    <mergeCell ref="V10:W10"/>
    <mergeCell ref="V9:W9"/>
    <mergeCell ref="N10:O10"/>
    <mergeCell ref="P10:Q10"/>
    <mergeCell ref="R10:S10"/>
    <mergeCell ref="T10:U10"/>
    <mergeCell ref="A8:U8"/>
    <mergeCell ref="A9:C11"/>
    <mergeCell ref="D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dcterms:created xsi:type="dcterms:W3CDTF">2017-03-23T13:24:40Z</dcterms:created>
  <dcterms:modified xsi:type="dcterms:W3CDTF">2018-09-04T20:47:29Z</dcterms:modified>
</cp:coreProperties>
</file>