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320" yWindow="7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6" i="1" l="1"/>
  <c r="U24" i="1"/>
  <c r="T24" i="1"/>
  <c r="U22" i="1"/>
  <c r="T22" i="1"/>
  <c r="S24" i="1" l="1"/>
  <c r="R24" i="1"/>
  <c r="S26" i="1" l="1"/>
  <c r="R25" i="1"/>
  <c r="Q24" i="1" l="1"/>
  <c r="Q26" i="1" l="1"/>
  <c r="O24" i="1" l="1"/>
  <c r="N24" i="1" l="1"/>
</calcChain>
</file>

<file path=xl/sharedStrings.xml><?xml version="1.0" encoding="utf-8"?>
<sst xmlns="http://schemas.openxmlformats.org/spreadsheetml/2006/main" count="85" uniqueCount="34">
  <si>
    <t/>
  </si>
  <si>
    <t>BANCO PANAMEÑO DE LA VIVIENDA, S.A.</t>
  </si>
  <si>
    <t>059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</si>
  <si>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</si>
  <si>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</si>
  <si>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</si>
  <si>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</si>
  <si>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</si>
  <si>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</si>
  <si>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</si>
  <si>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</si>
  <si>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</si>
  <si>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</si>
  <si>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</si>
  <si>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</si>
  <si>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</si>
  <si>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</si>
  <si>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</si>
  <si>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</si>
  <si>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</si>
  <si>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</si>
  <si>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</si>
  <si>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</si>
  <si>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</si>
  <si>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</si>
  <si>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</si>
  <si>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</si>
  <si>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</si>
  <si>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</si>
  <si>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</si>
  <si>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r>
      <t xml:space="preserve">2017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</si>
  <si>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</si>
  <si>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 xml:space="preserve">TRIMESTRE III </t>
  </si>
  <si>
    <t>ADECUACION DE CAPITAL
 A DICIEMBRE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</si>
</sst>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0" fontId="11" fillId="3" borderId="12" xfId="0" applyFont="1" applyFill="1" applyBorder="1" applyAlignment="1">
      <alignment horizontal="center" vertical="top"/>
    </xf>
    <xf numFmtId="4" fontId="0" fillId="0" borderId="0" xfId="0" applyNumberFormat="1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E1" workbookViewId="0">
      <selection activeCell="M25" sqref="M25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11.85546875" customWidth="1"/>
    <col min="4" max="17" width="7.28515625" customWidth="1"/>
    <col min="18" max="21" width="7.28515625" bestFit="1" customWidth="1"/>
  </cols>
  <sheetData>
    <row r="1" spans="1:21" x14ac:dyDescent="0.2">
      <c r="A1" s="25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9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8" t="s">
        <v>33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13.5" thickBot="1" x14ac:dyDescent="0.25">
      <c r="A9" s="16" t="s">
        <v>0</v>
      </c>
      <c r="B9" s="17"/>
      <c r="C9" s="18"/>
      <c r="D9" s="8"/>
      <c r="E9" s="9"/>
      <c r="F9" s="7">
        <v>2016</v>
      </c>
      <c r="G9" s="8"/>
      <c r="H9" s="8"/>
      <c r="I9" s="8"/>
      <c r="J9" s="8"/>
      <c r="K9" s="8"/>
      <c r="L9" s="8"/>
      <c r="M9" s="9"/>
      <c r="N9" s="7" t="s">
        <v>30</v>
      </c>
      <c r="O9" s="8"/>
      <c r="P9" s="8"/>
      <c r="Q9" s="8"/>
      <c r="R9" s="8"/>
      <c r="S9" s="8"/>
      <c r="T9" s="8"/>
      <c r="U9" s="9"/>
    </row>
    <row r="10" spans="1:21" ht="13.5" thickBot="1" x14ac:dyDescent="0.25">
      <c r="A10" s="19"/>
      <c r="B10" s="20"/>
      <c r="C10" s="21"/>
      <c r="D10" s="7" t="s">
        <v>3</v>
      </c>
      <c r="E10" s="10"/>
      <c r="F10" s="7" t="s">
        <v>4</v>
      </c>
      <c r="G10" s="10"/>
      <c r="H10" s="7" t="s">
        <v>5</v>
      </c>
      <c r="I10" s="10"/>
      <c r="J10" s="7" t="s">
        <v>29</v>
      </c>
      <c r="K10" s="10"/>
      <c r="L10" s="7" t="s">
        <v>3</v>
      </c>
      <c r="M10" s="10"/>
      <c r="N10" s="7" t="s">
        <v>4</v>
      </c>
      <c r="O10" s="10"/>
      <c r="P10" s="7" t="s">
        <v>5</v>
      </c>
      <c r="Q10" s="10"/>
      <c r="R10" s="7" t="s">
        <v>32</v>
      </c>
      <c r="S10" s="10"/>
      <c r="T10" s="7" t="s">
        <v>3</v>
      </c>
      <c r="U10" s="10"/>
    </row>
    <row r="11" spans="1:21" ht="13.5" thickBot="1" x14ac:dyDescent="0.25">
      <c r="A11" s="22"/>
      <c r="B11" s="23"/>
      <c r="C11" s="24"/>
      <c r="D11" s="5" t="s">
        <v>6</v>
      </c>
      <c r="E11" s="5" t="s">
        <v>7</v>
      </c>
      <c r="F11" s="5" t="s">
        <v>6</v>
      </c>
      <c r="G11" s="5" t="s">
        <v>7</v>
      </c>
      <c r="H11" s="5" t="s">
        <v>6</v>
      </c>
      <c r="I11" s="5" t="s">
        <v>7</v>
      </c>
      <c r="J11" s="5" t="s">
        <v>6</v>
      </c>
      <c r="K11" s="5" t="s">
        <v>7</v>
      </c>
      <c r="L11" s="5" t="s">
        <v>6</v>
      </c>
      <c r="M11" s="5" t="s">
        <v>7</v>
      </c>
      <c r="N11" s="5" t="s">
        <v>6</v>
      </c>
      <c r="O11" s="5" t="s">
        <v>7</v>
      </c>
      <c r="P11" s="5" t="s">
        <v>6</v>
      </c>
      <c r="Q11" s="5" t="s">
        <v>7</v>
      </c>
      <c r="R11" s="5" t="s">
        <v>6</v>
      </c>
      <c r="S11" s="5" t="s">
        <v>7</v>
      </c>
      <c r="T11" s="5" t="s">
        <v>6</v>
      </c>
      <c r="U11" s="5" t="s">
        <v>7</v>
      </c>
    </row>
    <row r="12" spans="1:21" ht="13.5" thickBot="1" x14ac:dyDescent="0.25">
      <c r="A12" s="11" t="s">
        <v>8</v>
      </c>
      <c r="B12" s="12"/>
      <c r="C12" s="13"/>
      <c r="D12" s="1">
        <v>121.83386403999999</v>
      </c>
      <c r="E12" s="1">
        <v>0</v>
      </c>
      <c r="F12" s="1">
        <v>77.976300510000002</v>
      </c>
      <c r="G12" s="1">
        <v>0</v>
      </c>
      <c r="H12" s="1">
        <v>168.82421929</v>
      </c>
      <c r="I12" s="1">
        <v>0</v>
      </c>
      <c r="J12" s="4">
        <v>107925333.95999999</v>
      </c>
      <c r="K12" s="4">
        <v>0</v>
      </c>
      <c r="L12" s="4">
        <v>124806744.33</v>
      </c>
      <c r="M12" s="4">
        <v>0</v>
      </c>
      <c r="N12" s="4">
        <v>90841336.159999996</v>
      </c>
      <c r="O12" s="4">
        <v>0</v>
      </c>
      <c r="P12" s="1">
        <v>94.035813969999992</v>
      </c>
      <c r="Q12" s="1">
        <v>0</v>
      </c>
      <c r="R12" s="1">
        <v>104.26260535999999</v>
      </c>
      <c r="S12" s="1">
        <v>0</v>
      </c>
      <c r="T12" s="4">
        <v>113950576.34999999</v>
      </c>
      <c r="U12" s="4">
        <v>0</v>
      </c>
    </row>
    <row r="13" spans="1:21" ht="13.5" thickBot="1" x14ac:dyDescent="0.25">
      <c r="A13" s="11" t="s">
        <v>9</v>
      </c>
      <c r="B13" s="12"/>
      <c r="C13" s="13"/>
      <c r="D13" s="1">
        <v>21.058277</v>
      </c>
      <c r="E13" s="1">
        <v>2.1058276999999999</v>
      </c>
      <c r="F13" s="1">
        <v>21.018938439999999</v>
      </c>
      <c r="G13" s="1">
        <v>2.1018938440000001</v>
      </c>
      <c r="H13" s="1">
        <v>15.035645838000001</v>
      </c>
      <c r="I13" s="1">
        <v>1.5035645838</v>
      </c>
      <c r="J13" s="4">
        <v>43847191.420000002</v>
      </c>
      <c r="K13" s="4">
        <v>4384719.1399999997</v>
      </c>
      <c r="L13" s="4">
        <v>19382761.609999999</v>
      </c>
      <c r="M13" s="4">
        <v>1938276.16</v>
      </c>
      <c r="N13" s="4">
        <v>104137417.26000001</v>
      </c>
      <c r="O13" s="4">
        <v>10413741.720000001</v>
      </c>
      <c r="P13" s="1">
        <v>84.669473890000006</v>
      </c>
      <c r="Q13" s="1">
        <v>8.4669473900000014</v>
      </c>
      <c r="R13" s="1">
        <v>36.08311526</v>
      </c>
      <c r="S13" s="1">
        <v>3.6083115299999999</v>
      </c>
      <c r="T13" s="4">
        <v>29245073.410000004</v>
      </c>
      <c r="U13" s="4">
        <v>2924507.34</v>
      </c>
    </row>
    <row r="14" spans="1:21" ht="13.5" thickBot="1" x14ac:dyDescent="0.25">
      <c r="A14" s="11" t="s">
        <v>10</v>
      </c>
      <c r="B14" s="12"/>
      <c r="C14" s="13"/>
      <c r="D14" s="1">
        <v>128.33513696</v>
      </c>
      <c r="E14" s="1">
        <v>25.667027392000001</v>
      </c>
      <c r="F14" s="1">
        <v>98.466511240000003</v>
      </c>
      <c r="G14" s="1">
        <v>19.693302247999998</v>
      </c>
      <c r="H14" s="1">
        <v>80.632484590000004</v>
      </c>
      <c r="I14" s="1">
        <v>16.126496918000001</v>
      </c>
      <c r="J14" s="4">
        <v>76716106.400000006</v>
      </c>
      <c r="K14" s="4">
        <v>15343221.280000001</v>
      </c>
      <c r="L14" s="4">
        <v>74552744.549999997</v>
      </c>
      <c r="M14" s="4">
        <v>14910548.91</v>
      </c>
      <c r="N14" s="4">
        <v>42900655.039999999</v>
      </c>
      <c r="O14" s="4">
        <v>8580131</v>
      </c>
      <c r="P14" s="1">
        <v>52.792211829999999</v>
      </c>
      <c r="Q14" s="1">
        <v>10.558442359999999</v>
      </c>
      <c r="R14" s="1">
        <v>76.067388049999991</v>
      </c>
      <c r="S14" s="1">
        <v>15.213477599999999</v>
      </c>
      <c r="T14" s="4">
        <v>88498857.329999998</v>
      </c>
      <c r="U14" s="4">
        <v>17699771.460000001</v>
      </c>
    </row>
    <row r="15" spans="1:21" ht="13.5" thickBot="1" x14ac:dyDescent="0.25">
      <c r="A15" s="11" t="s">
        <v>11</v>
      </c>
      <c r="B15" s="12"/>
      <c r="C15" s="13"/>
      <c r="D15" s="1">
        <v>617.03377372</v>
      </c>
      <c r="E15" s="1">
        <v>308.51688686</v>
      </c>
      <c r="F15" s="1">
        <v>649.66453082999999</v>
      </c>
      <c r="G15" s="1">
        <v>324.83226541499999</v>
      </c>
      <c r="H15" s="1">
        <v>638.00997684200001</v>
      </c>
      <c r="I15" s="1">
        <v>319.00498842100001</v>
      </c>
      <c r="J15" s="4">
        <v>57038311.18</v>
      </c>
      <c r="K15" s="4">
        <v>19963408.91</v>
      </c>
      <c r="L15" s="4">
        <v>59375020.020000003</v>
      </c>
      <c r="M15" s="4">
        <v>20781257.009999998</v>
      </c>
      <c r="N15" s="4">
        <v>33632872.020000003</v>
      </c>
      <c r="O15" s="4">
        <v>11771505.209999999</v>
      </c>
      <c r="P15" s="1">
        <v>17.743912559999998</v>
      </c>
      <c r="Q15" s="1">
        <v>6.2103694000000003</v>
      </c>
      <c r="R15" s="1">
        <v>32.670743000000002</v>
      </c>
      <c r="S15" s="1">
        <v>11.434760050000001</v>
      </c>
      <c r="T15" s="4">
        <v>34826958.469999999</v>
      </c>
      <c r="U15" s="4">
        <v>12189435.470000001</v>
      </c>
    </row>
    <row r="16" spans="1:21" ht="13.5" thickBot="1" x14ac:dyDescent="0.25">
      <c r="A16" s="11" t="s">
        <v>12</v>
      </c>
      <c r="B16" s="12"/>
      <c r="C16" s="13"/>
      <c r="D16" s="1">
        <v>724.16398659000004</v>
      </c>
      <c r="E16" s="1">
        <v>724.16398659000004</v>
      </c>
      <c r="F16" s="1">
        <v>748.16595415999996</v>
      </c>
      <c r="G16" s="1">
        <v>748.16595415999996</v>
      </c>
      <c r="H16" s="1">
        <v>764.54965076200006</v>
      </c>
      <c r="I16" s="1">
        <v>764.54965076200006</v>
      </c>
      <c r="J16" s="4">
        <v>632822104.35000002</v>
      </c>
      <c r="K16" s="4">
        <v>316411052.18000001</v>
      </c>
      <c r="L16" s="4">
        <v>645178115.45000005</v>
      </c>
      <c r="M16" s="4">
        <v>322589057.73000002</v>
      </c>
      <c r="N16" s="4">
        <v>607187227.15999997</v>
      </c>
      <c r="O16" s="4">
        <v>303593613.60000002</v>
      </c>
      <c r="P16" s="1">
        <v>478.50057601999998</v>
      </c>
      <c r="Q16" s="1">
        <v>239.25028802</v>
      </c>
      <c r="R16" s="1">
        <v>699.87054595000006</v>
      </c>
      <c r="S16" s="1">
        <v>349.935273</v>
      </c>
      <c r="T16" s="4">
        <v>728029801.44000006</v>
      </c>
      <c r="U16" s="4">
        <v>364014900.73000002</v>
      </c>
    </row>
    <row r="17" spans="1:21" ht="13.5" thickBot="1" x14ac:dyDescent="0.25">
      <c r="A17" s="11" t="s">
        <v>13</v>
      </c>
      <c r="B17" s="12"/>
      <c r="C17" s="13"/>
      <c r="D17" s="1">
        <v>73.62625079</v>
      </c>
      <c r="E17" s="1">
        <v>92.032813487499993</v>
      </c>
      <c r="F17" s="1">
        <v>75.499210939999998</v>
      </c>
      <c r="G17" s="1">
        <v>94.374013675</v>
      </c>
      <c r="H17" s="1">
        <v>79.049497720000005</v>
      </c>
      <c r="I17" s="1">
        <v>98.811872149999999</v>
      </c>
      <c r="J17" s="4">
        <v>590716148.46000004</v>
      </c>
      <c r="K17" s="4">
        <v>590716148.46000004</v>
      </c>
      <c r="L17" s="4">
        <v>623979060.28999996</v>
      </c>
      <c r="M17" s="4">
        <v>623979060.28999996</v>
      </c>
      <c r="N17" s="4">
        <v>722239263.57000005</v>
      </c>
      <c r="O17" s="4">
        <v>722239263.57000005</v>
      </c>
      <c r="P17" s="1">
        <v>928.19056835000004</v>
      </c>
      <c r="Q17" s="1">
        <v>928.19056835000004</v>
      </c>
      <c r="R17" s="1">
        <v>714.61244390000002</v>
      </c>
      <c r="S17" s="1">
        <v>714.61244390000002</v>
      </c>
      <c r="T17" s="4">
        <v>647665670.07000005</v>
      </c>
      <c r="U17" s="4">
        <v>647665670.07000005</v>
      </c>
    </row>
    <row r="18" spans="1:21" ht="13.5" thickBot="1" x14ac:dyDescent="0.25">
      <c r="A18" s="11" t="s">
        <v>14</v>
      </c>
      <c r="B18" s="12"/>
      <c r="C18" s="13"/>
      <c r="D18" s="1">
        <v>7.9938032300000001</v>
      </c>
      <c r="E18" s="1">
        <v>11.990704845</v>
      </c>
      <c r="F18" s="1">
        <v>8.2150797999999998</v>
      </c>
      <c r="G18" s="1">
        <v>12.322619700000001</v>
      </c>
      <c r="H18" s="1">
        <v>9.6224576800000001</v>
      </c>
      <c r="I18" s="1">
        <v>14.43368652</v>
      </c>
      <c r="J18" s="4">
        <v>90202543.939999998</v>
      </c>
      <c r="K18" s="4">
        <v>112753179.92</v>
      </c>
      <c r="L18" s="4">
        <v>89221798.370000005</v>
      </c>
      <c r="M18" s="4">
        <v>111527247.95999999</v>
      </c>
      <c r="N18" s="4">
        <v>89059950.719999999</v>
      </c>
      <c r="O18" s="4">
        <v>111324938.41</v>
      </c>
      <c r="P18" s="1">
        <v>92.142032360000002</v>
      </c>
      <c r="Q18" s="1">
        <v>115.17754045999999</v>
      </c>
      <c r="R18" s="1">
        <v>93.695587110000005</v>
      </c>
      <c r="S18" s="1">
        <v>117.11948390000001</v>
      </c>
      <c r="T18" s="4">
        <v>96619371.159999996</v>
      </c>
      <c r="U18" s="4">
        <v>120774213.95</v>
      </c>
    </row>
    <row r="19" spans="1:21" ht="13.5" thickBot="1" x14ac:dyDescent="0.25">
      <c r="A19" s="11" t="s">
        <v>20</v>
      </c>
      <c r="B19" s="12"/>
      <c r="C19" s="13"/>
      <c r="D19" s="1" t="s">
        <v>23</v>
      </c>
      <c r="E19" s="1" t="s">
        <v>23</v>
      </c>
      <c r="F19" s="1" t="s">
        <v>23</v>
      </c>
      <c r="G19" s="1" t="s">
        <v>23</v>
      </c>
      <c r="H19" s="1" t="s">
        <v>23</v>
      </c>
      <c r="I19" s="1" t="s">
        <v>23</v>
      </c>
      <c r="J19" s="4">
        <v>56014642.210000001</v>
      </c>
      <c r="K19" s="4">
        <v>84021963.319999993</v>
      </c>
      <c r="L19" s="4">
        <v>52799806.700000003</v>
      </c>
      <c r="M19" s="4">
        <v>79199710.060000002</v>
      </c>
      <c r="N19" s="4">
        <v>53398871.280000001</v>
      </c>
      <c r="O19" s="4">
        <v>80098306.939999998</v>
      </c>
      <c r="P19" s="1">
        <v>53.280676380000003</v>
      </c>
      <c r="Q19" s="1">
        <v>79.921014599999992</v>
      </c>
      <c r="R19" s="1">
        <v>10.570932440000002</v>
      </c>
      <c r="S19" s="1">
        <v>15.856398680000002</v>
      </c>
      <c r="T19" s="4">
        <v>11465288.050000001</v>
      </c>
      <c r="U19" s="4">
        <v>17197932.09</v>
      </c>
    </row>
    <row r="20" spans="1:21" ht="13.5" thickBot="1" x14ac:dyDescent="0.25">
      <c r="A20" s="11" t="s">
        <v>21</v>
      </c>
      <c r="B20" s="12"/>
      <c r="C20" s="13"/>
      <c r="D20" s="1" t="s">
        <v>23</v>
      </c>
      <c r="E20" s="1" t="s">
        <v>23</v>
      </c>
      <c r="F20" s="1" t="s">
        <v>23</v>
      </c>
      <c r="G20" s="1" t="s">
        <v>23</v>
      </c>
      <c r="H20" s="1" t="s">
        <v>23</v>
      </c>
      <c r="I20" s="1" t="s">
        <v>23</v>
      </c>
      <c r="J20" s="1" t="s">
        <v>23</v>
      </c>
      <c r="K20" s="1" t="s">
        <v>23</v>
      </c>
      <c r="L20" s="1" t="s">
        <v>23</v>
      </c>
      <c r="M20" s="1" t="s">
        <v>23</v>
      </c>
      <c r="N20" s="4" t="s">
        <v>23</v>
      </c>
      <c r="O20" s="4" t="s">
        <v>23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</row>
    <row r="21" spans="1:21" ht="13.5" thickBot="1" x14ac:dyDescent="0.25">
      <c r="A21" s="11" t="s">
        <v>22</v>
      </c>
      <c r="B21" s="12"/>
      <c r="C21" s="13"/>
      <c r="D21" s="1" t="s">
        <v>23</v>
      </c>
      <c r="E21" s="1" t="s">
        <v>23</v>
      </c>
      <c r="F21" s="1" t="s">
        <v>23</v>
      </c>
      <c r="G21" s="1" t="s">
        <v>23</v>
      </c>
      <c r="H21" s="1" t="s">
        <v>23</v>
      </c>
      <c r="I21" s="1" t="s">
        <v>23</v>
      </c>
      <c r="J21" s="1" t="s">
        <v>23</v>
      </c>
      <c r="K21" s="1" t="s">
        <v>23</v>
      </c>
      <c r="L21" s="1" t="s">
        <v>23</v>
      </c>
      <c r="M21" s="1" t="s">
        <v>23</v>
      </c>
      <c r="N21" s="4" t="s">
        <v>23</v>
      </c>
      <c r="O21" s="4" t="s">
        <v>23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</row>
    <row r="22" spans="1:21" ht="13.5" thickBot="1" x14ac:dyDescent="0.25">
      <c r="A22" s="11" t="s">
        <v>15</v>
      </c>
      <c r="B22" s="12"/>
      <c r="C22" s="13"/>
      <c r="D22" s="1">
        <v>1694.04509233</v>
      </c>
      <c r="E22" s="1">
        <v>1164.4772468745</v>
      </c>
      <c r="F22" s="1">
        <v>1679.0065259200001</v>
      </c>
      <c r="G22" s="1">
        <v>1201.490049042</v>
      </c>
      <c r="H22" s="1">
        <v>1755.723932722</v>
      </c>
      <c r="I22" s="1">
        <v>1214.4302593548</v>
      </c>
      <c r="J22" s="4">
        <v>1655282381.9200001</v>
      </c>
      <c r="K22" s="4">
        <v>1143593693.21</v>
      </c>
      <c r="L22" s="4">
        <v>1689296051.3199999</v>
      </c>
      <c r="M22" s="4">
        <v>1174925158.1199999</v>
      </c>
      <c r="N22" s="4">
        <v>1743397593.21</v>
      </c>
      <c r="O22" s="4">
        <v>1248021500.45</v>
      </c>
      <c r="P22" s="1">
        <v>1801.35526536</v>
      </c>
      <c r="Q22" s="1">
        <v>1387.7751705799999</v>
      </c>
      <c r="R22" s="1">
        <v>1767.8333610699999</v>
      </c>
      <c r="S22" s="1">
        <v>1227.7801486600001</v>
      </c>
      <c r="T22" s="4">
        <f>+SUM(T12:T21)</f>
        <v>1750301596.2800002</v>
      </c>
      <c r="U22" s="4">
        <f>+SUM(U12:U21)</f>
        <v>1182466431.1099999</v>
      </c>
    </row>
    <row r="23" spans="1:21" ht="13.5" thickBot="1" x14ac:dyDescent="0.25">
      <c r="A23" s="11" t="s">
        <v>16</v>
      </c>
      <c r="B23" s="12"/>
      <c r="C23" s="13"/>
      <c r="D23" s="1">
        <v>7.36792129</v>
      </c>
      <c r="E23" s="1">
        <v>0</v>
      </c>
      <c r="F23" s="1">
        <v>7.6191969999999998</v>
      </c>
      <c r="G23" s="1">
        <v>0</v>
      </c>
      <c r="H23" s="1">
        <v>8.1640730000000001</v>
      </c>
      <c r="I23" s="1">
        <v>0</v>
      </c>
      <c r="J23" s="4">
        <v>7872082.2300000004</v>
      </c>
      <c r="K23" s="4">
        <v>0</v>
      </c>
      <c r="L23" s="4">
        <v>6681445</v>
      </c>
      <c r="M23" s="4">
        <v>0</v>
      </c>
      <c r="N23" s="4">
        <v>6696929.3700000001</v>
      </c>
      <c r="O23" s="4">
        <v>0</v>
      </c>
      <c r="P23" s="1">
        <v>-6.6880439999999997</v>
      </c>
      <c r="Q23" s="1">
        <v>0</v>
      </c>
      <c r="R23" s="1">
        <v>-6.2818139999999998</v>
      </c>
      <c r="S23" s="1">
        <v>0</v>
      </c>
      <c r="T23" s="4">
        <v>-6895991</v>
      </c>
      <c r="U23" s="4">
        <v>0</v>
      </c>
    </row>
    <row r="24" spans="1:21" ht="13.5" thickBot="1" x14ac:dyDescent="0.25">
      <c r="A24" s="11" t="s">
        <v>17</v>
      </c>
      <c r="B24" s="12"/>
      <c r="C24" s="13"/>
      <c r="D24" s="1">
        <v>1686.6771710400001</v>
      </c>
      <c r="E24" s="1">
        <v>1157.1093255845001</v>
      </c>
      <c r="F24" s="1">
        <v>1671.3873289200001</v>
      </c>
      <c r="G24" s="1">
        <v>1193.870852042</v>
      </c>
      <c r="H24" s="1">
        <v>1747.5598597220001</v>
      </c>
      <c r="I24" s="1">
        <v>1206.2661863548001</v>
      </c>
      <c r="J24" s="4">
        <v>1647410299.6900001</v>
      </c>
      <c r="K24" s="4">
        <v>1135721610.98</v>
      </c>
      <c r="L24" s="4">
        <v>1682614606.3199999</v>
      </c>
      <c r="M24" s="4">
        <v>1168243713.1199999</v>
      </c>
      <c r="N24" s="4">
        <f>+N22-N23</f>
        <v>1736700663.8400002</v>
      </c>
      <c r="O24" s="4">
        <f>+O22-N23</f>
        <v>1241324571.0800002</v>
      </c>
      <c r="P24" s="1">
        <v>1794.66722136</v>
      </c>
      <c r="Q24" s="1">
        <f>+Q22+P23</f>
        <v>1381.0871265799999</v>
      </c>
      <c r="R24" s="1">
        <f>+R22+R23</f>
        <v>1761.55154707</v>
      </c>
      <c r="S24" s="1">
        <f>+S22+R23</f>
        <v>1221.4983346600002</v>
      </c>
      <c r="T24" s="4">
        <f>+T22+T23</f>
        <v>1743405605.2800002</v>
      </c>
      <c r="U24" s="4">
        <f>+U22-T23</f>
        <v>1189362422.1099999</v>
      </c>
    </row>
    <row r="25" spans="1:21" ht="13.5" thickBot="1" x14ac:dyDescent="0.25">
      <c r="A25" s="11" t="s">
        <v>18</v>
      </c>
      <c r="B25" s="12"/>
      <c r="C25" s="13"/>
      <c r="D25" s="1">
        <v>149.12605533999999</v>
      </c>
      <c r="E25" s="1">
        <v>0</v>
      </c>
      <c r="F25" s="1">
        <v>156.87212600000001</v>
      </c>
      <c r="G25" s="1">
        <v>0</v>
      </c>
      <c r="H25" s="1">
        <v>148.42759683</v>
      </c>
      <c r="I25" s="1">
        <v>0</v>
      </c>
      <c r="J25" s="4">
        <v>146960086.49000001</v>
      </c>
      <c r="K25" s="4">
        <v>0</v>
      </c>
      <c r="L25" s="4">
        <v>145583019.56999999</v>
      </c>
      <c r="M25" s="4">
        <v>0</v>
      </c>
      <c r="N25" s="4">
        <v>151122064.31</v>
      </c>
      <c r="O25" s="4">
        <v>0</v>
      </c>
      <c r="P25" s="1">
        <v>147.14493215000002</v>
      </c>
      <c r="Q25" s="1">
        <v>0</v>
      </c>
      <c r="R25" s="1">
        <f>152761032.4/1000000</f>
        <v>152.7610324</v>
      </c>
      <c r="S25" s="1">
        <v>0</v>
      </c>
      <c r="T25" s="4">
        <v>152855874.5</v>
      </c>
      <c r="U25" s="4">
        <v>0</v>
      </c>
    </row>
    <row r="26" spans="1:21" ht="13.5" thickBot="1" x14ac:dyDescent="0.25">
      <c r="A26" s="11" t="s">
        <v>19</v>
      </c>
      <c r="B26" s="12"/>
      <c r="C26" s="13"/>
      <c r="D26" s="1">
        <v>0</v>
      </c>
      <c r="E26" s="1">
        <v>12.887810342784</v>
      </c>
      <c r="F26" s="1">
        <v>0</v>
      </c>
      <c r="G26" s="1">
        <v>13.139790265562</v>
      </c>
      <c r="H26" s="1">
        <v>0</v>
      </c>
      <c r="I26" s="1">
        <v>12.304713379932</v>
      </c>
      <c r="J26" s="1">
        <v>0</v>
      </c>
      <c r="K26" s="1">
        <v>12.94</v>
      </c>
      <c r="L26" s="1">
        <v>0</v>
      </c>
      <c r="M26" s="1">
        <v>12.46</v>
      </c>
      <c r="N26" s="1">
        <v>0</v>
      </c>
      <c r="O26" s="1">
        <v>12.17</v>
      </c>
      <c r="P26" s="1">
        <v>0</v>
      </c>
      <c r="Q26" s="1">
        <f>+P25/Q24*100</f>
        <v>10.654283087438264</v>
      </c>
      <c r="R26" s="1">
        <v>0</v>
      </c>
      <c r="S26" s="1">
        <f>+R25/S24*100</f>
        <v>12.506036894640591</v>
      </c>
      <c r="T26" s="1">
        <v>0</v>
      </c>
      <c r="U26" s="1">
        <f>+T25/U24*100</f>
        <v>12.851917267473825</v>
      </c>
    </row>
    <row r="28" spans="1:21" ht="12.75" customHeight="1" x14ac:dyDescent="0.2">
      <c r="M28" s="6"/>
    </row>
    <row r="29" spans="1:21" ht="12.75" customHeight="1" x14ac:dyDescent="0.2">
      <c r="A29" t="s">
        <v>24</v>
      </c>
    </row>
    <row r="30" spans="1:21" ht="12.75" customHeight="1" x14ac:dyDescent="0.2">
      <c r="A30" s="2" t="s">
        <v>27</v>
      </c>
      <c r="B30" s="2" t="s">
        <v>31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1" ht="12.75" customHeight="1" x14ac:dyDescent="0.2">
      <c r="A31" s="2" t="s">
        <v>28</v>
      </c>
      <c r="B31" s="3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1" ht="12.75" customHeight="1" x14ac:dyDescent="0.2">
      <c r="A32" s="2" t="s">
        <v>23</v>
      </c>
      <c r="B32" s="2" t="s">
        <v>26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34">
    <mergeCell ref="A1:M1"/>
    <mergeCell ref="A7:M7"/>
    <mergeCell ref="A2:U2"/>
    <mergeCell ref="A3:U3"/>
    <mergeCell ref="A4:U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2017-03-27T14:00:30Z</dcterms:created>
  <dcterms:modified xsi:type="dcterms:W3CDTF">2018-02-28T13:38:16Z</dcterms:modified>
</cp:coreProperties>
</file>