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ichincha" sheetId="1" r:id="rId1"/>
  </sheets>
  <calcPr calcId="144525"/>
  <webPublishing codePage="1252"/>
</workbook>
</file>

<file path=xl/calcChain.xml><?xml version="1.0" encoding="utf-8"?>
<calcChain xmlns="http://schemas.openxmlformats.org/spreadsheetml/2006/main">
  <c r="T23" i="1" l="1"/>
  <c r="R22" i="1"/>
  <c r="S22" i="1" l="1"/>
  <c r="T22" i="1"/>
  <c r="U22" i="1"/>
  <c r="U24" i="1" l="1"/>
  <c r="T24" i="1"/>
  <c r="S24" i="1"/>
  <c r="R24" i="1"/>
  <c r="AB12" i="1" l="1"/>
</calcChain>
</file>

<file path=xl/sharedStrings.xml><?xml version="1.0" encoding="utf-8"?>
<sst xmlns="http://schemas.openxmlformats.org/spreadsheetml/2006/main" count="99" uniqueCount="36">
  <si>
    <t/>
  </si>
  <si>
    <t>BANCO  PICHINCHA  PANAMÁ, S. A.</t>
  </si>
  <si>
    <t>195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</si>
  <si>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</si>
  <si>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</si>
  <si>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</si>
  <si>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</si>
  <si>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</si>
  <si>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</si>
  <si>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</si>
  <si>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</si>
  <si>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</si>
  <si>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</si>
  <si>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</si>
  <si>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</si>
  <si>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</si>
  <si>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</si>
  <si>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</si>
  <si>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</si>
  <si>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</si>
  <si>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</si>
  <si>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</si>
  <si>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</si>
  <si>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</si>
  <si>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</si>
  <si>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</si>
  <si>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</si>
  <si>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</si>
  <si>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</si>
  <si>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</si>
  <si>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</si>
  <si>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</si>
  <si>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</si>
  <si>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</si>
  <si>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</si>
  <si>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DICIEMBRE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</si>
</sst>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/>
    <xf numFmtId="0" fontId="13" fillId="3" borderId="12" xfId="0" applyFont="1" applyFill="1" applyBorder="1" applyAlignment="1">
      <alignment horizontal="center" vertical="top"/>
    </xf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/>
    <xf numFmtId="0" fontId="14" fillId="0" borderId="0" xfId="0" applyFont="1" applyAlignment="1">
      <alignment horizontal="left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43" fontId="7" fillId="0" borderId="13" xfId="1" applyFont="1" applyBorder="1" applyAlignment="1">
      <alignment horizontal="right" vertical="top"/>
    </xf>
    <xf numFmtId="4" fontId="15" fillId="4" borderId="15" xfId="0" applyNumberFormat="1" applyFont="1" applyFill="1" applyBorder="1" applyAlignment="1">
      <alignment horizontal="right" vertical="center" wrapText="1"/>
    </xf>
    <xf numFmtId="166" fontId="15" fillId="4" borderId="15" xfId="0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vertical="top"/>
    </xf>
    <xf numFmtId="0" fontId="10" fillId="3" borderId="10" xfId="0" applyFont="1" applyFill="1" applyBorder="1"/>
    <xf numFmtId="0" fontId="10" fillId="3" borderId="11" xfId="0" applyFont="1" applyFill="1" applyBorder="1"/>
    <xf numFmtId="0" fontId="7" fillId="3" borderId="12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3" fillId="3" borderId="11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1" xfId="0" applyFill="1" applyBorder="1"/>
    <xf numFmtId="0" fontId="0" fillId="3" borderId="10" xfId="0" applyFill="1" applyBorder="1"/>
    <xf numFmtId="164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A7" sqref="A7:U7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18" width="7.42578125" style="1" customWidth="1"/>
    <col min="19" max="19" width="8" style="1" customWidth="1"/>
    <col min="20" max="20" width="8" customWidth="1"/>
    <col min="21" max="21" width="10.140625" customWidth="1"/>
  </cols>
  <sheetData>
    <row r="1" spans="1:28" x14ac:dyDescent="0.2">
      <c r="A1" s="34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8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8" ht="19.5" customHeight="1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8" ht="18.75" customHeight="1" x14ac:dyDescent="0.2">
      <c r="A4" s="37" t="s">
        <v>35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8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8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8" ht="12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8" ht="13.5" thickBot="1" x14ac:dyDescent="0.25">
      <c r="A8" s="21" t="s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8" ht="14.25" thickBot="1" x14ac:dyDescent="0.25">
      <c r="A9" s="23" t="s">
        <v>0</v>
      </c>
      <c r="B9" s="24"/>
      <c r="C9" s="25"/>
      <c r="D9" s="17" t="s">
        <v>3</v>
      </c>
      <c r="E9" s="32"/>
      <c r="F9" s="17" t="s">
        <v>4</v>
      </c>
      <c r="G9" s="33"/>
      <c r="H9" s="33"/>
      <c r="I9" s="33"/>
      <c r="J9" s="33"/>
      <c r="K9" s="33"/>
      <c r="L9" s="33"/>
      <c r="M9" s="32"/>
      <c r="N9" s="17" t="s">
        <v>27</v>
      </c>
      <c r="O9" s="33"/>
      <c r="P9" s="33"/>
      <c r="Q9" s="33"/>
      <c r="R9" s="33"/>
      <c r="S9" s="33"/>
      <c r="T9" s="33"/>
      <c r="U9" s="32"/>
    </row>
    <row r="10" spans="1:28" ht="15" thickBot="1" x14ac:dyDescent="0.25">
      <c r="A10" s="26"/>
      <c r="B10" s="27"/>
      <c r="C10" s="28"/>
      <c r="D10" s="17" t="s">
        <v>5</v>
      </c>
      <c r="E10" s="16"/>
      <c r="F10" s="17" t="s">
        <v>6</v>
      </c>
      <c r="G10" s="16"/>
      <c r="H10" s="17" t="s">
        <v>7</v>
      </c>
      <c r="I10" s="16"/>
      <c r="J10" s="17" t="s">
        <v>8</v>
      </c>
      <c r="K10" s="16"/>
      <c r="L10" s="17" t="s">
        <v>5</v>
      </c>
      <c r="M10" s="16"/>
      <c r="N10" s="17" t="s">
        <v>6</v>
      </c>
      <c r="O10" s="16"/>
      <c r="P10" s="17" t="s">
        <v>7</v>
      </c>
      <c r="Q10" s="16"/>
      <c r="R10" s="17" t="s">
        <v>28</v>
      </c>
      <c r="S10" s="16"/>
      <c r="T10" s="17" t="s">
        <v>5</v>
      </c>
      <c r="U10" s="16"/>
    </row>
    <row r="11" spans="1:28" ht="13.5" thickBot="1" x14ac:dyDescent="0.25">
      <c r="A11" s="29"/>
      <c r="B11" s="30"/>
      <c r="C11" s="31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8" ht="13.5" thickBot="1" x14ac:dyDescent="0.25">
      <c r="A12" s="14" t="s">
        <v>11</v>
      </c>
      <c r="B12" s="15"/>
      <c r="C12" s="16"/>
      <c r="D12" s="8">
        <v>63.658373810000001</v>
      </c>
      <c r="E12" s="8">
        <v>0</v>
      </c>
      <c r="F12" s="8">
        <v>70.388069689999995</v>
      </c>
      <c r="G12" s="8">
        <v>0</v>
      </c>
      <c r="H12" s="8">
        <v>74.764747189999994</v>
      </c>
      <c r="I12" s="8">
        <v>0</v>
      </c>
      <c r="J12" s="8">
        <v>77.694873659999999</v>
      </c>
      <c r="K12" s="8">
        <v>0</v>
      </c>
      <c r="L12" s="8">
        <v>80.203350040000004</v>
      </c>
      <c r="M12" s="8">
        <v>0</v>
      </c>
      <c r="N12" s="8">
        <v>108.50513358000001</v>
      </c>
      <c r="O12" s="8">
        <v>0</v>
      </c>
      <c r="P12" s="8">
        <v>129.59019305999999</v>
      </c>
      <c r="Q12" s="8">
        <v>0</v>
      </c>
      <c r="R12" s="10">
        <v>311468469.69999999</v>
      </c>
      <c r="S12" s="10">
        <v>0</v>
      </c>
      <c r="T12" s="13">
        <v>271831404.54000002</v>
      </c>
      <c r="U12" s="13">
        <v>0</v>
      </c>
      <c r="AB12">
        <f t="shared" ref="AB12" si="0">+Q12/R12</f>
        <v>0</v>
      </c>
    </row>
    <row r="13" spans="1:28" ht="13.5" thickBot="1" x14ac:dyDescent="0.25">
      <c r="A13" s="14" t="s">
        <v>12</v>
      </c>
      <c r="B13" s="15"/>
      <c r="C13" s="16"/>
      <c r="D13" s="8">
        <v>352.56274144000002</v>
      </c>
      <c r="E13" s="8">
        <v>35.256274144000002</v>
      </c>
      <c r="F13" s="8">
        <v>365.87031295000003</v>
      </c>
      <c r="G13" s="8">
        <v>36.587031295000003</v>
      </c>
      <c r="H13" s="8">
        <v>122.15174834</v>
      </c>
      <c r="I13" s="8">
        <v>12.215174834000001</v>
      </c>
      <c r="J13" s="8">
        <v>111.94379556</v>
      </c>
      <c r="K13" s="8">
        <v>11.194379555999999</v>
      </c>
      <c r="L13" s="8">
        <v>128.9135656</v>
      </c>
      <c r="M13" s="8">
        <v>12.89135656</v>
      </c>
      <c r="N13" s="8">
        <v>196.36526581999999</v>
      </c>
      <c r="O13" s="8">
        <v>19.636526581999998</v>
      </c>
      <c r="P13" s="8">
        <v>167.21442492</v>
      </c>
      <c r="Q13" s="8">
        <v>16.721442492000001</v>
      </c>
      <c r="R13" s="10">
        <v>11380270.890000001</v>
      </c>
      <c r="S13" s="10">
        <v>1138027.0900000001</v>
      </c>
      <c r="T13" s="13">
        <v>17762479.93</v>
      </c>
      <c r="U13" s="13">
        <v>1776248</v>
      </c>
    </row>
    <row r="14" spans="1:28" ht="13.5" thickBot="1" x14ac:dyDescent="0.25">
      <c r="A14" s="14" t="s">
        <v>13</v>
      </c>
      <c r="B14" s="15"/>
      <c r="C14" s="16"/>
      <c r="D14" s="8">
        <v>77.646957880000002</v>
      </c>
      <c r="E14" s="8">
        <v>15.529391576</v>
      </c>
      <c r="F14" s="8">
        <v>40.261021210000003</v>
      </c>
      <c r="G14" s="8">
        <v>8.0522042420000002</v>
      </c>
      <c r="H14" s="8">
        <v>138.81324581999999</v>
      </c>
      <c r="I14" s="8">
        <v>27.762649163999999</v>
      </c>
      <c r="J14" s="8">
        <v>143.35819907999999</v>
      </c>
      <c r="K14" s="8">
        <v>28.671639815999999</v>
      </c>
      <c r="L14" s="8">
        <v>171.18793919999999</v>
      </c>
      <c r="M14" s="8">
        <v>34.237587840000003</v>
      </c>
      <c r="N14" s="8">
        <v>142.55014874</v>
      </c>
      <c r="O14" s="8">
        <v>28.510029748000001</v>
      </c>
      <c r="P14" s="8">
        <v>147.41259413</v>
      </c>
      <c r="Q14" s="8">
        <v>29.482518826</v>
      </c>
      <c r="R14" s="10">
        <v>87644131.049999997</v>
      </c>
      <c r="S14" s="10">
        <v>17528826.210000001</v>
      </c>
      <c r="T14" s="13">
        <v>48189164.299999997</v>
      </c>
      <c r="U14" s="13">
        <v>9637832.8599999994</v>
      </c>
    </row>
    <row r="15" spans="1:28" ht="13.5" thickBot="1" x14ac:dyDescent="0.25">
      <c r="A15" s="14" t="s">
        <v>14</v>
      </c>
      <c r="B15" s="15"/>
      <c r="C15" s="16"/>
      <c r="D15" s="8">
        <v>1.288</v>
      </c>
      <c r="E15" s="8">
        <v>0.64400000000000002</v>
      </c>
      <c r="F15" s="8">
        <v>1.1819999999999999</v>
      </c>
      <c r="G15" s="8">
        <v>0.59099999999999997</v>
      </c>
      <c r="H15" s="8">
        <v>0.88200000000000001</v>
      </c>
      <c r="I15" s="8">
        <v>0.441</v>
      </c>
      <c r="J15" s="8">
        <v>0.76200000000000001</v>
      </c>
      <c r="K15" s="8">
        <v>0.38100000000000001</v>
      </c>
      <c r="L15" s="8">
        <v>0.97428948999999998</v>
      </c>
      <c r="M15" s="8">
        <v>0.48714474499999999</v>
      </c>
      <c r="N15" s="8">
        <v>1.28793614</v>
      </c>
      <c r="O15" s="8">
        <v>0.64396807</v>
      </c>
      <c r="P15" s="8">
        <v>0.93348686999999997</v>
      </c>
      <c r="Q15" s="8">
        <v>0.46674343499999998</v>
      </c>
      <c r="R15" s="10">
        <v>0</v>
      </c>
      <c r="S15" s="10">
        <v>0</v>
      </c>
      <c r="T15" s="10">
        <v>0</v>
      </c>
      <c r="U15" s="10">
        <v>0</v>
      </c>
    </row>
    <row r="16" spans="1:28" ht="13.5" thickBot="1" x14ac:dyDescent="0.25">
      <c r="A16" s="14" t="s">
        <v>15</v>
      </c>
      <c r="B16" s="15"/>
      <c r="C16" s="16"/>
      <c r="D16" s="8">
        <v>431.16289359000001</v>
      </c>
      <c r="E16" s="8">
        <v>431.16289359000001</v>
      </c>
      <c r="F16" s="8">
        <v>440.30464017999998</v>
      </c>
      <c r="G16" s="8">
        <v>440.30464017999998</v>
      </c>
      <c r="H16" s="8">
        <v>567.16438825</v>
      </c>
      <c r="I16" s="8">
        <v>567.16438825</v>
      </c>
      <c r="J16" s="8">
        <v>578.68185319999998</v>
      </c>
      <c r="K16" s="8">
        <v>578.68185319999998</v>
      </c>
      <c r="L16" s="8">
        <v>566.37261288000002</v>
      </c>
      <c r="M16" s="8">
        <v>566.37261288000002</v>
      </c>
      <c r="N16" s="8">
        <v>462.60630279999998</v>
      </c>
      <c r="O16" s="8">
        <v>462.60630279999998</v>
      </c>
      <c r="P16" s="8">
        <v>506.62082397</v>
      </c>
      <c r="Q16" s="8">
        <v>506.62082397</v>
      </c>
      <c r="R16" s="10">
        <v>157612756.91</v>
      </c>
      <c r="S16" s="10">
        <v>78806378.459999993</v>
      </c>
      <c r="T16" s="13">
        <v>174267938.72</v>
      </c>
      <c r="U16" s="13">
        <v>87133969.379999995</v>
      </c>
    </row>
    <row r="17" spans="1:21" ht="13.5" thickBot="1" x14ac:dyDescent="0.25">
      <c r="A17" s="14" t="s">
        <v>16</v>
      </c>
      <c r="B17" s="15"/>
      <c r="C17" s="16"/>
      <c r="D17" s="8">
        <v>4.0696400000000002E-3</v>
      </c>
      <c r="E17" s="8">
        <v>5.0870500000000001E-3</v>
      </c>
      <c r="F17" s="8">
        <v>3.0096400000000001E-3</v>
      </c>
      <c r="G17" s="8">
        <v>3.7620499999999999E-3</v>
      </c>
      <c r="H17" s="8">
        <v>0.38159598</v>
      </c>
      <c r="I17" s="8">
        <v>0.47699497499999999</v>
      </c>
      <c r="J17" s="8">
        <v>2.6981552799999999</v>
      </c>
      <c r="K17" s="8">
        <v>3.3726940999999999</v>
      </c>
      <c r="L17" s="8">
        <v>2.3213194000000001</v>
      </c>
      <c r="M17" s="8">
        <v>2.9016492500000002</v>
      </c>
      <c r="N17" s="8">
        <v>3.3024034900000001</v>
      </c>
      <c r="O17" s="8">
        <v>4.1280043624999996</v>
      </c>
      <c r="P17" s="8">
        <v>1.9116203300000001</v>
      </c>
      <c r="Q17" s="8">
        <v>2.3895254124999998</v>
      </c>
      <c r="R17" s="10">
        <v>368722498</v>
      </c>
      <c r="S17" s="10">
        <v>368722498</v>
      </c>
      <c r="T17" s="13">
        <v>389187783.58999997</v>
      </c>
      <c r="U17" s="13">
        <v>389187783.58999997</v>
      </c>
    </row>
    <row r="18" spans="1:21" ht="13.5" thickBot="1" x14ac:dyDescent="0.25">
      <c r="A18" s="14" t="s">
        <v>17</v>
      </c>
      <c r="B18" s="15"/>
      <c r="C18" s="16"/>
      <c r="D18" s="8">
        <v>5.5817869999999999E-2</v>
      </c>
      <c r="E18" s="8">
        <v>8.3726805000000001E-2</v>
      </c>
      <c r="F18" s="8">
        <v>2.63087E-3</v>
      </c>
      <c r="G18" s="8">
        <v>3.9463049999999998E-3</v>
      </c>
      <c r="H18" s="8">
        <v>3.6246086900000001</v>
      </c>
      <c r="I18" s="8">
        <v>5.4369130349999999</v>
      </c>
      <c r="J18" s="8">
        <v>2.4045368699999998</v>
      </c>
      <c r="K18" s="8">
        <v>3.606805305</v>
      </c>
      <c r="L18" s="8">
        <v>2.9049489400000001</v>
      </c>
      <c r="M18" s="8">
        <v>4.35742341</v>
      </c>
      <c r="N18" s="8">
        <v>8.0634764400000005</v>
      </c>
      <c r="O18" s="8">
        <v>12.09521466</v>
      </c>
      <c r="P18" s="8">
        <v>0.89845825999999995</v>
      </c>
      <c r="Q18" s="8">
        <v>1.3476873899999999</v>
      </c>
      <c r="R18" s="10">
        <v>1474506.9</v>
      </c>
      <c r="S18" s="10">
        <v>1843133.63</v>
      </c>
      <c r="T18" s="13">
        <v>2463421.5099999998</v>
      </c>
      <c r="U18" s="13">
        <v>3079276.89</v>
      </c>
    </row>
    <row r="19" spans="1:21" ht="13.5" thickBot="1" x14ac:dyDescent="0.25">
      <c r="A19" s="14" t="s">
        <v>23</v>
      </c>
      <c r="B19" s="15"/>
      <c r="C19" s="16"/>
      <c r="D19" s="8" t="s">
        <v>33</v>
      </c>
      <c r="E19" s="8" t="s">
        <v>33</v>
      </c>
      <c r="F19" s="8" t="s">
        <v>33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10">
        <v>4994580.5600000015</v>
      </c>
      <c r="S19" s="10">
        <v>7491870.8400000008</v>
      </c>
      <c r="T19" s="13">
        <v>5035180.5600000015</v>
      </c>
      <c r="U19" s="13">
        <v>7552770.8400000008</v>
      </c>
    </row>
    <row r="20" spans="1:21" ht="13.5" thickBot="1" x14ac:dyDescent="0.25">
      <c r="A20" s="14" t="s">
        <v>24</v>
      </c>
      <c r="B20" s="15"/>
      <c r="C20" s="16"/>
      <c r="D20" s="8" t="s">
        <v>33</v>
      </c>
      <c r="E20" s="8" t="s">
        <v>33</v>
      </c>
      <c r="F20" s="8" t="s">
        <v>33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10">
        <v>0</v>
      </c>
      <c r="S20" s="10">
        <v>0</v>
      </c>
      <c r="T20" s="10">
        <v>0</v>
      </c>
      <c r="U20" s="10">
        <v>0</v>
      </c>
    </row>
    <row r="21" spans="1:21" ht="13.5" thickBot="1" x14ac:dyDescent="0.25">
      <c r="A21" s="14" t="s">
        <v>25</v>
      </c>
      <c r="B21" s="15"/>
      <c r="C21" s="16"/>
      <c r="D21" s="8" t="s">
        <v>33</v>
      </c>
      <c r="E21" s="8" t="s">
        <v>33</v>
      </c>
      <c r="F21" s="8" t="s">
        <v>33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8" t="s">
        <v>33</v>
      </c>
      <c r="R21" s="10">
        <v>0</v>
      </c>
      <c r="S21" s="10">
        <v>0</v>
      </c>
      <c r="T21" s="10">
        <v>0</v>
      </c>
      <c r="U21" s="10">
        <v>0</v>
      </c>
    </row>
    <row r="22" spans="1:21" ht="13.5" thickBot="1" x14ac:dyDescent="0.25">
      <c r="A22" s="18" t="s">
        <v>18</v>
      </c>
      <c r="B22" s="19"/>
      <c r="C22" s="20"/>
      <c r="D22" s="8">
        <v>926.37885423</v>
      </c>
      <c r="E22" s="8">
        <v>482.68137316500002</v>
      </c>
      <c r="F22" s="8">
        <v>918.01168454000003</v>
      </c>
      <c r="G22" s="8">
        <v>485.54258407200001</v>
      </c>
      <c r="H22" s="8">
        <v>907.78233426999998</v>
      </c>
      <c r="I22" s="8">
        <v>613.497120258</v>
      </c>
      <c r="J22" s="8">
        <v>917.54341365000005</v>
      </c>
      <c r="K22" s="8">
        <v>625.908371977</v>
      </c>
      <c r="L22" s="8">
        <v>952.87802554999996</v>
      </c>
      <c r="M22" s="8">
        <v>621.24777468499997</v>
      </c>
      <c r="N22" s="8">
        <v>922.68066700999998</v>
      </c>
      <c r="O22" s="8">
        <v>527.62004622250004</v>
      </c>
      <c r="P22" s="8">
        <v>954.58160153999995</v>
      </c>
      <c r="Q22" s="8">
        <v>557.02874152549998</v>
      </c>
      <c r="R22" s="10">
        <f>SUM(R12:R21)</f>
        <v>943297214.00999987</v>
      </c>
      <c r="S22" s="10">
        <f t="shared" ref="S22:U22" si="1">SUM(S12:S21)</f>
        <v>475530734.22999996</v>
      </c>
      <c r="T22" s="10">
        <f t="shared" si="1"/>
        <v>908737373.14999986</v>
      </c>
      <c r="U22" s="10">
        <f t="shared" si="1"/>
        <v>498367881.55999994</v>
      </c>
    </row>
    <row r="23" spans="1:21" ht="13.5" thickBot="1" x14ac:dyDescent="0.25">
      <c r="A23" s="18" t="s">
        <v>19</v>
      </c>
      <c r="B23" s="19"/>
      <c r="C23" s="20"/>
      <c r="D23" s="8">
        <v>4.2355068899999999</v>
      </c>
      <c r="E23" s="8">
        <v>0</v>
      </c>
      <c r="F23" s="8">
        <v>4.0956119099999997</v>
      </c>
      <c r="G23" s="8">
        <v>0</v>
      </c>
      <c r="H23" s="8">
        <v>3.85939312</v>
      </c>
      <c r="I23" s="8">
        <v>0</v>
      </c>
      <c r="J23" s="8">
        <v>4.0711376000000001</v>
      </c>
      <c r="K23" s="8">
        <v>0</v>
      </c>
      <c r="L23" s="8">
        <v>4.6459010000000003</v>
      </c>
      <c r="M23" s="8">
        <v>0</v>
      </c>
      <c r="N23" s="8">
        <v>2.9771440500000002</v>
      </c>
      <c r="O23" s="8">
        <v>0</v>
      </c>
      <c r="P23" s="8">
        <v>2.86104906</v>
      </c>
      <c r="Q23" s="8">
        <v>0</v>
      </c>
      <c r="R23" s="10">
        <v>2364964.7200000002</v>
      </c>
      <c r="S23" s="10">
        <v>-1</v>
      </c>
      <c r="T23" s="10">
        <f>-2378225.18*-1</f>
        <v>2378225.1800000002</v>
      </c>
      <c r="U23" s="12">
        <v>0</v>
      </c>
    </row>
    <row r="24" spans="1:21" ht="13.5" thickBot="1" x14ac:dyDescent="0.25">
      <c r="A24" s="14" t="s">
        <v>20</v>
      </c>
      <c r="B24" s="15"/>
      <c r="C24" s="16"/>
      <c r="D24" s="8">
        <v>922.14334733999999</v>
      </c>
      <c r="E24" s="8">
        <v>478.44586627500001</v>
      </c>
      <c r="F24" s="8">
        <v>913.91607263000003</v>
      </c>
      <c r="G24" s="8">
        <v>481.44697216200001</v>
      </c>
      <c r="H24" s="8">
        <v>903.92294115000004</v>
      </c>
      <c r="I24" s="8">
        <v>609.63772713799995</v>
      </c>
      <c r="J24" s="8">
        <v>913.47227605</v>
      </c>
      <c r="K24" s="8">
        <v>621.83723437699996</v>
      </c>
      <c r="L24" s="8">
        <v>948.23212454999998</v>
      </c>
      <c r="M24" s="8">
        <v>616.60187368499999</v>
      </c>
      <c r="N24" s="8">
        <v>919.70352295999999</v>
      </c>
      <c r="O24" s="8">
        <v>524.64290217250004</v>
      </c>
      <c r="P24" s="8">
        <v>951.72055248000004</v>
      </c>
      <c r="Q24" s="8">
        <v>554.16769246549995</v>
      </c>
      <c r="R24" s="10">
        <f>-R23+R22</f>
        <v>940932249.28999984</v>
      </c>
      <c r="S24" s="10">
        <f>-R23+S22</f>
        <v>473165769.50999993</v>
      </c>
      <c r="T24" s="10">
        <f>-T23+T22</f>
        <v>906359147.96999991</v>
      </c>
      <c r="U24" s="10">
        <f>-T23+U22</f>
        <v>495989656.37999994</v>
      </c>
    </row>
    <row r="25" spans="1:21" ht="13.5" thickBot="1" x14ac:dyDescent="0.25">
      <c r="A25" s="14" t="s">
        <v>21</v>
      </c>
      <c r="B25" s="15"/>
      <c r="C25" s="16"/>
      <c r="D25" s="8">
        <v>68.700836080000002</v>
      </c>
      <c r="E25" s="8">
        <v>0</v>
      </c>
      <c r="F25" s="8">
        <v>72.093642779999996</v>
      </c>
      <c r="G25" s="8">
        <v>0</v>
      </c>
      <c r="H25" s="8">
        <v>73.757055050000005</v>
      </c>
      <c r="I25" s="8">
        <v>0</v>
      </c>
      <c r="J25" s="8">
        <v>75.043741870000005</v>
      </c>
      <c r="K25" s="8">
        <v>0</v>
      </c>
      <c r="L25" s="8">
        <v>76.996594700000003</v>
      </c>
      <c r="M25" s="8">
        <v>0</v>
      </c>
      <c r="N25" s="8">
        <v>78.632166089999998</v>
      </c>
      <c r="O25" s="8">
        <v>0</v>
      </c>
      <c r="P25" s="8">
        <v>82.009575440000006</v>
      </c>
      <c r="Q25" s="8">
        <v>0</v>
      </c>
      <c r="R25" s="10">
        <v>84092825.610000014</v>
      </c>
      <c r="S25" s="10">
        <v>0</v>
      </c>
      <c r="T25" s="10">
        <v>74318953.900000006</v>
      </c>
      <c r="U25" s="10">
        <v>0</v>
      </c>
    </row>
    <row r="26" spans="1:21" ht="13.5" thickBot="1" x14ac:dyDescent="0.25">
      <c r="A26" s="14" t="s">
        <v>22</v>
      </c>
      <c r="B26" s="15"/>
      <c r="C26" s="16"/>
      <c r="D26" s="8">
        <v>0</v>
      </c>
      <c r="E26" s="8">
        <v>14.359165983579</v>
      </c>
      <c r="F26" s="8">
        <v>0</v>
      </c>
      <c r="G26" s="8">
        <v>14.974368299847001</v>
      </c>
      <c r="H26" s="8">
        <v>0</v>
      </c>
      <c r="I26" s="8">
        <v>12.098505680784999</v>
      </c>
      <c r="J26" s="8">
        <v>0</v>
      </c>
      <c r="K26" s="8">
        <v>12.068068253451999</v>
      </c>
      <c r="L26" s="8">
        <v>0</v>
      </c>
      <c r="M26" s="8">
        <v>12.487246306898999</v>
      </c>
      <c r="N26" s="8">
        <v>0</v>
      </c>
      <c r="O26" s="8">
        <v>14.98774990844</v>
      </c>
      <c r="P26" s="8">
        <v>0</v>
      </c>
      <c r="Q26" s="8">
        <v>14.798692986799001</v>
      </c>
      <c r="R26" s="8">
        <v>0</v>
      </c>
      <c r="S26" s="11">
        <v>17.77</v>
      </c>
      <c r="T26" s="8">
        <v>0</v>
      </c>
      <c r="U26" s="11">
        <v>14.53</v>
      </c>
    </row>
    <row r="28" spans="1:21" ht="12.75" customHeight="1" x14ac:dyDescent="0.2">
      <c r="A28" s="3" t="s">
        <v>29</v>
      </c>
      <c r="B28" s="3"/>
      <c r="U28" s="9"/>
    </row>
    <row r="29" spans="1:21" ht="12.75" customHeight="1" x14ac:dyDescent="0.2">
      <c r="A29" s="6" t="s">
        <v>30</v>
      </c>
      <c r="B29" s="4" t="s">
        <v>26</v>
      </c>
    </row>
    <row r="30" spans="1:21" ht="12.75" customHeight="1" x14ac:dyDescent="0.2">
      <c r="A30" s="6" t="s">
        <v>31</v>
      </c>
      <c r="B30" s="5" t="s">
        <v>32</v>
      </c>
    </row>
    <row r="31" spans="1:21" ht="12.75" customHeight="1" x14ac:dyDescent="0.25">
      <c r="A31" s="7" t="s">
        <v>33</v>
      </c>
      <c r="B31" s="4" t="s">
        <v>34</v>
      </c>
    </row>
  </sheetData>
  <mergeCells count="34">
    <mergeCell ref="A1:U1"/>
    <mergeCell ref="A7:U7"/>
    <mergeCell ref="A2:U2"/>
    <mergeCell ref="A3:U3"/>
    <mergeCell ref="A4:U6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12:C12"/>
    <mergeCell ref="A13:C13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Pichincha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2017-03-23T16:14:08Z</dcterms:created>
  <dcterms:modified xsi:type="dcterms:W3CDTF">2017-05-23T20:02:44Z</dcterms:modified>
</cp:coreProperties>
</file>