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030" activeTab="0"/>
  </bookViews>
  <sheets>
    <sheet name=".csv)ppweb(3)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<sst xmlns="http://schemas.openxmlformats.org/spreadsheetml/2006/main" count="53" uniqueCount="52">
  <si>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Saldo</t>
  </si>
  <si>
    <t>Al por Mayor</t>
  </si>
  <si>
    <t>Total</t>
  </si>
  <si>
    <t>Total Servicios</t>
  </si>
  <si>
    <t>Préstamo</t>
  </si>
  <si>
    <t>Local</t>
  </si>
  <si>
    <t>Primer Banco del Istmo, S.A.</t>
  </si>
  <si>
    <t>HSBC Bank USA</t>
  </si>
  <si>
    <t>Banco Nacional de Panamá</t>
  </si>
  <si>
    <t>Banco Continental de Panamá, S.A.</t>
  </si>
  <si>
    <t>Banco Bilbao Vizcaya Argentaria (Panamá),S.A.</t>
  </si>
  <si>
    <t>Banco Mercantil del Istmo, S.A.</t>
  </si>
  <si>
    <t>Banco Atlántico</t>
  </si>
  <si>
    <t>The Bank of Nova Scotia</t>
  </si>
  <si>
    <t>Banco General, S.A.</t>
  </si>
  <si>
    <t>Banco Aliado, S.A.</t>
  </si>
  <si>
    <t>Multicredit Bank, Inc.</t>
  </si>
  <si>
    <t>BNP PARIBAS (Nuevo lic. General)</t>
  </si>
  <si>
    <t>Citibank, N.A.</t>
  </si>
  <si>
    <t>Banco Panamericano, S.A. (Panabank)</t>
  </si>
  <si>
    <t>BankBoston, N.A.</t>
  </si>
  <si>
    <t>Global Bank Corporation</t>
  </si>
  <si>
    <t>The International Commercial Bank of China</t>
  </si>
  <si>
    <t>Towerbank International Inc.</t>
  </si>
  <si>
    <t>Bank Leumi-Le Israel, B.M.</t>
  </si>
  <si>
    <t>Lloyds TSB Bank, PLC.</t>
  </si>
  <si>
    <t>Credicorp Bank, S.A.</t>
  </si>
  <si>
    <t>Bco. Internacional de Costa Rica, S.A.</t>
  </si>
  <si>
    <t>Caja de Ahorros</t>
  </si>
  <si>
    <t>Banco Trasatlántico</t>
  </si>
  <si>
    <t>Bancafé (Panamá), S.A.</t>
  </si>
  <si>
    <t>Dresdner Bank Lateinamerika A.G.</t>
  </si>
  <si>
    <t>Korea Exchange Bank, Limited</t>
  </si>
  <si>
    <t>Banco Universal, S.A.</t>
  </si>
  <si>
    <t>Metrobank, S.A.</t>
  </si>
  <si>
    <t>BAC International Bank Inc.</t>
  </si>
  <si>
    <t>Bank of China</t>
  </si>
  <si>
    <t>Banco Panameño de la Vivienda, S.A.</t>
  </si>
  <si>
    <t>Banque  Sudameris</t>
  </si>
  <si>
    <t>The Dai-Ichi Kangyo Bank, Ltd.</t>
  </si>
  <si>
    <t>Banco Uno, S.A.</t>
  </si>
  <si>
    <t>Banco de Bogotá, S.A.</t>
  </si>
  <si>
    <t>CUADRO No. 22</t>
  </si>
  <si>
    <t>SALDO DE CREDITOS AL COMERCIO DEL SISTEMA BANCARIO NACIONAL</t>
  </si>
  <si>
    <t>AL 31 DE DICIEMBRE DE 2002</t>
  </si>
  <si>
    <t>(En miles de balboas)</t>
  </si>
  <si>
    <t>Crédito al</t>
  </si>
  <si>
    <t>Comercio</t>
  </si>
  <si>
    <t>Ponderación</t>
  </si>
  <si>
    <t>Al  por Menor</t>
  </si>
  <si>
    <t>Resto del País</t>
  </si>
  <si>
    <t>Zona Libre</t>
  </si>
</sst>
</file>

<file path=xl/styles.xml><?xml version="1.0" encoding="utf-8"?>
<styleSheet xmlns="http://schemas.openxmlformats.org/spreadsheetml/2006/main">
  <numFmts count="34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B/.&quot;\ #,##0;&quot;B/.&quot;\ \-#,##0"/>
    <numFmt numFmtId="181" formatCode="&quot;B/.&quot;\ #,##0;[Red]&quot;B/.&quot;\ \-#,##0"/>
    <numFmt numFmtId="182" formatCode="&quot;B/.&quot;\ #,##0.00;&quot;B/.&quot;\ \-#,##0.00"/>
    <numFmt numFmtId="183" formatCode="&quot;B/.&quot;\ #,##0.00;[Red]&quot;B/.&quot;\ \-#,##0.00"/>
    <numFmt numFmtId="184" formatCode="_ &quot;B/.&quot;\ * #,##0_ ;_ &quot;B/.&quot;\ * \-#,##0_ ;_ &quot;B/.&quot;\ * &quot;-&quot;_ ;_ @_ "/>
    <numFmt numFmtId="185" formatCode="_ * #,##0_ ;_ * \-#,##0_ ;_ * &quot;-&quot;_ ;_ @_ "/>
    <numFmt numFmtId="186" formatCode="_ &quot;B/.&quot;\ * #,##0.00_ ;_ &quot;B/.&quot;\ * \-#,##0.00_ ;_ &quot;B/.&quot;\ * &quot;-&quot;??_ ;_ @_ "/>
    <numFmt numFmtId="187" formatCode="_ * #,##0.00_ ;_ * \-#,##0.00_ ;_ * &quot;-&quot;??_ ;_ @_ "/>
    <numFmt numFmtId="188" formatCode="_ * #,##0.0_ ;_ * \-#,##0.0_ ;_ * &quot;-&quot;??_ ;_ @_ "/>
    <numFmt numFmtId="189" formatCode="_ * #,##0_ ;_ * \-#,##0_ ;_ * &quot;-&quot;??_ ;_ @_ "/>
  </numFmts>
  <fonts count="3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>
      <alignment/>
    </xf>
    <xf numFmtId="189" fontId="1" fillId="0" borderId="0" xfId="46" applyNumberFormat="1" applyFont="1" applyAlignment="1">
      <alignment/>
    </xf>
    <xf numFmtId="189" fontId="2" fillId="0" borderId="0" xfId="46" applyNumberFormat="1" applyFont="1" applyAlignment="1">
      <alignment/>
    </xf>
    <xf numFmtId="189" fontId="2" fillId="0" borderId="0" xfId="46" applyNumberFormat="1" applyFont="1" applyAlignment="1">
      <alignment horizontal="center"/>
    </xf>
    <xf numFmtId="189" fontId="2" fillId="0" borderId="10" xfId="46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89" fontId="2" fillId="0" borderId="11" xfId="46" applyNumberFormat="1" applyFont="1" applyBorder="1" applyAlignment="1">
      <alignment/>
    </xf>
    <xf numFmtId="189" fontId="2" fillId="0" borderId="12" xfId="46" applyNumberFormat="1" applyFont="1" applyBorder="1" applyAlignment="1">
      <alignment horizontal="center"/>
    </xf>
    <xf numFmtId="189" fontId="1" fillId="0" borderId="13" xfId="46" applyNumberFormat="1" applyFont="1" applyBorder="1" applyAlignment="1">
      <alignment/>
    </xf>
    <xf numFmtId="189" fontId="2" fillId="0" borderId="13" xfId="46" applyNumberFormat="1" applyFont="1" applyBorder="1" applyAlignment="1">
      <alignment/>
    </xf>
    <xf numFmtId="189" fontId="2" fillId="0" borderId="11" xfId="46" applyNumberFormat="1" applyFont="1" applyBorder="1" applyAlignment="1">
      <alignment horizontal="center"/>
    </xf>
    <xf numFmtId="189" fontId="2" fillId="0" borderId="13" xfId="46" applyNumberFormat="1" applyFont="1" applyBorder="1" applyAlignment="1">
      <alignment horizontal="center"/>
    </xf>
    <xf numFmtId="187" fontId="2" fillId="0" borderId="0" xfId="46" applyFont="1" applyAlignment="1">
      <alignment horizontal="center"/>
    </xf>
    <xf numFmtId="9" fontId="1" fillId="0" borderId="13" xfId="52" applyFont="1" applyBorder="1" applyAlignment="1">
      <alignment/>
    </xf>
    <xf numFmtId="9" fontId="2" fillId="0" borderId="13" xfId="52" applyFont="1" applyBorder="1" applyAlignment="1">
      <alignment/>
    </xf>
    <xf numFmtId="189" fontId="2" fillId="0" borderId="14" xfId="46" applyNumberFormat="1" applyFont="1" applyBorder="1" applyAlignment="1">
      <alignment horizontal="center"/>
    </xf>
    <xf numFmtId="189" fontId="2" fillId="0" borderId="10" xfId="46" applyNumberFormat="1" applyFont="1" applyBorder="1" applyAlignment="1">
      <alignment horizontal="center"/>
    </xf>
    <xf numFmtId="187" fontId="2" fillId="0" borderId="0" xfId="46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2657475</xdr:colOff>
      <xdr:row>4</xdr:row>
      <xdr:rowOff>95250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574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9" sqref="A9"/>
    </sheetView>
  </sheetViews>
  <sheetFormatPr defaultColWidth="11.421875" defaultRowHeight="12.75"/>
  <cols>
    <col min="1" max="1" width="44.140625" style="1" customWidth="1"/>
    <col min="2" max="2" width="9.57421875" style="1" bestFit="1" customWidth="1"/>
    <col min="3" max="3" width="11.7109375" style="1" bestFit="1" customWidth="1"/>
    <col min="4" max="4" width="11.7109375" style="1" customWidth="1"/>
    <col min="5" max="5" width="8.7109375" style="1" bestFit="1" customWidth="1"/>
    <col min="6" max="6" width="10.28125" style="1" bestFit="1" customWidth="1"/>
    <col min="7" max="7" width="13.00390625" style="1" bestFit="1" customWidth="1"/>
    <col min="8" max="8" width="12.57421875" style="1" bestFit="1" customWidth="1"/>
    <col min="9" max="9" width="13.421875" style="1" bestFit="1" customWidth="1"/>
    <col min="11" max="16384" width="11.421875" style="1" customWidth="1"/>
  </cols>
  <sheetData>
    <row r="1" spans="1:9" ht="11.25">
      <c r="A1" s="18" t="s">
        <v>42</v>
      </c>
      <c r="B1" s="18"/>
      <c r="C1" s="18"/>
      <c r="D1" s="18"/>
      <c r="E1" s="18"/>
      <c r="F1" s="18"/>
      <c r="G1" s="18"/>
      <c r="H1" s="18"/>
      <c r="I1" s="18"/>
    </row>
    <row r="2" spans="1:9" ht="11.25">
      <c r="A2" s="18" t="s">
        <v>43</v>
      </c>
      <c r="B2" s="18"/>
      <c r="C2" s="18"/>
      <c r="D2" s="18"/>
      <c r="E2" s="18"/>
      <c r="F2" s="18"/>
      <c r="G2" s="18"/>
      <c r="H2" s="18"/>
      <c r="I2" s="18"/>
    </row>
    <row r="3" spans="1:9" ht="11.25">
      <c r="A3" s="18" t="s">
        <v>44</v>
      </c>
      <c r="B3" s="18"/>
      <c r="C3" s="18"/>
      <c r="D3" s="18"/>
      <c r="E3" s="18"/>
      <c r="F3" s="18"/>
      <c r="G3" s="18"/>
      <c r="H3" s="18"/>
      <c r="I3" s="18"/>
    </row>
    <row r="4" spans="1:9" ht="11.25">
      <c r="A4" s="18" t="s">
        <v>45</v>
      </c>
      <c r="B4" s="18"/>
      <c r="C4" s="18"/>
      <c r="D4" s="18"/>
      <c r="E4" s="18"/>
      <c r="F4" s="18"/>
      <c r="G4" s="18"/>
      <c r="H4" s="18"/>
      <c r="I4" s="18"/>
    </row>
    <row r="5" spans="1:9" ht="11.25">
      <c r="A5" s="13"/>
      <c r="B5" s="13"/>
      <c r="C5" s="13"/>
      <c r="D5" s="13"/>
      <c r="E5" s="13"/>
      <c r="F5" s="13"/>
      <c r="G5" s="13"/>
      <c r="H5" s="13"/>
      <c r="I5" s="13"/>
    </row>
    <row r="7" spans="1:10" s="2" customFormat="1" ht="12.75" customHeight="1">
      <c r="A7" s="7"/>
      <c r="B7" s="11" t="s">
        <v>4</v>
      </c>
      <c r="C7" s="11" t="s">
        <v>46</v>
      </c>
      <c r="D7" s="11"/>
      <c r="E7" s="16" t="s">
        <v>1</v>
      </c>
      <c r="F7" s="16"/>
      <c r="G7" s="17"/>
      <c r="H7" s="7"/>
      <c r="I7" s="7"/>
      <c r="J7" s="5"/>
    </row>
    <row r="8" spans="1:10" s="3" customFormat="1" ht="12.75">
      <c r="A8" s="8" t="s">
        <v>0</v>
      </c>
      <c r="B8" s="8" t="s">
        <v>5</v>
      </c>
      <c r="C8" s="8" t="s">
        <v>47</v>
      </c>
      <c r="D8" s="8" t="s">
        <v>48</v>
      </c>
      <c r="E8" s="4" t="s">
        <v>2</v>
      </c>
      <c r="F8" s="12" t="s">
        <v>51</v>
      </c>
      <c r="G8" s="4" t="s">
        <v>50</v>
      </c>
      <c r="H8" s="8" t="s">
        <v>49</v>
      </c>
      <c r="I8" s="8" t="s">
        <v>3</v>
      </c>
      <c r="J8" s="6"/>
    </row>
    <row r="9" spans="1:9" ht="12.75">
      <c r="A9" s="9" t="s">
        <v>6</v>
      </c>
      <c r="B9" s="9">
        <v>1654607</v>
      </c>
      <c r="C9" s="9">
        <v>327288.24338</v>
      </c>
      <c r="D9" s="14">
        <f>C9/B9</f>
        <v>0.19780421778706364</v>
      </c>
      <c r="E9" s="9">
        <f>SUM(F9+G9)</f>
        <v>156736.16001</v>
      </c>
      <c r="F9" s="9">
        <v>16809.88237</v>
      </c>
      <c r="G9" s="9">
        <v>139926.27764</v>
      </c>
      <c r="H9" s="9">
        <v>168678.55190000002</v>
      </c>
      <c r="I9" s="9">
        <v>1873.53147</v>
      </c>
    </row>
    <row r="10" spans="1:9" ht="12.75">
      <c r="A10" s="9" t="s">
        <v>7</v>
      </c>
      <c r="B10" s="9">
        <v>811916</v>
      </c>
      <c r="C10" s="9">
        <v>274104.62837</v>
      </c>
      <c r="D10" s="14">
        <f aca="true" t="shared" si="0" ref="D10:D45">C10/B10</f>
        <v>0.3376022006833219</v>
      </c>
      <c r="E10" s="9">
        <f aca="true" t="shared" si="1" ref="E10:E44">SUM(F10:G10)</f>
        <v>135750.72728</v>
      </c>
      <c r="F10" s="9">
        <v>135750.72728</v>
      </c>
      <c r="G10" s="9">
        <v>0</v>
      </c>
      <c r="H10" s="9">
        <v>50742.28932</v>
      </c>
      <c r="I10" s="9">
        <v>87611.61176999999</v>
      </c>
    </row>
    <row r="11" spans="1:9" ht="12.75">
      <c r="A11" s="9" t="s">
        <v>8</v>
      </c>
      <c r="B11" s="9">
        <v>1572014</v>
      </c>
      <c r="C11" s="9">
        <v>207987.80508000002</v>
      </c>
      <c r="D11" s="14">
        <f t="shared" si="0"/>
        <v>0.13230658574287507</v>
      </c>
      <c r="E11" s="9">
        <f t="shared" si="1"/>
        <v>207987.80508000002</v>
      </c>
      <c r="F11" s="9">
        <v>0</v>
      </c>
      <c r="G11" s="9">
        <v>207987.80508000002</v>
      </c>
      <c r="H11" s="9">
        <v>0</v>
      </c>
      <c r="I11" s="9">
        <v>0</v>
      </c>
    </row>
    <row r="12" spans="1:9" ht="12.75">
      <c r="A12" s="9" t="s">
        <v>9</v>
      </c>
      <c r="B12" s="9">
        <v>849518</v>
      </c>
      <c r="C12" s="9">
        <v>219073.99962000002</v>
      </c>
      <c r="D12" s="14">
        <f t="shared" si="0"/>
        <v>0.25788035052818187</v>
      </c>
      <c r="E12" s="9">
        <f t="shared" si="1"/>
        <v>127398.45684000001</v>
      </c>
      <c r="F12" s="9">
        <v>58139.28813</v>
      </c>
      <c r="G12" s="9">
        <v>69259.16871000001</v>
      </c>
      <c r="H12" s="9">
        <v>91675.54278</v>
      </c>
      <c r="I12" s="9">
        <v>0</v>
      </c>
    </row>
    <row r="13" spans="1:9" ht="12.75">
      <c r="A13" s="9" t="s">
        <v>10</v>
      </c>
      <c r="B13" s="9">
        <v>505253</v>
      </c>
      <c r="C13" s="9">
        <v>177008.27642</v>
      </c>
      <c r="D13" s="14">
        <f t="shared" si="0"/>
        <v>0.3503359236263813</v>
      </c>
      <c r="E13" s="9">
        <f t="shared" si="1"/>
        <v>51177.98339</v>
      </c>
      <c r="F13" s="9">
        <v>12607.9969</v>
      </c>
      <c r="G13" s="9">
        <v>38569.98649</v>
      </c>
      <c r="H13" s="9">
        <v>52038.97264</v>
      </c>
      <c r="I13" s="9">
        <v>73791.32039</v>
      </c>
    </row>
    <row r="14" spans="1:9" ht="12.75">
      <c r="A14" s="9" t="s">
        <v>11</v>
      </c>
      <c r="B14" s="9">
        <v>238322</v>
      </c>
      <c r="C14" s="9">
        <v>172666.06050999998</v>
      </c>
      <c r="D14" s="14">
        <f t="shared" si="0"/>
        <v>0.7245074332625606</v>
      </c>
      <c r="E14" s="9">
        <f t="shared" si="1"/>
        <v>84187.05347000001</v>
      </c>
      <c r="F14" s="9">
        <v>5320.875099999999</v>
      </c>
      <c r="G14" s="9">
        <v>78866.17837000001</v>
      </c>
      <c r="H14" s="9">
        <v>88479.00704000001</v>
      </c>
      <c r="I14" s="9">
        <v>0</v>
      </c>
    </row>
    <row r="15" spans="1:9" ht="12.75">
      <c r="A15" s="9" t="s">
        <v>12</v>
      </c>
      <c r="B15" s="9">
        <v>249058</v>
      </c>
      <c r="C15" s="9">
        <v>157770.67750999998</v>
      </c>
      <c r="D15" s="14">
        <f t="shared" si="0"/>
        <v>0.6334696235816556</v>
      </c>
      <c r="E15" s="9">
        <f t="shared" si="1"/>
        <v>66185.71589</v>
      </c>
      <c r="F15" s="9">
        <v>0</v>
      </c>
      <c r="G15" s="9">
        <v>66185.71589</v>
      </c>
      <c r="H15" s="9">
        <v>24302.05733</v>
      </c>
      <c r="I15" s="9">
        <v>67282.90429</v>
      </c>
    </row>
    <row r="16" spans="1:9" ht="12.75">
      <c r="A16" s="9" t="s">
        <v>13</v>
      </c>
      <c r="B16" s="9">
        <v>278526</v>
      </c>
      <c r="C16" s="9">
        <v>155410.70721000002</v>
      </c>
      <c r="D16" s="14">
        <f t="shared" si="0"/>
        <v>0.557975582925831</v>
      </c>
      <c r="E16" s="9">
        <f t="shared" si="1"/>
        <v>51320.11027999999</v>
      </c>
      <c r="F16" s="9">
        <v>14098.12428</v>
      </c>
      <c r="G16" s="9">
        <v>37221.986</v>
      </c>
      <c r="H16" s="9">
        <v>58648.80411</v>
      </c>
      <c r="I16" s="9">
        <v>45441.79282</v>
      </c>
    </row>
    <row r="17" spans="1:9" s="2" customFormat="1" ht="11.25">
      <c r="A17" s="9" t="s">
        <v>14</v>
      </c>
      <c r="B17" s="9">
        <v>1330525</v>
      </c>
      <c r="C17" s="9">
        <v>205011.70122000002</v>
      </c>
      <c r="D17" s="14">
        <f t="shared" si="0"/>
        <v>0.15408331389489113</v>
      </c>
      <c r="E17" s="9">
        <f t="shared" si="1"/>
        <v>171794.88848</v>
      </c>
      <c r="F17" s="9">
        <v>25662.37211</v>
      </c>
      <c r="G17" s="9">
        <v>146132.51637</v>
      </c>
      <c r="H17" s="10">
        <v>0</v>
      </c>
      <c r="I17" s="9">
        <v>33216.81274</v>
      </c>
    </row>
    <row r="18" spans="1:9" ht="12.75">
      <c r="A18" s="9" t="s">
        <v>15</v>
      </c>
      <c r="B18" s="9">
        <v>134600</v>
      </c>
      <c r="C18" s="9">
        <v>110191.65322</v>
      </c>
      <c r="D18" s="14">
        <f t="shared" si="0"/>
        <v>0.8186601279346211</v>
      </c>
      <c r="E18" s="9">
        <f t="shared" si="1"/>
        <v>109222.53517</v>
      </c>
      <c r="F18" s="9">
        <v>60694.384880000005</v>
      </c>
      <c r="G18" s="9">
        <v>48528.15029</v>
      </c>
      <c r="H18" s="9">
        <v>0</v>
      </c>
      <c r="I18" s="9">
        <v>969.11805</v>
      </c>
    </row>
    <row r="19" spans="1:9" ht="12.75">
      <c r="A19" s="9" t="s">
        <v>16</v>
      </c>
      <c r="B19" s="9">
        <v>274020</v>
      </c>
      <c r="C19" s="9">
        <v>96803.20912999999</v>
      </c>
      <c r="D19" s="14">
        <f t="shared" si="0"/>
        <v>0.35327059751113055</v>
      </c>
      <c r="E19" s="9">
        <f t="shared" si="1"/>
        <v>67381.76384999999</v>
      </c>
      <c r="F19" s="9">
        <v>349.38087</v>
      </c>
      <c r="G19" s="9">
        <v>67032.38298</v>
      </c>
      <c r="H19" s="9">
        <v>6205.763349999999</v>
      </c>
      <c r="I19" s="9">
        <v>23215.68193</v>
      </c>
    </row>
    <row r="20" spans="1:9" ht="12.75">
      <c r="A20" s="9" t="s">
        <v>17</v>
      </c>
      <c r="B20" s="9">
        <v>160645</v>
      </c>
      <c r="C20" s="9">
        <v>93803.92934999999</v>
      </c>
      <c r="D20" s="14">
        <f t="shared" si="0"/>
        <v>0.5839206284042453</v>
      </c>
      <c r="E20" s="9">
        <f t="shared" si="1"/>
        <v>72436.25073</v>
      </c>
      <c r="F20" s="9">
        <v>62867.69502000001</v>
      </c>
      <c r="G20" s="9">
        <v>9568.55571</v>
      </c>
      <c r="H20" s="9">
        <v>15511.2453</v>
      </c>
      <c r="I20" s="9">
        <v>5856.43332</v>
      </c>
    </row>
    <row r="21" spans="1:9" ht="12.75">
      <c r="A21" s="9" t="s">
        <v>18</v>
      </c>
      <c r="B21" s="9">
        <v>374382</v>
      </c>
      <c r="C21" s="9">
        <v>93002.54788999999</v>
      </c>
      <c r="D21" s="14">
        <f t="shared" si="0"/>
        <v>0.248416184244969</v>
      </c>
      <c r="E21" s="9">
        <f t="shared" si="1"/>
        <v>39191.81414</v>
      </c>
      <c r="F21" s="9">
        <v>19059.46864</v>
      </c>
      <c r="G21" s="9">
        <v>20132.3455</v>
      </c>
      <c r="H21" s="9">
        <v>39528.04068</v>
      </c>
      <c r="I21" s="9">
        <v>14282.693070000001</v>
      </c>
    </row>
    <row r="22" spans="1:9" ht="12.75">
      <c r="A22" s="9" t="s">
        <v>19</v>
      </c>
      <c r="B22" s="9">
        <v>201384</v>
      </c>
      <c r="C22" s="9">
        <v>88092.24759999999</v>
      </c>
      <c r="D22" s="14">
        <f t="shared" si="0"/>
        <v>0.4374341933817979</v>
      </c>
      <c r="E22" s="9">
        <f t="shared" si="1"/>
        <v>52290.501780000006</v>
      </c>
      <c r="F22" s="9">
        <v>3364.40454</v>
      </c>
      <c r="G22" s="9">
        <v>48926.09724</v>
      </c>
      <c r="H22" s="9">
        <v>226.74268</v>
      </c>
      <c r="I22" s="9">
        <v>35575.00314</v>
      </c>
    </row>
    <row r="23" spans="1:9" ht="12.75">
      <c r="A23" s="9" t="s">
        <v>20</v>
      </c>
      <c r="B23" s="9">
        <v>326825</v>
      </c>
      <c r="C23" s="9">
        <v>85811.24304</v>
      </c>
      <c r="D23" s="14">
        <f t="shared" si="0"/>
        <v>0.26256021736403273</v>
      </c>
      <c r="E23" s="9">
        <f t="shared" si="1"/>
        <v>53497.39361</v>
      </c>
      <c r="F23" s="9">
        <v>53497.39361</v>
      </c>
      <c r="G23" s="9">
        <v>0</v>
      </c>
      <c r="H23" s="9">
        <v>26442.04159</v>
      </c>
      <c r="I23" s="9">
        <v>5871.8078399999995</v>
      </c>
    </row>
    <row r="24" spans="1:9" ht="12.75">
      <c r="A24" s="9" t="s">
        <v>21</v>
      </c>
      <c r="B24" s="9">
        <v>441630</v>
      </c>
      <c r="C24" s="9">
        <v>85542.55470000001</v>
      </c>
      <c r="D24" s="14">
        <f t="shared" si="0"/>
        <v>0.19369733645812107</v>
      </c>
      <c r="E24" s="9">
        <f t="shared" si="1"/>
        <v>26998.023159999997</v>
      </c>
      <c r="F24" s="9">
        <v>10474.69192</v>
      </c>
      <c r="G24" s="9">
        <v>16523.33124</v>
      </c>
      <c r="H24" s="9">
        <v>15858.581460000001</v>
      </c>
      <c r="I24" s="9">
        <v>42685.950079999995</v>
      </c>
    </row>
    <row r="25" spans="1:9" ht="12.75">
      <c r="A25" s="9" t="s">
        <v>22</v>
      </c>
      <c r="B25" s="9">
        <v>84329</v>
      </c>
      <c r="C25" s="9">
        <v>75313.08283</v>
      </c>
      <c r="D25" s="14">
        <f t="shared" si="0"/>
        <v>0.8930863976805132</v>
      </c>
      <c r="E25" s="9">
        <f t="shared" si="1"/>
        <v>75313.08283</v>
      </c>
      <c r="F25" s="9">
        <v>547.77786</v>
      </c>
      <c r="G25" s="9">
        <v>74765.30497</v>
      </c>
      <c r="H25" s="9">
        <v>0</v>
      </c>
      <c r="I25" s="9">
        <v>0</v>
      </c>
    </row>
    <row r="26" spans="1:9" ht="12.75">
      <c r="A26" s="9" t="s">
        <v>23</v>
      </c>
      <c r="B26" s="9">
        <v>101164</v>
      </c>
      <c r="C26" s="9">
        <v>73523.34419999999</v>
      </c>
      <c r="D26" s="14">
        <f t="shared" si="0"/>
        <v>0.7267737950258985</v>
      </c>
      <c r="E26" s="9">
        <f t="shared" si="1"/>
        <v>72575.7771</v>
      </c>
      <c r="F26" s="9">
        <v>32908.24677</v>
      </c>
      <c r="G26" s="9">
        <v>39667.53033</v>
      </c>
      <c r="H26" s="9">
        <v>947.5671</v>
      </c>
      <c r="I26" s="9">
        <v>0</v>
      </c>
    </row>
    <row r="27" spans="1:9" ht="12.75">
      <c r="A27" s="9" t="s">
        <v>24</v>
      </c>
      <c r="B27" s="9">
        <v>73140</v>
      </c>
      <c r="C27" s="9">
        <v>65194.28237000001</v>
      </c>
      <c r="D27" s="14">
        <f t="shared" si="0"/>
        <v>0.8913628981405525</v>
      </c>
      <c r="E27" s="9">
        <f t="shared" si="1"/>
        <v>52195.81937</v>
      </c>
      <c r="F27" s="9">
        <v>43149.31278</v>
      </c>
      <c r="G27" s="9">
        <v>9046.506589999999</v>
      </c>
      <c r="H27" s="9">
        <v>12998.463</v>
      </c>
      <c r="I27" s="9">
        <v>0</v>
      </c>
    </row>
    <row r="28" spans="1:9" ht="12.75">
      <c r="A28" s="9" t="s">
        <v>25</v>
      </c>
      <c r="B28" s="9">
        <v>117028</v>
      </c>
      <c r="C28" s="9">
        <v>62517.0215</v>
      </c>
      <c r="D28" s="14">
        <f t="shared" si="0"/>
        <v>0.534205673001333</v>
      </c>
      <c r="E28" s="9">
        <f t="shared" si="1"/>
        <v>17791.477440000002</v>
      </c>
      <c r="F28" s="9">
        <v>9525.42037</v>
      </c>
      <c r="G28" s="9">
        <v>8266.05707</v>
      </c>
      <c r="H28" s="9">
        <v>12154.65248</v>
      </c>
      <c r="I28" s="9">
        <v>32570.891580000003</v>
      </c>
    </row>
    <row r="29" spans="1:9" ht="12.75">
      <c r="A29" s="9" t="s">
        <v>26</v>
      </c>
      <c r="B29" s="9">
        <v>180372</v>
      </c>
      <c r="C29" s="9">
        <v>41425.883429999994</v>
      </c>
      <c r="D29" s="14">
        <f t="shared" si="0"/>
        <v>0.22966914726232449</v>
      </c>
      <c r="E29" s="9">
        <f t="shared" si="1"/>
        <v>19021.83844</v>
      </c>
      <c r="F29" s="9">
        <v>11775.49512</v>
      </c>
      <c r="G29" s="9">
        <v>7246.34332</v>
      </c>
      <c r="H29" s="9">
        <v>20704.04499</v>
      </c>
      <c r="I29" s="9">
        <v>1700</v>
      </c>
    </row>
    <row r="30" spans="1:9" ht="12.75">
      <c r="A30" s="9" t="s">
        <v>27</v>
      </c>
      <c r="B30" s="9">
        <v>61786</v>
      </c>
      <c r="C30" s="9">
        <v>35071.51270000001</v>
      </c>
      <c r="D30" s="14">
        <f t="shared" si="0"/>
        <v>0.567628794548927</v>
      </c>
      <c r="E30" s="9">
        <f t="shared" si="1"/>
        <v>17821.137029999998</v>
      </c>
      <c r="F30" s="9">
        <v>13258.41952</v>
      </c>
      <c r="G30" s="9">
        <v>4562.7175099999995</v>
      </c>
      <c r="H30" s="9">
        <v>8405.26184</v>
      </c>
      <c r="I30" s="9">
        <v>8845.11383</v>
      </c>
    </row>
    <row r="31" spans="1:9" ht="12.75">
      <c r="A31" s="9" t="s">
        <v>28</v>
      </c>
      <c r="B31" s="9">
        <v>519216</v>
      </c>
      <c r="C31" s="9">
        <v>34167.88128</v>
      </c>
      <c r="D31" s="14">
        <f t="shared" si="0"/>
        <v>0.06580668022557086</v>
      </c>
      <c r="E31" s="9">
        <f t="shared" si="1"/>
        <v>83.36789</v>
      </c>
      <c r="F31" s="9">
        <v>46.234120000000004</v>
      </c>
      <c r="G31" s="9">
        <v>37.13377</v>
      </c>
      <c r="H31" s="9">
        <v>6734.58755</v>
      </c>
      <c r="I31" s="9">
        <v>27349.92584</v>
      </c>
    </row>
    <row r="32" spans="1:9" ht="12.75">
      <c r="A32" s="9" t="s">
        <v>29</v>
      </c>
      <c r="B32" s="9">
        <v>47633</v>
      </c>
      <c r="C32" s="9">
        <v>30842.25799</v>
      </c>
      <c r="D32" s="14">
        <f t="shared" si="0"/>
        <v>0.6474977009636176</v>
      </c>
      <c r="E32" s="9">
        <f t="shared" si="1"/>
        <v>30842.25799</v>
      </c>
      <c r="F32" s="9">
        <v>0</v>
      </c>
      <c r="G32" s="9">
        <v>30842.25799</v>
      </c>
      <c r="H32" s="9">
        <v>0</v>
      </c>
      <c r="I32" s="9">
        <v>0</v>
      </c>
    </row>
    <row r="33" spans="1:9" ht="12.75">
      <c r="A33" s="9" t="s">
        <v>30</v>
      </c>
      <c r="B33" s="9">
        <v>104380</v>
      </c>
      <c r="C33" s="9">
        <v>29512.47801</v>
      </c>
      <c r="D33" s="14">
        <f t="shared" si="0"/>
        <v>0.2827407358689404</v>
      </c>
      <c r="E33" s="9">
        <f t="shared" si="1"/>
        <v>14435.57686</v>
      </c>
      <c r="F33" s="9">
        <v>14435.57686</v>
      </c>
      <c r="G33" s="9">
        <v>0</v>
      </c>
      <c r="H33" s="9">
        <v>4356.32375</v>
      </c>
      <c r="I33" s="9">
        <v>10720.577399999998</v>
      </c>
    </row>
    <row r="34" spans="1:9" ht="12.75">
      <c r="A34" s="9" t="s">
        <v>31</v>
      </c>
      <c r="B34" s="9">
        <v>96702</v>
      </c>
      <c r="C34" s="9">
        <v>26552.548329999998</v>
      </c>
      <c r="D34" s="14">
        <f t="shared" si="0"/>
        <v>0.2745811702963744</v>
      </c>
      <c r="E34" s="9">
        <f t="shared" si="1"/>
        <v>3979.73791</v>
      </c>
      <c r="F34" s="9">
        <v>2681.20955</v>
      </c>
      <c r="G34" s="9">
        <v>1298.52836</v>
      </c>
      <c r="H34" s="9">
        <v>696.0498100000001</v>
      </c>
      <c r="I34" s="9">
        <v>21876.76061</v>
      </c>
    </row>
    <row r="35" spans="1:9" ht="12.75">
      <c r="A35" s="9" t="s">
        <v>32</v>
      </c>
      <c r="B35" s="9">
        <v>25080</v>
      </c>
      <c r="C35" s="9">
        <v>23350.987189999996</v>
      </c>
      <c r="D35" s="14">
        <f t="shared" si="0"/>
        <v>0.9310600952950556</v>
      </c>
      <c r="E35" s="9">
        <f t="shared" si="1"/>
        <v>22995.34145</v>
      </c>
      <c r="F35" s="9">
        <v>6766.64145</v>
      </c>
      <c r="G35" s="9">
        <v>16228.7</v>
      </c>
      <c r="H35" s="9">
        <v>355.64574</v>
      </c>
      <c r="I35" s="9">
        <v>0</v>
      </c>
    </row>
    <row r="36" spans="1:9" ht="12.75">
      <c r="A36" s="9" t="s">
        <v>33</v>
      </c>
      <c r="B36" s="9">
        <v>35419</v>
      </c>
      <c r="C36" s="9">
        <v>16853.82918</v>
      </c>
      <c r="D36" s="14">
        <f t="shared" si="0"/>
        <v>0.4758414743499252</v>
      </c>
      <c r="E36" s="9">
        <f t="shared" si="1"/>
        <v>16846.17682</v>
      </c>
      <c r="F36" s="9">
        <v>0</v>
      </c>
      <c r="G36" s="9">
        <v>16846.17682</v>
      </c>
      <c r="H36" s="9">
        <v>0</v>
      </c>
      <c r="I36" s="9">
        <v>7.65236</v>
      </c>
    </row>
    <row r="37" spans="1:9" ht="12.75">
      <c r="A37" s="9" t="s">
        <v>34</v>
      </c>
      <c r="B37" s="9">
        <v>33496</v>
      </c>
      <c r="C37" s="9">
        <v>15632.14041</v>
      </c>
      <c r="D37" s="14">
        <f t="shared" si="0"/>
        <v>0.4666867808096489</v>
      </c>
      <c r="E37" s="9">
        <f t="shared" si="1"/>
        <v>4867.45225</v>
      </c>
      <c r="F37" s="9">
        <v>0</v>
      </c>
      <c r="G37" s="9">
        <v>4867.45225</v>
      </c>
      <c r="H37" s="9">
        <v>8714.29561</v>
      </c>
      <c r="I37" s="9">
        <v>2050.39255</v>
      </c>
    </row>
    <row r="38" spans="1:9" ht="12.75">
      <c r="A38" s="9" t="s">
        <v>35</v>
      </c>
      <c r="B38" s="9">
        <v>41003</v>
      </c>
      <c r="C38" s="9">
        <v>10983.727490000001</v>
      </c>
      <c r="D38" s="14">
        <f t="shared" si="0"/>
        <v>0.26787619174206767</v>
      </c>
      <c r="E38" s="9">
        <f t="shared" si="1"/>
        <v>5429.3538</v>
      </c>
      <c r="F38" s="9">
        <v>1536.0955900000001</v>
      </c>
      <c r="G38" s="9">
        <v>3893.25821</v>
      </c>
      <c r="H38" s="9">
        <v>3879.44687</v>
      </c>
      <c r="I38" s="9">
        <v>1674.9268200000001</v>
      </c>
    </row>
    <row r="39" spans="1:9" ht="12.75">
      <c r="A39" s="9" t="s">
        <v>36</v>
      </c>
      <c r="B39" s="9">
        <v>15512</v>
      </c>
      <c r="C39" s="9">
        <v>9094.351530000002</v>
      </c>
      <c r="D39" s="14">
        <f t="shared" si="0"/>
        <v>0.5862784637699846</v>
      </c>
      <c r="E39" s="9">
        <f t="shared" si="1"/>
        <v>9077.16853</v>
      </c>
      <c r="F39" s="9">
        <v>3133.20375</v>
      </c>
      <c r="G39" s="9">
        <v>5943.96478</v>
      </c>
      <c r="H39" s="9">
        <v>17.183</v>
      </c>
      <c r="I39" s="9">
        <v>0</v>
      </c>
    </row>
    <row r="40" spans="1:9" ht="12.75">
      <c r="A40" s="9" t="s">
        <v>37</v>
      </c>
      <c r="B40" s="9">
        <v>86979</v>
      </c>
      <c r="C40" s="9">
        <v>7535.52876</v>
      </c>
      <c r="D40" s="14">
        <f t="shared" si="0"/>
        <v>0.08663618528610355</v>
      </c>
      <c r="E40" s="9">
        <f t="shared" si="1"/>
        <v>6307.67234</v>
      </c>
      <c r="F40" s="9">
        <v>0</v>
      </c>
      <c r="G40" s="9">
        <v>6307.67234</v>
      </c>
      <c r="H40" s="9">
        <v>0</v>
      </c>
      <c r="I40" s="9">
        <v>1227.8564199999998</v>
      </c>
    </row>
    <row r="41" spans="1:9" ht="12.75">
      <c r="A41" s="9" t="s">
        <v>38</v>
      </c>
      <c r="B41" s="9">
        <v>20469</v>
      </c>
      <c r="C41" s="9">
        <v>5606.1731</v>
      </c>
      <c r="D41" s="14">
        <f t="shared" si="0"/>
        <v>0.27388602765157066</v>
      </c>
      <c r="E41" s="9">
        <f t="shared" si="1"/>
        <v>3798.63895</v>
      </c>
      <c r="F41" s="9">
        <v>3530.58986</v>
      </c>
      <c r="G41" s="9">
        <v>268.04909000000004</v>
      </c>
      <c r="H41" s="9">
        <v>0</v>
      </c>
      <c r="I41" s="9">
        <v>1807.53415</v>
      </c>
    </row>
    <row r="42" spans="1:9" ht="12.75">
      <c r="A42" s="9" t="s">
        <v>39</v>
      </c>
      <c r="B42" s="9">
        <v>2910</v>
      </c>
      <c r="C42" s="9">
        <v>2409.6787200000003</v>
      </c>
      <c r="D42" s="14">
        <f t="shared" si="0"/>
        <v>0.828068288659794</v>
      </c>
      <c r="E42" s="9">
        <f t="shared" si="1"/>
        <v>2409.6787200000003</v>
      </c>
      <c r="F42" s="9">
        <v>0</v>
      </c>
      <c r="G42" s="9">
        <v>2409.6787200000003</v>
      </c>
      <c r="H42" s="9">
        <v>0</v>
      </c>
      <c r="I42" s="9">
        <v>0</v>
      </c>
    </row>
    <row r="43" spans="1:9" ht="12.75">
      <c r="A43" s="9" t="s">
        <v>40</v>
      </c>
      <c r="B43" s="9">
        <v>55290</v>
      </c>
      <c r="C43" s="9">
        <v>1151.73511</v>
      </c>
      <c r="D43" s="14">
        <f t="shared" si="0"/>
        <v>0.02083080321938868</v>
      </c>
      <c r="E43" s="9">
        <f t="shared" si="1"/>
        <v>0</v>
      </c>
      <c r="F43" s="9">
        <v>0</v>
      </c>
      <c r="G43" s="9">
        <v>0</v>
      </c>
      <c r="H43" s="9">
        <v>1151.73511</v>
      </c>
      <c r="I43" s="9">
        <v>0</v>
      </c>
    </row>
    <row r="44" spans="1:9" ht="12.75">
      <c r="A44" s="9" t="s">
        <v>41</v>
      </c>
      <c r="B44" s="9">
        <v>1837</v>
      </c>
      <c r="C44" s="9">
        <v>613.81014</v>
      </c>
      <c r="D44" s="14">
        <f t="shared" si="0"/>
        <v>0.3341372563962983</v>
      </c>
      <c r="E44" s="9">
        <f t="shared" si="1"/>
        <v>341.99952</v>
      </c>
      <c r="F44" s="9">
        <v>0</v>
      </c>
      <c r="G44" s="9">
        <v>341.99952</v>
      </c>
      <c r="H44" s="9">
        <v>0</v>
      </c>
      <c r="I44" s="9">
        <v>271.81062</v>
      </c>
    </row>
    <row r="45" spans="1:10" s="2" customFormat="1" ht="12.75">
      <c r="A45" s="10" t="s">
        <v>2</v>
      </c>
      <c r="B45" s="10">
        <f>SUM(B9:B44)</f>
        <v>11106970</v>
      </c>
      <c r="C45" s="10">
        <f aca="true" t="shared" si="2" ref="C45:I45">SUM(C9:C44)</f>
        <v>3116921.73852</v>
      </c>
      <c r="D45" s="15">
        <f t="shared" si="0"/>
        <v>0.2806275463533259</v>
      </c>
      <c r="E45" s="10">
        <f t="shared" si="2"/>
        <v>1849690.7384000001</v>
      </c>
      <c r="F45" s="10">
        <f t="shared" si="2"/>
        <v>621990.90925</v>
      </c>
      <c r="G45" s="10">
        <f t="shared" si="2"/>
        <v>1227699.8291500006</v>
      </c>
      <c r="H45" s="10">
        <f t="shared" si="2"/>
        <v>719452.89703</v>
      </c>
      <c r="I45" s="10">
        <f t="shared" si="2"/>
        <v>547778.1030899999</v>
      </c>
      <c r="J45" s="5"/>
    </row>
  </sheetData>
  <sheetProtection/>
  <mergeCells count="5">
    <mergeCell ref="E7:G7"/>
    <mergeCell ref="A1:I1"/>
    <mergeCell ref="A2:I2"/>
    <mergeCell ref="A3:I3"/>
    <mergeCell ref="A4:I4"/>
  </mergeCells>
  <printOptions horizontalCentered="1" verticalCentered="1"/>
  <pageMargins left="0.18" right="0.75" top="1" bottom="1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2017-06-16T17:25:53Z</dcterms:created>
  <dcterms:modified xsi:type="dcterms:W3CDTF">2017-06-16T17:25:57Z</dcterms:modified>
  <cp:category/>
  <cp:version/>
  <cp:contentType/>
  <cp:contentStatus/>
</cp:coreProperties>
</file>