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<sst xmlns="http://schemas.openxmlformats.org/spreadsheetml/2006/main" count="33" uniqueCount="26">
  <si>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CUADRO No. 1</t>
  </si>
  <si>
    <t>PRODUCTO INTERNO BRUTO Y DINERO</t>
  </si>
  <si>
    <t>(En millones de balboas)</t>
  </si>
  <si>
    <t>Efectivo en Bóveda</t>
  </si>
  <si>
    <t xml:space="preserve">   Moneda fraccionaria Panameña (Balboas)</t>
  </si>
  <si>
    <t xml:space="preserve">   Moneda Americana</t>
  </si>
  <si>
    <t xml:space="preserve">   Billetes (Dólares US$)</t>
  </si>
  <si>
    <t>Depósitos a la Vista Locales</t>
  </si>
  <si>
    <t xml:space="preserve">   Particulares</t>
  </si>
  <si>
    <t xml:space="preserve">   Bancarios</t>
  </si>
  <si>
    <t>Relación Depósitos a la Vista/PIB</t>
  </si>
  <si>
    <t>Variación de los depósitos a la vista</t>
  </si>
  <si>
    <t>Notas:</t>
  </si>
  <si>
    <t>1 Balboa = 1 US$ Dólar.</t>
  </si>
  <si>
    <t>PIB a precios corrientes</t>
  </si>
  <si>
    <t>(P)</t>
  </si>
  <si>
    <t>II Trim 2000</t>
  </si>
  <si>
    <t>I Trim 2000</t>
  </si>
  <si>
    <t>III Trim 2000</t>
  </si>
  <si>
    <t>(P)  Proyección del PIB para el año 2000 y 2001.</t>
  </si>
  <si>
    <t>IV Trim 2000</t>
  </si>
  <si>
    <t>I Trim 2001</t>
  </si>
  <si>
    <t>AÑO 1999, TRIMESTRES DEL 2000 Y 2001</t>
  </si>
  <si>
    <t>II Trim 2001</t>
  </si>
  <si>
    <t>III Trim 2001</t>
  </si>
  <si>
    <t>IV Trim 2001 (P)</t>
  </si>
</sst>
</file>

<file path=xl/styles.xml><?xml version="1.0" encoding="utf-8"?>
<styleSheet xmlns="http://schemas.openxmlformats.org/spreadsheetml/2006/main">
  <numFmts count="1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</numFmts>
  <fonts count="5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171" fontId="3" fillId="0" borderId="5" xfId="15" applyNumberFormat="1" applyFont="1" applyBorder="1" applyAlignment="1">
      <alignment/>
    </xf>
    <xf numFmtId="171" fontId="3" fillId="0" borderId="6" xfId="15" applyNumberFormat="1" applyFont="1" applyBorder="1" applyAlignment="1">
      <alignment/>
    </xf>
    <xf numFmtId="171" fontId="3" fillId="0" borderId="4" xfId="15" applyNumberFormat="1" applyFont="1" applyBorder="1" applyAlignment="1">
      <alignment/>
    </xf>
    <xf numFmtId="0" fontId="4" fillId="0" borderId="7" xfId="0" applyFont="1" applyBorder="1" applyAlignment="1">
      <alignment/>
    </xf>
    <xf numFmtId="171" fontId="4" fillId="0" borderId="0" xfId="15" applyNumberFormat="1" applyFont="1" applyBorder="1" applyAlignment="1">
      <alignment/>
    </xf>
    <xf numFmtId="171" fontId="4" fillId="0" borderId="8" xfId="15" applyNumberFormat="1" applyFont="1" applyBorder="1" applyAlignment="1">
      <alignment/>
    </xf>
    <xf numFmtId="171" fontId="4" fillId="0" borderId="7" xfId="15" applyNumberFormat="1" applyFont="1" applyBorder="1" applyAlignment="1">
      <alignment/>
    </xf>
    <xf numFmtId="0" fontId="4" fillId="0" borderId="9" xfId="0" applyFont="1" applyBorder="1" applyAlignment="1">
      <alignment/>
    </xf>
    <xf numFmtId="171" fontId="4" fillId="0" borderId="10" xfId="15" applyNumberFormat="1" applyFont="1" applyBorder="1" applyAlignment="1">
      <alignment/>
    </xf>
    <xf numFmtId="171" fontId="4" fillId="0" borderId="11" xfId="15" applyNumberFormat="1" applyFont="1" applyBorder="1" applyAlignment="1">
      <alignment/>
    </xf>
    <xf numFmtId="171" fontId="4" fillId="0" borderId="9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172" fontId="4" fillId="0" borderId="0" xfId="19" applyNumberFormat="1" applyFont="1" applyBorder="1" applyAlignment="1">
      <alignment/>
    </xf>
    <xf numFmtId="172" fontId="4" fillId="0" borderId="8" xfId="19" applyNumberFormat="1" applyFont="1" applyBorder="1" applyAlignment="1">
      <alignment/>
    </xf>
    <xf numFmtId="172" fontId="4" fillId="0" borderId="7" xfId="19" applyNumberFormat="1" applyFont="1" applyBorder="1" applyAlignment="1">
      <alignment/>
    </xf>
    <xf numFmtId="0" fontId="3" fillId="0" borderId="7" xfId="0" applyFont="1" applyBorder="1" applyAlignment="1">
      <alignment/>
    </xf>
    <xf numFmtId="170" fontId="3" fillId="0" borderId="0" xfId="15" applyNumberFormat="1" applyFont="1" applyBorder="1" applyAlignment="1">
      <alignment/>
    </xf>
    <xf numFmtId="171" fontId="3" fillId="0" borderId="8" xfId="15" applyNumberFormat="1" applyFont="1" applyBorder="1" applyAlignment="1">
      <alignment/>
    </xf>
    <xf numFmtId="171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72" fontId="4" fillId="0" borderId="10" xfId="19" applyNumberFormat="1" applyFont="1" applyBorder="1" applyAlignment="1">
      <alignment/>
    </xf>
    <xf numFmtId="172" fontId="4" fillId="0" borderId="11" xfId="19" applyNumberFormat="1" applyFont="1" applyBorder="1" applyAlignment="1">
      <alignment/>
    </xf>
    <xf numFmtId="172" fontId="4" fillId="0" borderId="9" xfId="19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27.00390625" style="1" customWidth="1"/>
    <col min="2" max="2" width="8.00390625" style="1" hidden="1" customWidth="1"/>
    <col min="3" max="4" width="6.28125" style="1" hidden="1" customWidth="1"/>
    <col min="5" max="5" width="6.28125" style="1" bestFit="1" customWidth="1"/>
    <col min="6" max="6" width="8.421875" style="1" bestFit="1" customWidth="1"/>
    <col min="7" max="7" width="8.8515625" style="1" bestFit="1" customWidth="1"/>
    <col min="8" max="8" width="9.28125" style="1" bestFit="1" customWidth="1"/>
    <col min="9" max="9" width="9.421875" style="1" bestFit="1" customWidth="1"/>
    <col min="10" max="10" width="8.421875" style="1" bestFit="1" customWidth="1"/>
    <col min="11" max="11" width="8.8515625" style="1" bestFit="1" customWidth="1"/>
    <col min="12" max="12" width="9.28125" style="1" bestFit="1" customWidth="1"/>
    <col min="13" max="16384" width="11.421875" style="1" customWidth="1"/>
  </cols>
  <sheetData>
    <row r="1" spans="2:13" ht="13.5">
      <c r="B1" s="3"/>
      <c r="C1" s="3"/>
      <c r="D1" s="3"/>
      <c r="E1" s="3"/>
      <c r="F1" s="3"/>
      <c r="G1" s="3"/>
      <c r="H1" s="3"/>
      <c r="I1" s="4" t="s">
        <v>0</v>
      </c>
      <c r="J1" s="3"/>
      <c r="K1" s="3"/>
      <c r="L1" s="3"/>
      <c r="M1" s="3"/>
    </row>
    <row r="2" spans="2:13" ht="13.5">
      <c r="B2" s="3"/>
      <c r="C2" s="3"/>
      <c r="D2" s="3"/>
      <c r="E2" s="3"/>
      <c r="F2" s="3"/>
      <c r="G2" s="3"/>
      <c r="H2" s="3"/>
      <c r="I2" s="4" t="s">
        <v>1</v>
      </c>
      <c r="J2" s="3"/>
      <c r="K2" s="3"/>
      <c r="L2" s="3"/>
      <c r="M2" s="3"/>
    </row>
    <row r="3" spans="2:13" ht="13.5">
      <c r="B3" s="3"/>
      <c r="C3" s="3"/>
      <c r="D3" s="3"/>
      <c r="E3" s="3"/>
      <c r="F3" s="3"/>
      <c r="G3" s="3"/>
      <c r="H3" s="3"/>
      <c r="I3" s="4" t="s">
        <v>22</v>
      </c>
      <c r="J3" s="3"/>
      <c r="K3" s="3"/>
      <c r="L3" s="3"/>
      <c r="M3" s="3"/>
    </row>
    <row r="4" spans="2:13" ht="13.5">
      <c r="B4" s="2"/>
      <c r="C4" s="2"/>
      <c r="D4" s="2"/>
      <c r="E4" s="2"/>
      <c r="F4" s="2"/>
      <c r="G4" s="2"/>
      <c r="H4" s="2"/>
      <c r="I4" s="5" t="s">
        <v>2</v>
      </c>
      <c r="J4" s="2"/>
      <c r="K4" s="2"/>
      <c r="L4" s="2"/>
      <c r="M4" s="2"/>
    </row>
    <row r="5" ht="13.5"/>
    <row r="6" spans="1:13" s="10" customFormat="1" ht="12">
      <c r="A6" s="6"/>
      <c r="B6" s="7">
        <v>1996</v>
      </c>
      <c r="C6" s="7">
        <v>1997</v>
      </c>
      <c r="D6" s="7">
        <v>1998</v>
      </c>
      <c r="E6" s="8">
        <v>1999</v>
      </c>
      <c r="F6" s="9" t="s">
        <v>17</v>
      </c>
      <c r="G6" s="9" t="s">
        <v>16</v>
      </c>
      <c r="H6" s="9" t="s">
        <v>18</v>
      </c>
      <c r="I6" s="8" t="s">
        <v>20</v>
      </c>
      <c r="J6" s="9" t="s">
        <v>21</v>
      </c>
      <c r="K6" s="9" t="s">
        <v>23</v>
      </c>
      <c r="L6" s="9" t="s">
        <v>24</v>
      </c>
      <c r="M6" s="9" t="s">
        <v>25</v>
      </c>
    </row>
    <row r="7" spans="1:13" s="10" customFormat="1" ht="19.5" customHeight="1">
      <c r="A7" s="11" t="s">
        <v>3</v>
      </c>
      <c r="B7" s="12">
        <f aca="true" t="shared" si="0" ref="B7:G7">B8+B9+B10</f>
        <v>376</v>
      </c>
      <c r="C7" s="12">
        <f t="shared" si="0"/>
        <v>211</v>
      </c>
      <c r="D7" s="12">
        <f t="shared" si="0"/>
        <v>194</v>
      </c>
      <c r="E7" s="13">
        <f t="shared" si="0"/>
        <v>260</v>
      </c>
      <c r="F7" s="14">
        <f t="shared" si="0"/>
        <v>151</v>
      </c>
      <c r="G7" s="14">
        <f t="shared" si="0"/>
        <v>156</v>
      </c>
      <c r="H7" s="14">
        <f aca="true" t="shared" si="1" ref="H7:M7">H8+H9+H10</f>
        <v>138</v>
      </c>
      <c r="I7" s="13">
        <f t="shared" si="1"/>
        <v>190</v>
      </c>
      <c r="J7" s="13">
        <f t="shared" si="1"/>
        <v>153</v>
      </c>
      <c r="K7" s="13">
        <f t="shared" si="1"/>
        <v>146</v>
      </c>
      <c r="L7" s="13">
        <f t="shared" si="1"/>
        <v>157</v>
      </c>
      <c r="M7" s="13">
        <f t="shared" si="1"/>
        <v>214</v>
      </c>
    </row>
    <row r="8" spans="1:13" s="10" customFormat="1" ht="12">
      <c r="A8" s="15" t="s">
        <v>4</v>
      </c>
      <c r="B8" s="16">
        <v>10</v>
      </c>
      <c r="C8" s="16">
        <v>10</v>
      </c>
      <c r="D8" s="16">
        <v>9</v>
      </c>
      <c r="E8" s="17">
        <v>10</v>
      </c>
      <c r="F8" s="18">
        <v>7</v>
      </c>
      <c r="G8" s="18">
        <v>11</v>
      </c>
      <c r="H8" s="18">
        <v>9</v>
      </c>
      <c r="I8" s="17">
        <v>9</v>
      </c>
      <c r="J8" s="17">
        <v>11</v>
      </c>
      <c r="K8" s="17">
        <v>11</v>
      </c>
      <c r="L8" s="17">
        <v>12</v>
      </c>
      <c r="M8" s="17">
        <v>11</v>
      </c>
    </row>
    <row r="9" spans="1:13" s="10" customFormat="1" ht="12">
      <c r="A9" s="15" t="s">
        <v>5</v>
      </c>
      <c r="B9" s="16">
        <v>9</v>
      </c>
      <c r="C9" s="16">
        <v>1</v>
      </c>
      <c r="D9" s="16">
        <v>1</v>
      </c>
      <c r="E9" s="17">
        <v>6</v>
      </c>
      <c r="F9" s="18">
        <v>2</v>
      </c>
      <c r="G9" s="18">
        <v>3</v>
      </c>
      <c r="H9" s="18">
        <v>7</v>
      </c>
      <c r="I9" s="17">
        <v>4</v>
      </c>
      <c r="J9" s="17">
        <v>3</v>
      </c>
      <c r="K9" s="17">
        <v>3</v>
      </c>
      <c r="L9" s="17">
        <v>2</v>
      </c>
      <c r="M9" s="17">
        <v>2</v>
      </c>
    </row>
    <row r="10" spans="1:13" s="10" customFormat="1" ht="12">
      <c r="A10" s="19" t="s">
        <v>6</v>
      </c>
      <c r="B10" s="20">
        <v>357</v>
      </c>
      <c r="C10" s="20">
        <v>200</v>
      </c>
      <c r="D10" s="20">
        <v>184</v>
      </c>
      <c r="E10" s="21">
        <v>244</v>
      </c>
      <c r="F10" s="22">
        <v>142</v>
      </c>
      <c r="G10" s="22">
        <v>142</v>
      </c>
      <c r="H10" s="22">
        <v>122</v>
      </c>
      <c r="I10" s="21">
        <v>177</v>
      </c>
      <c r="J10" s="21">
        <v>139</v>
      </c>
      <c r="K10" s="21">
        <v>132</v>
      </c>
      <c r="L10" s="21">
        <v>143</v>
      </c>
      <c r="M10" s="21">
        <v>201</v>
      </c>
    </row>
    <row r="11" spans="1:4" s="10" customFormat="1" ht="12">
      <c r="A11" s="23"/>
      <c r="B11" s="16"/>
      <c r="C11" s="16"/>
      <c r="D11" s="16"/>
    </row>
    <row r="12" spans="1:4" s="10" customFormat="1" ht="12">
      <c r="A12" s="23"/>
      <c r="B12" s="16"/>
      <c r="C12" s="16"/>
      <c r="D12" s="16"/>
    </row>
    <row r="13" spans="5:12" s="10" customFormat="1" ht="12">
      <c r="E13" s="24"/>
      <c r="F13" s="24"/>
      <c r="G13" s="24"/>
      <c r="H13" s="24"/>
      <c r="I13" s="24"/>
      <c r="J13" s="24"/>
      <c r="K13" s="24"/>
      <c r="L13" s="24"/>
    </row>
    <row r="14" spans="1:13" s="10" customFormat="1" ht="29.25" customHeight="1">
      <c r="A14" s="11" t="s">
        <v>7</v>
      </c>
      <c r="B14" s="12">
        <f aca="true" t="shared" si="2" ref="B14:G14">B15+B16</f>
        <v>1047</v>
      </c>
      <c r="C14" s="12">
        <f t="shared" si="2"/>
        <v>1096</v>
      </c>
      <c r="D14" s="12">
        <f t="shared" si="2"/>
        <v>1219</v>
      </c>
      <c r="E14" s="13">
        <f t="shared" si="2"/>
        <v>1274</v>
      </c>
      <c r="F14" s="14">
        <f t="shared" si="2"/>
        <v>1146</v>
      </c>
      <c r="G14" s="14">
        <f t="shared" si="2"/>
        <v>1218</v>
      </c>
      <c r="H14" s="14">
        <f aca="true" t="shared" si="3" ref="H14:M14">H15+H16</f>
        <v>1048</v>
      </c>
      <c r="I14" s="13">
        <f t="shared" si="3"/>
        <v>1302</v>
      </c>
      <c r="J14" s="13">
        <f t="shared" si="3"/>
        <v>1113</v>
      </c>
      <c r="K14" s="13">
        <f t="shared" si="3"/>
        <v>1148</v>
      </c>
      <c r="L14" s="13">
        <f t="shared" si="3"/>
        <v>1118</v>
      </c>
      <c r="M14" s="13">
        <f t="shared" si="3"/>
        <v>1396</v>
      </c>
    </row>
    <row r="15" spans="1:13" s="10" customFormat="1" ht="12">
      <c r="A15" s="15" t="s">
        <v>8</v>
      </c>
      <c r="B15" s="16">
        <v>832</v>
      </c>
      <c r="C15" s="16">
        <v>987</v>
      </c>
      <c r="D15" s="16">
        <v>1116</v>
      </c>
      <c r="E15" s="17">
        <v>1140</v>
      </c>
      <c r="F15" s="18">
        <v>1015</v>
      </c>
      <c r="G15" s="18">
        <v>1008</v>
      </c>
      <c r="H15" s="18">
        <v>970</v>
      </c>
      <c r="I15" s="17">
        <v>1172</v>
      </c>
      <c r="J15" s="17">
        <v>1027</v>
      </c>
      <c r="K15" s="17">
        <v>1073</v>
      </c>
      <c r="L15" s="17">
        <v>1034</v>
      </c>
      <c r="M15" s="17">
        <v>1294</v>
      </c>
    </row>
    <row r="16" spans="1:13" s="10" customFormat="1" ht="12">
      <c r="A16" s="15" t="s">
        <v>9</v>
      </c>
      <c r="B16" s="16">
        <v>215</v>
      </c>
      <c r="C16" s="16">
        <v>109</v>
      </c>
      <c r="D16" s="16">
        <v>103</v>
      </c>
      <c r="E16" s="17">
        <v>134</v>
      </c>
      <c r="F16" s="18">
        <v>131</v>
      </c>
      <c r="G16" s="18">
        <v>210</v>
      </c>
      <c r="H16" s="18">
        <v>78</v>
      </c>
      <c r="I16" s="17">
        <v>130</v>
      </c>
      <c r="J16" s="17">
        <v>86</v>
      </c>
      <c r="K16" s="17">
        <v>75</v>
      </c>
      <c r="L16" s="17">
        <v>84</v>
      </c>
      <c r="M16" s="17">
        <v>102</v>
      </c>
    </row>
    <row r="17" spans="1:13" s="10" customFormat="1" ht="12">
      <c r="A17" s="15"/>
      <c r="B17" s="23"/>
      <c r="C17" s="23"/>
      <c r="D17" s="23"/>
      <c r="E17" s="25"/>
      <c r="F17" s="15"/>
      <c r="G17" s="15"/>
      <c r="H17" s="15"/>
      <c r="I17" s="25"/>
      <c r="J17" s="25"/>
      <c r="K17" s="25"/>
      <c r="L17" s="25"/>
      <c r="M17" s="25"/>
    </row>
    <row r="18" spans="1:13" s="10" customFormat="1" ht="22.5" customHeight="1">
      <c r="A18" s="15" t="s">
        <v>11</v>
      </c>
      <c r="B18" s="26">
        <v>0.072</v>
      </c>
      <c r="C18" s="26">
        <f aca="true" t="shared" si="4" ref="C18:M18">C14/B14-1</f>
        <v>0.04680038204393511</v>
      </c>
      <c r="D18" s="26">
        <f t="shared" si="4"/>
        <v>0.11222627737226287</v>
      </c>
      <c r="E18" s="27">
        <f t="shared" si="4"/>
        <v>0.0451189499589828</v>
      </c>
      <c r="F18" s="28">
        <f t="shared" si="4"/>
        <v>-0.10047095761381475</v>
      </c>
      <c r="G18" s="28">
        <f t="shared" si="4"/>
        <v>0.06282722513089012</v>
      </c>
      <c r="H18" s="28">
        <f t="shared" si="4"/>
        <v>-0.13957307060755342</v>
      </c>
      <c r="I18" s="27">
        <f t="shared" si="4"/>
        <v>0.24236641221374056</v>
      </c>
      <c r="J18" s="27">
        <f t="shared" si="4"/>
        <v>-0.14516129032258063</v>
      </c>
      <c r="K18" s="27">
        <f t="shared" si="4"/>
        <v>0.03144654088050314</v>
      </c>
      <c r="L18" s="27">
        <f t="shared" si="4"/>
        <v>-0.026132404181184676</v>
      </c>
      <c r="M18" s="27">
        <f t="shared" si="4"/>
        <v>0.24865831842576025</v>
      </c>
    </row>
    <row r="19" spans="1:13" s="10" customFormat="1" ht="12">
      <c r="A19" s="15"/>
      <c r="B19" s="23"/>
      <c r="C19" s="23"/>
      <c r="D19" s="23"/>
      <c r="E19" s="25"/>
      <c r="F19" s="15"/>
      <c r="G19" s="15"/>
      <c r="H19" s="15"/>
      <c r="I19" s="25"/>
      <c r="J19" s="25"/>
      <c r="K19" s="25"/>
      <c r="L19" s="25"/>
      <c r="M19" s="25"/>
    </row>
    <row r="20" spans="1:13" s="10" customFormat="1" ht="22.5" customHeight="1">
      <c r="A20" s="29" t="s">
        <v>14</v>
      </c>
      <c r="B20" s="30">
        <v>8151.1</v>
      </c>
      <c r="C20" s="30">
        <v>8657.5</v>
      </c>
      <c r="D20" s="30">
        <v>9143.8</v>
      </c>
      <c r="E20" s="31">
        <v>9636.6</v>
      </c>
      <c r="F20" s="32">
        <v>10019</v>
      </c>
      <c r="G20" s="32">
        <v>10019</v>
      </c>
      <c r="H20" s="32">
        <v>10019</v>
      </c>
      <c r="I20" s="31">
        <v>10019</v>
      </c>
      <c r="J20" s="31">
        <v>10464</v>
      </c>
      <c r="K20" s="31">
        <v>10464</v>
      </c>
      <c r="L20" s="31">
        <v>10464</v>
      </c>
      <c r="M20" s="31">
        <v>10464</v>
      </c>
    </row>
    <row r="21" spans="1:13" s="10" customFormat="1" ht="12">
      <c r="A21" s="15"/>
      <c r="B21" s="23"/>
      <c r="C21" s="23"/>
      <c r="D21" s="23"/>
      <c r="E21" s="33"/>
      <c r="F21" s="34" t="s">
        <v>15</v>
      </c>
      <c r="G21" s="34" t="s">
        <v>15</v>
      </c>
      <c r="H21" s="34" t="s">
        <v>15</v>
      </c>
      <c r="I21" s="33" t="s">
        <v>15</v>
      </c>
      <c r="J21" s="33" t="s">
        <v>15</v>
      </c>
      <c r="K21" s="33" t="s">
        <v>15</v>
      </c>
      <c r="L21" s="33" t="s">
        <v>15</v>
      </c>
      <c r="M21" s="33" t="s">
        <v>15</v>
      </c>
    </row>
    <row r="22" spans="1:13" s="10" customFormat="1" ht="29.25" customHeight="1">
      <c r="A22" s="19" t="s">
        <v>10</v>
      </c>
      <c r="B22" s="35">
        <f aca="true" t="shared" si="5" ref="B22:G22">B14/B20</f>
        <v>0.12844892100452698</v>
      </c>
      <c r="C22" s="35">
        <f t="shared" si="5"/>
        <v>0.12659543748195207</v>
      </c>
      <c r="D22" s="35">
        <f t="shared" si="5"/>
        <v>0.13331437695487655</v>
      </c>
      <c r="E22" s="36">
        <f t="shared" si="5"/>
        <v>0.1322043044227217</v>
      </c>
      <c r="F22" s="37">
        <f t="shared" si="5"/>
        <v>0.11438267292144924</v>
      </c>
      <c r="G22" s="37">
        <f t="shared" si="5"/>
        <v>0.1215690188641581</v>
      </c>
      <c r="H22" s="37">
        <f aca="true" t="shared" si="6" ref="H22:M22">H14/H20</f>
        <v>0.10460125761053997</v>
      </c>
      <c r="I22" s="36">
        <f t="shared" si="6"/>
        <v>0.12995308913065176</v>
      </c>
      <c r="J22" s="36">
        <f t="shared" si="6"/>
        <v>0.10636467889908256</v>
      </c>
      <c r="K22" s="36">
        <f t="shared" si="6"/>
        <v>0.10970948012232416</v>
      </c>
      <c r="L22" s="36">
        <f t="shared" si="6"/>
        <v>0.10684250764525993</v>
      </c>
      <c r="M22" s="36">
        <f t="shared" si="6"/>
        <v>0.1334097859327217</v>
      </c>
    </row>
    <row r="23" s="10" customFormat="1" ht="12"/>
    <row r="24" s="10" customFormat="1" ht="12"/>
    <row r="25" s="10" customFormat="1" ht="12">
      <c r="A25" s="38" t="s">
        <v>12</v>
      </c>
    </row>
    <row r="26" s="10" customFormat="1" ht="12">
      <c r="A26" s="10" t="s">
        <v>13</v>
      </c>
    </row>
    <row r="27" s="10" customFormat="1" ht="12"/>
    <row r="28" s="10" customFormat="1" ht="12">
      <c r="A28" s="10" t="s">
        <v>19</v>
      </c>
    </row>
  </sheetData>
  <sheetProtection password="CD66" sheet="1" objects="1" scenarios="1"/>
  <printOptions horizontalCentered="1" verticalCentered="1"/>
  <pageMargins left="0.35433070866141736" right="0.75" top="0.77" bottom="1" header="0" footer="0"/>
  <pageSetup horizontalDpi="300" verticalDpi="300" orientation="landscape" r:id="rId3"/>
  <legacyDrawing r:id="rId2"/>
  <oleObjects>
    <oleObject progId="MSPhotoEd.3" shapeId="435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2002-03-22T15:23:37Z</cp:lastPrinted>
  <dcterms:created xsi:type="dcterms:W3CDTF">1999-05-27T13:24:37Z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