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GTC BANK" sheetId="1" r:id="rId1"/>
  </sheets>
  <definedNames/>
  <calcPr fullCalcOnLoad="1"/>
</workbook>
</file>

<file path=xl/sharedStrings.xml><?xml version="1.0" encoding="utf-8"?>
<sst xmlns="http://schemas.openxmlformats.org/spreadsheetml/2006/main" count="117" uniqueCount="65">
  <si>
    <t xml:space="preserve"> CUADRO No. 19-13</t>
  </si>
  <si>
    <t xml:space="preserve"> GTC  BANK</t>
  </si>
  <si>
    <t>ESTADISTICA FINANCIERA. TRIMESTRES 2001</t>
  </si>
  <si>
    <t>(En miles de balboas)</t>
  </si>
  <si>
    <t>Diciembre</t>
  </si>
  <si>
    <t>Septiembre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</si>
  <si>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</si>
  <si>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</si>
  <si>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</si>
  <si>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</si>
  <si>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</si>
  <si>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</si>
  <si>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</si>
  <si>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</si>
  <si>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</si>
  <si>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</si>
  <si>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</si>
  <si>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</si>
  <si>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</si>
  <si>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N/A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</si>
  <si>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</si>
  <si>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</si>
  <si>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</si>
  <si>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</si>
  <si>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</si>
  <si>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</si>
  <si>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</si>
  <si>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</si>
  <si>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</si>
  <si>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</si>
  <si>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</si>
  <si>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</si>
  <si>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de Préstamos para Provisiones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</si>
  <si>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</si>
  <si>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</si>
  <si>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</si>
  <si>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</si>
  <si>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Préstamos Totales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</si>
  <si>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</si>
  <si>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</si>
  <si>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</si>
  <si>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</si>
  <si>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</si>
  <si>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</si>
  <si>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</si>
  <si>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N.A.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</si>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</sst>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37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  <numFmt numFmtId="192" formatCode="_(* #,##0.00000_);_(* \(#,##0.00000\);_(* &quot;-&quot;?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179" fontId="1" fillId="0" borderId="0" xfId="15" applyNumberFormat="1" applyFont="1" applyAlignment="1">
      <alignment/>
    </xf>
    <xf numFmtId="179" fontId="2" fillId="0" borderId="3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43" fontId="2" fillId="0" borderId="3" xfId="15" applyFont="1" applyBorder="1" applyAlignment="1">
      <alignment/>
    </xf>
    <xf numFmtId="0" fontId="2" fillId="0" borderId="3" xfId="0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2" fillId="0" borderId="3" xfId="15" applyNumberFormat="1" applyFont="1" applyBorder="1" applyAlignment="1">
      <alignment horizontal="right"/>
    </xf>
    <xf numFmtId="179" fontId="2" fillId="0" borderId="0" xfId="15" applyNumberFormat="1" applyFont="1" applyBorder="1" applyAlignment="1">
      <alignment horizontal="right"/>
    </xf>
    <xf numFmtId="179" fontId="2" fillId="0" borderId="4" xfId="15" applyNumberFormat="1" applyFont="1" applyBorder="1" applyAlignment="1">
      <alignment horizontal="right"/>
    </xf>
    <xf numFmtId="179" fontId="2" fillId="0" borderId="1" xfId="15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15" applyNumberFormat="1" applyFont="1" applyBorder="1" applyAlignment="1">
      <alignment/>
    </xf>
    <xf numFmtId="10" fontId="2" fillId="0" borderId="3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3" xfId="19" applyNumberFormat="1" applyFont="1" applyFill="1" applyBorder="1" applyAlignment="1">
      <alignment horizontal="right"/>
    </xf>
    <xf numFmtId="10" fontId="2" fillId="0" borderId="0" xfId="19" applyNumberFormat="1" applyFont="1" applyFill="1" applyBorder="1" applyAlignment="1">
      <alignment horizontal="right"/>
    </xf>
    <xf numFmtId="10" fontId="2" fillId="0" borderId="3" xfId="19" applyNumberFormat="1" applyFont="1" applyFill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4" xfId="19" applyNumberFormat="1" applyFont="1" applyFill="1" applyBorder="1" applyAlignment="1">
      <alignment horizontal="right"/>
    </xf>
    <xf numFmtId="10" fontId="2" fillId="0" borderId="1" xfId="19" applyNumberFormat="1" applyFont="1" applyFill="1" applyBorder="1" applyAlignment="1">
      <alignment horizontal="right"/>
    </xf>
    <xf numFmtId="43" fontId="2" fillId="0" borderId="3" xfId="15" applyFont="1" applyBorder="1" applyAlignment="1">
      <alignment horizontal="right"/>
    </xf>
    <xf numFmtId="43" fontId="2" fillId="0" borderId="0" xfId="15" applyFont="1" applyBorder="1" applyAlignment="1">
      <alignment horizontal="right"/>
    </xf>
    <xf numFmtId="43" fontId="2" fillId="0" borderId="0" xfId="15" applyFont="1" applyAlignment="1">
      <alignment horizontal="right"/>
    </xf>
    <xf numFmtId="43" fontId="2" fillId="0" borderId="4" xfId="15" applyFont="1" applyBorder="1" applyAlignment="1">
      <alignment horizontal="right"/>
    </xf>
    <xf numFmtId="43" fontId="2" fillId="0" borderId="1" xfId="15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8" sqref="D18"/>
    </sheetView>
  </sheetViews>
  <sheetFormatPr defaultColWidth="11.421875" defaultRowHeight="12.75"/>
  <cols>
    <col min="1" max="1" width="1.28515625" style="1" customWidth="1"/>
    <col min="2" max="2" width="37.8515625" style="1" customWidth="1"/>
    <col min="3" max="3" width="11.7109375" style="1" customWidth="1"/>
    <col min="4" max="4" width="11.8515625" style="1" customWidth="1"/>
    <col min="5" max="16384" width="11.421875" style="1" customWidth="1"/>
  </cols>
  <sheetData>
    <row r="1" ht="11.25"/>
    <row r="2" spans="2:4" ht="11.25">
      <c r="B2" s="41"/>
      <c r="C2" s="41"/>
      <c r="D2" s="41" t="s">
        <v>0</v>
      </c>
    </row>
    <row r="3" spans="2:4" ht="11.25">
      <c r="B3" s="41"/>
      <c r="C3" s="41"/>
      <c r="D3" s="41" t="s">
        <v>1</v>
      </c>
    </row>
    <row r="4" spans="2:4" ht="11.25">
      <c r="B4" s="41"/>
      <c r="C4" s="41"/>
      <c r="D4" s="41" t="s">
        <v>2</v>
      </c>
    </row>
    <row r="5" spans="2:4" ht="11.25">
      <c r="B5" s="40"/>
      <c r="C5" s="40"/>
      <c r="D5" s="40" t="s">
        <v>3</v>
      </c>
    </row>
    <row r="6" spans="1:4" ht="11.25">
      <c r="A6" s="40"/>
      <c r="B6" s="40"/>
      <c r="C6" s="40"/>
      <c r="D6" s="40"/>
    </row>
    <row r="7" spans="1:4" ht="11.25">
      <c r="A7" s="2"/>
      <c r="B7" s="2"/>
      <c r="C7" s="2"/>
      <c r="D7" s="2"/>
    </row>
    <row r="8" spans="1:4" ht="11.25">
      <c r="A8" s="2"/>
      <c r="B8" s="2"/>
      <c r="C8" s="42">
        <v>2001</v>
      </c>
      <c r="D8" s="42"/>
    </row>
    <row r="9" spans="1:4" ht="11.25">
      <c r="A9" s="3"/>
      <c r="B9" s="3"/>
      <c r="C9" s="4" t="s">
        <v>4</v>
      </c>
      <c r="D9" s="3" t="s">
        <v>5</v>
      </c>
    </row>
    <row r="10" spans="1:4" ht="11.25">
      <c r="A10" s="5" t="s">
        <v>6</v>
      </c>
      <c r="B10" s="5"/>
      <c r="C10" s="6"/>
      <c r="D10" s="7"/>
    </row>
    <row r="11" spans="1:4" ht="11.25">
      <c r="A11" s="1" t="s">
        <v>7</v>
      </c>
      <c r="C11" s="8">
        <v>181727</v>
      </c>
      <c r="D11" s="9">
        <v>97897</v>
      </c>
    </row>
    <row r="12" spans="1:4" ht="11.25">
      <c r="A12" s="1" t="s">
        <v>8</v>
      </c>
      <c r="C12" s="8">
        <v>6165</v>
      </c>
      <c r="D12" s="9">
        <v>13254</v>
      </c>
    </row>
    <row r="13" spans="1:4" ht="11.25">
      <c r="A13" s="1" t="s">
        <v>9</v>
      </c>
      <c r="C13" s="8">
        <f>C14+C15</f>
        <v>87477</v>
      </c>
      <c r="D13" s="9">
        <f>D14+D15</f>
        <v>23187</v>
      </c>
    </row>
    <row r="14" spans="2:4" ht="11.25">
      <c r="B14" s="1" t="s">
        <v>10</v>
      </c>
      <c r="C14" s="10">
        <v>0</v>
      </c>
      <c r="D14" s="9">
        <v>0</v>
      </c>
    </row>
    <row r="15" spans="2:4" ht="11.25">
      <c r="B15" s="1" t="s">
        <v>11</v>
      </c>
      <c r="C15" s="8">
        <v>87477</v>
      </c>
      <c r="D15" s="9">
        <v>23187</v>
      </c>
    </row>
    <row r="16" spans="1:4" ht="11.25">
      <c r="A16" s="1" t="s">
        <v>12</v>
      </c>
      <c r="C16" s="8">
        <v>86127</v>
      </c>
      <c r="D16" s="9">
        <v>60061</v>
      </c>
    </row>
    <row r="17" spans="1:4" ht="11.25">
      <c r="A17" s="1" t="s">
        <v>13</v>
      </c>
      <c r="C17" s="8">
        <f>C18+C22</f>
        <v>150203</v>
      </c>
      <c r="D17" s="9">
        <f>D18+D22</f>
        <v>88540</v>
      </c>
    </row>
    <row r="18" spans="2:4" ht="11.25">
      <c r="B18" s="1" t="s">
        <v>10</v>
      </c>
      <c r="C18" s="11"/>
      <c r="D18" s="9">
        <f>SUM(D19:D21)</f>
        <v>0</v>
      </c>
    </row>
    <row r="19" spans="2:4" ht="11.25">
      <c r="B19" s="1" t="s">
        <v>14</v>
      </c>
      <c r="C19" s="11"/>
      <c r="D19" s="9">
        <v>0</v>
      </c>
    </row>
    <row r="20" spans="2:4" ht="11.25">
      <c r="B20" s="1" t="s">
        <v>15</v>
      </c>
      <c r="C20" s="11"/>
      <c r="D20" s="9">
        <v>0</v>
      </c>
    </row>
    <row r="21" spans="2:4" ht="11.25">
      <c r="B21" s="1" t="s">
        <v>16</v>
      </c>
      <c r="C21" s="11"/>
      <c r="D21" s="9">
        <v>0</v>
      </c>
    </row>
    <row r="22" spans="2:4" ht="11.25">
      <c r="B22" s="1" t="s">
        <v>11</v>
      </c>
      <c r="C22" s="8">
        <f>SUM(C23:C24)</f>
        <v>150203</v>
      </c>
      <c r="D22" s="9">
        <f>SUM(D23:D24)</f>
        <v>88540</v>
      </c>
    </row>
    <row r="23" spans="2:4" ht="11.25">
      <c r="B23" s="1" t="s">
        <v>15</v>
      </c>
      <c r="C23" s="8">
        <f>18028+132175</f>
        <v>150203</v>
      </c>
      <c r="D23" s="9">
        <f>19045+69495</f>
        <v>88540</v>
      </c>
    </row>
    <row r="24" spans="2:4" ht="11.25">
      <c r="B24" s="1" t="s">
        <v>16</v>
      </c>
      <c r="C24" s="10">
        <v>0</v>
      </c>
      <c r="D24" s="9">
        <v>0</v>
      </c>
    </row>
    <row r="25" spans="1:4" ht="11.25">
      <c r="A25" s="2" t="s">
        <v>17</v>
      </c>
      <c r="B25" s="2"/>
      <c r="C25" s="12">
        <v>11036</v>
      </c>
      <c r="D25" s="13">
        <v>8092</v>
      </c>
    </row>
    <row r="26" spans="1:4" ht="11.25">
      <c r="A26" s="5" t="s">
        <v>18</v>
      </c>
      <c r="C26" s="11"/>
      <c r="D26" s="14"/>
    </row>
    <row r="27" spans="1:4" ht="11.25">
      <c r="A27" s="1" t="s">
        <v>7</v>
      </c>
      <c r="C27" s="15" t="s">
        <v>19</v>
      </c>
      <c r="D27" s="16" t="s">
        <v>19</v>
      </c>
    </row>
    <row r="28" spans="1:4" ht="11.25">
      <c r="A28" s="1" t="s">
        <v>20</v>
      </c>
      <c r="C28" s="15" t="s">
        <v>19</v>
      </c>
      <c r="D28" s="16" t="s">
        <v>19</v>
      </c>
    </row>
    <row r="29" spans="2:4" ht="11.25">
      <c r="B29" s="1" t="s">
        <v>9</v>
      </c>
      <c r="C29" s="15" t="s">
        <v>19</v>
      </c>
      <c r="D29" s="16" t="s">
        <v>19</v>
      </c>
    </row>
    <row r="30" spans="2:4" ht="11.25">
      <c r="B30" s="1" t="s">
        <v>12</v>
      </c>
      <c r="C30" s="15" t="s">
        <v>19</v>
      </c>
      <c r="D30" s="16" t="s">
        <v>19</v>
      </c>
    </row>
    <row r="31" spans="1:4" ht="11.25">
      <c r="A31" s="2" t="s">
        <v>17</v>
      </c>
      <c r="B31" s="2"/>
      <c r="C31" s="17" t="s">
        <v>19</v>
      </c>
      <c r="D31" s="18" t="s">
        <v>19</v>
      </c>
    </row>
    <row r="32" spans="1:3" ht="11.25">
      <c r="A32" s="5" t="s">
        <v>21</v>
      </c>
      <c r="C32" s="11"/>
    </row>
    <row r="33" spans="1:4" ht="11.25">
      <c r="A33" s="1" t="s">
        <v>22</v>
      </c>
      <c r="C33" s="8">
        <v>3719</v>
      </c>
      <c r="D33" s="9">
        <v>801</v>
      </c>
    </row>
    <row r="34" spans="1:4" ht="11.25">
      <c r="A34" s="1" t="s">
        <v>23</v>
      </c>
      <c r="C34" s="8">
        <v>2896</v>
      </c>
      <c r="D34" s="9">
        <v>608</v>
      </c>
    </row>
    <row r="35" spans="1:4" ht="11.25">
      <c r="A35" s="1" t="s">
        <v>24</v>
      </c>
      <c r="C35" s="8">
        <f>+C33-C34</f>
        <v>823</v>
      </c>
      <c r="D35" s="9">
        <f>D33-D34</f>
        <v>193</v>
      </c>
    </row>
    <row r="36" spans="1:4" ht="11.25">
      <c r="A36" s="1" t="s">
        <v>25</v>
      </c>
      <c r="C36" s="8">
        <v>777</v>
      </c>
      <c r="D36" s="9">
        <v>164</v>
      </c>
    </row>
    <row r="37" spans="1:4" ht="11.25">
      <c r="A37" s="1" t="s">
        <v>26</v>
      </c>
      <c r="C37" s="8">
        <f>+C36+C35</f>
        <v>1600</v>
      </c>
      <c r="D37" s="9">
        <f>D35+D36</f>
        <v>357</v>
      </c>
    </row>
    <row r="38" spans="1:4" ht="11.25">
      <c r="A38" s="1" t="s">
        <v>27</v>
      </c>
      <c r="C38" s="8">
        <v>564</v>
      </c>
      <c r="D38" s="9">
        <v>266</v>
      </c>
    </row>
    <row r="39" spans="1:4" ht="11.25">
      <c r="A39" s="1" t="s">
        <v>28</v>
      </c>
      <c r="C39" s="8">
        <f>+C37-C38</f>
        <v>1036</v>
      </c>
      <c r="D39" s="9">
        <f>D37-D38</f>
        <v>91</v>
      </c>
    </row>
    <row r="40" spans="1:4" ht="11.25">
      <c r="A40" s="2" t="s">
        <v>29</v>
      </c>
      <c r="B40" s="2"/>
      <c r="C40" s="12">
        <f>+C39-59</f>
        <v>977</v>
      </c>
      <c r="D40" s="13">
        <v>81</v>
      </c>
    </row>
    <row r="41" spans="1:4" ht="11.25">
      <c r="A41" s="19" t="s">
        <v>30</v>
      </c>
      <c r="B41" s="20"/>
      <c r="C41" s="21"/>
      <c r="D41" s="20"/>
    </row>
    <row r="42" spans="1:4" ht="11.25">
      <c r="A42" s="22" t="s">
        <v>31</v>
      </c>
      <c r="B42" s="22"/>
      <c r="C42" s="8">
        <v>0</v>
      </c>
      <c r="D42" s="23">
        <v>0</v>
      </c>
    </row>
    <row r="43" spans="1:4" ht="11.25">
      <c r="A43" s="22" t="s">
        <v>32</v>
      </c>
      <c r="B43" s="22"/>
      <c r="C43" s="8">
        <v>0</v>
      </c>
      <c r="D43" s="23">
        <v>0</v>
      </c>
    </row>
    <row r="44" spans="1:4" ht="11.25">
      <c r="A44" s="22" t="s">
        <v>33</v>
      </c>
      <c r="B44" s="22"/>
      <c r="C44" s="24">
        <v>0</v>
      </c>
      <c r="D44" s="25">
        <v>0</v>
      </c>
    </row>
    <row r="45" spans="1:4" ht="11.25">
      <c r="A45" s="22" t="s">
        <v>34</v>
      </c>
      <c r="B45" s="22"/>
      <c r="C45" s="24">
        <v>0</v>
      </c>
      <c r="D45" s="25">
        <v>0</v>
      </c>
    </row>
    <row r="46" spans="1:4" ht="11.25">
      <c r="A46" s="2" t="s">
        <v>35</v>
      </c>
      <c r="B46" s="2"/>
      <c r="C46" s="26">
        <v>0</v>
      </c>
      <c r="D46" s="27">
        <v>0</v>
      </c>
    </row>
    <row r="47" spans="1:3" ht="11.25">
      <c r="A47" s="5" t="s">
        <v>36</v>
      </c>
      <c r="C47" s="11"/>
    </row>
    <row r="48" spans="1:4" ht="11.25">
      <c r="A48" s="1" t="s">
        <v>37</v>
      </c>
      <c r="C48" s="24">
        <f>+C25/C13</f>
        <v>0.12615887604741818</v>
      </c>
      <c r="D48" s="28">
        <f>+D25/D13</f>
        <v>0.34898865743735713</v>
      </c>
    </row>
    <row r="49" spans="1:4" ht="11.25">
      <c r="A49" s="2" t="s">
        <v>38</v>
      </c>
      <c r="B49" s="2"/>
      <c r="C49" s="26">
        <f>+C25/(C13+C16)</f>
        <v>0.0635699638257183</v>
      </c>
      <c r="D49" s="27">
        <f>+D25/(D13+D16)</f>
        <v>0.09720353642129541</v>
      </c>
    </row>
    <row r="50" spans="1:4" ht="11.25">
      <c r="A50" s="5" t="s">
        <v>39</v>
      </c>
      <c r="C50" s="11"/>
      <c r="D50" s="20"/>
    </row>
    <row r="51" spans="1:4" ht="11.25">
      <c r="A51" s="1" t="s">
        <v>40</v>
      </c>
      <c r="C51" s="24">
        <f>C12/C17</f>
        <v>0.041044453173372034</v>
      </c>
      <c r="D51" s="25">
        <f>D12/D17</f>
        <v>0.14969505308335215</v>
      </c>
    </row>
    <row r="52" spans="1:4" ht="11.25">
      <c r="A52" s="1" t="s">
        <v>41</v>
      </c>
      <c r="C52" s="24">
        <f>C12/C11</f>
        <v>0.033924513143341384</v>
      </c>
      <c r="D52" s="25">
        <f>D12/D11</f>
        <v>0.13538719266167504</v>
      </c>
    </row>
    <row r="53" spans="1:4" ht="11.25">
      <c r="A53" s="2" t="s">
        <v>42</v>
      </c>
      <c r="B53" s="2"/>
      <c r="C53" s="26">
        <f>(C12+C16)/C17</f>
        <v>0.6144484464358235</v>
      </c>
      <c r="D53" s="27">
        <f>(D12+D16)/D17</f>
        <v>0.8280438220013553</v>
      </c>
    </row>
    <row r="54" spans="1:4" ht="11.25">
      <c r="A54" s="5" t="s">
        <v>43</v>
      </c>
      <c r="C54" s="11"/>
      <c r="D54" s="20"/>
    </row>
    <row r="55" spans="1:4" ht="11.25">
      <c r="A55" s="1" t="s">
        <v>44</v>
      </c>
      <c r="B55" s="22"/>
      <c r="C55" s="29" t="s">
        <v>45</v>
      </c>
      <c r="D55" s="30" t="s">
        <v>45</v>
      </c>
    </row>
    <row r="56" spans="1:4" ht="11.25">
      <c r="A56" s="1" t="s">
        <v>46</v>
      </c>
      <c r="B56" s="22"/>
      <c r="C56" s="29" t="s">
        <v>45</v>
      </c>
      <c r="D56" s="30" t="s">
        <v>45</v>
      </c>
    </row>
    <row r="57" spans="1:4" ht="11.25">
      <c r="A57" s="1" t="s">
        <v>47</v>
      </c>
      <c r="B57" s="22"/>
      <c r="C57" s="29" t="s">
        <v>45</v>
      </c>
      <c r="D57" s="30" t="s">
        <v>45</v>
      </c>
    </row>
    <row r="58" spans="1:4" ht="11.25">
      <c r="A58" s="1" t="s">
        <v>48</v>
      </c>
      <c r="B58" s="22"/>
      <c r="C58" s="29" t="s">
        <v>45</v>
      </c>
      <c r="D58" s="30" t="s">
        <v>45</v>
      </c>
    </row>
    <row r="59" spans="1:4" ht="11.25">
      <c r="A59" s="1" t="s">
        <v>49</v>
      </c>
      <c r="B59" s="22"/>
      <c r="C59" s="29" t="s">
        <v>45</v>
      </c>
      <c r="D59" s="30" t="s">
        <v>45</v>
      </c>
    </row>
    <row r="60" spans="1:4" ht="11.25">
      <c r="A60" s="1" t="s">
        <v>50</v>
      </c>
      <c r="B60" s="22"/>
      <c r="C60" s="29" t="s">
        <v>45</v>
      </c>
      <c r="D60" s="30" t="s">
        <v>45</v>
      </c>
    </row>
    <row r="61" spans="1:4" ht="11.25">
      <c r="A61" s="1" t="s">
        <v>51</v>
      </c>
      <c r="B61" s="22"/>
      <c r="C61" s="31">
        <f>C38/C37</f>
        <v>0.3525</v>
      </c>
      <c r="D61" s="32">
        <f>(D38/0.75)/(D37/0.75)</f>
        <v>0.7450980392156863</v>
      </c>
    </row>
    <row r="62" spans="1:4" ht="11.25">
      <c r="A62" s="2" t="s">
        <v>52</v>
      </c>
      <c r="B62" s="2"/>
      <c r="C62" s="33" t="s">
        <v>45</v>
      </c>
      <c r="D62" s="34" t="s">
        <v>45</v>
      </c>
    </row>
    <row r="63" spans="1:3" ht="11.25">
      <c r="A63" s="5" t="s">
        <v>53</v>
      </c>
      <c r="C63" s="11"/>
    </row>
    <row r="64" spans="1:4" ht="11.25">
      <c r="A64" s="1" t="s">
        <v>54</v>
      </c>
      <c r="C64" s="11">
        <v>4</v>
      </c>
      <c r="D64" s="9">
        <v>1</v>
      </c>
    </row>
    <row r="65" spans="1:4" ht="11.25">
      <c r="A65" s="1" t="s">
        <v>55</v>
      </c>
      <c r="C65" s="11">
        <v>1</v>
      </c>
      <c r="D65" s="9">
        <v>1</v>
      </c>
    </row>
    <row r="66" spans="1:4" ht="11.25">
      <c r="A66" s="1" t="s">
        <v>56</v>
      </c>
      <c r="C66" s="8">
        <f>C13/C64</f>
        <v>21869.25</v>
      </c>
      <c r="D66" s="9">
        <f>D13/D64</f>
        <v>23187</v>
      </c>
    </row>
    <row r="67" spans="1:4" ht="11.25">
      <c r="A67" s="1" t="s">
        <v>57</v>
      </c>
      <c r="C67" s="8">
        <f>+C17/C64</f>
        <v>37550.75</v>
      </c>
      <c r="D67" s="9">
        <f>+D17/D64</f>
        <v>88540</v>
      </c>
    </row>
    <row r="68" spans="1:4" ht="11.25">
      <c r="A68" s="2" t="s">
        <v>58</v>
      </c>
      <c r="B68" s="2"/>
      <c r="C68" s="12">
        <f>+C40/C64</f>
        <v>244.25</v>
      </c>
      <c r="D68" s="13">
        <f>+D40/D64</f>
        <v>81</v>
      </c>
    </row>
    <row r="69" spans="1:4" ht="11.25">
      <c r="A69" s="5" t="s">
        <v>59</v>
      </c>
      <c r="B69" s="20"/>
      <c r="C69" s="21"/>
      <c r="D69" s="20"/>
    </row>
    <row r="70" spans="1:4" ht="11.25">
      <c r="A70" s="1" t="s">
        <v>60</v>
      </c>
      <c r="B70" s="22"/>
      <c r="C70" s="35" t="s">
        <v>19</v>
      </c>
      <c r="D70" s="36" t="s">
        <v>19</v>
      </c>
    </row>
    <row r="71" spans="1:4" ht="11.25">
      <c r="A71" s="1" t="s">
        <v>61</v>
      </c>
      <c r="B71" s="22"/>
      <c r="C71" s="35" t="s">
        <v>19</v>
      </c>
      <c r="D71" s="36" t="s">
        <v>19</v>
      </c>
    </row>
    <row r="72" spans="2:4" ht="11.25">
      <c r="B72" s="22" t="s">
        <v>10</v>
      </c>
      <c r="C72" s="35" t="s">
        <v>19</v>
      </c>
      <c r="D72" s="36" t="s">
        <v>19</v>
      </c>
    </row>
    <row r="73" spans="2:4" ht="11.25">
      <c r="B73" s="22" t="s">
        <v>11</v>
      </c>
      <c r="C73" s="35" t="s">
        <v>19</v>
      </c>
      <c r="D73" s="36" t="s">
        <v>19</v>
      </c>
    </row>
    <row r="74" spans="1:4" ht="11.25">
      <c r="A74" s="1" t="s">
        <v>62</v>
      </c>
      <c r="B74" s="22"/>
      <c r="C74" s="35" t="s">
        <v>19</v>
      </c>
      <c r="D74" s="36" t="s">
        <v>19</v>
      </c>
    </row>
    <row r="75" spans="2:4" ht="11.25">
      <c r="B75" s="22" t="s">
        <v>10</v>
      </c>
      <c r="C75" s="35" t="s">
        <v>19</v>
      </c>
      <c r="D75" s="37" t="s">
        <v>19</v>
      </c>
    </row>
    <row r="76" spans="2:4" ht="11.25">
      <c r="B76" s="22" t="s">
        <v>11</v>
      </c>
      <c r="C76" s="35" t="s">
        <v>19</v>
      </c>
      <c r="D76" s="37" t="s">
        <v>19</v>
      </c>
    </row>
    <row r="77" spans="1:4" ht="11.25">
      <c r="A77" s="1" t="s">
        <v>63</v>
      </c>
      <c r="B77" s="22"/>
      <c r="C77" s="35" t="s">
        <v>19</v>
      </c>
      <c r="D77" s="36" t="s">
        <v>19</v>
      </c>
    </row>
    <row r="78" spans="1:4" ht="11.25">
      <c r="A78" s="2" t="s">
        <v>64</v>
      </c>
      <c r="B78" s="2"/>
      <c r="C78" s="38" t="s">
        <v>19</v>
      </c>
      <c r="D78" s="39" t="s">
        <v>19</v>
      </c>
    </row>
  </sheetData>
  <sheetProtection password="CD66" sheet="1" objects="1" scenarios="1"/>
  <mergeCells count="1">
    <mergeCell ref="C8:D8"/>
  </mergeCells>
  <printOptions horizontalCentered="1" verticalCentered="1"/>
  <pageMargins left="0.75" right="0.75" top="1" bottom="1" header="0" footer="0"/>
  <pageSetup horizontalDpi="300" verticalDpi="300" orientation="portrait" r:id="rId3"/>
  <legacyDrawing r:id="rId2"/>
  <oleObjects>
    <oleObject progId="MSPhotoEd.3" shapeId="80781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2002-03-25T16:55:54Z</cp:lastPrinted>
  <dcterms:created xsi:type="dcterms:W3CDTF">2002-03-19T16:43:20Z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