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195" tabRatio="412" activeTab="0"/>
  </bookViews>
  <sheets>
    <sheet name="Principales cuentas Est Result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<sst xmlns="http://schemas.openxmlformats.org/spreadsheetml/2006/main" count="36" uniqueCount="34">
  <si>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     Gastos Generales</t>
  </si>
  <si>
    <t xml:space="preserve">     Utilidad del Período</t>
  </si>
  <si>
    <t>Provisión por Cuentas Malas</t>
  </si>
  <si>
    <t>Utilidad antes de Provisiones</t>
  </si>
  <si>
    <t xml:space="preserve">     Otros Gastos</t>
  </si>
  <si>
    <t xml:space="preserve">     Gastos de Depreciación</t>
  </si>
  <si>
    <t xml:space="preserve">     Gastos Administrativos</t>
  </si>
  <si>
    <t>Egresos Generales</t>
  </si>
  <si>
    <t>Ingreso de Operaciones</t>
  </si>
  <si>
    <t xml:space="preserve">     Otros Ingresos</t>
  </si>
  <si>
    <t xml:space="preserve">     Operaciones con Divisas</t>
  </si>
  <si>
    <t xml:space="preserve">     Comisiones</t>
  </si>
  <si>
    <t>Otros Ingresos</t>
  </si>
  <si>
    <t>Ingreso Neto de Intereses</t>
  </si>
  <si>
    <t xml:space="preserve">     Intereses Pagados</t>
  </si>
  <si>
    <t>Egresos de Operaciones</t>
  </si>
  <si>
    <t xml:space="preserve">     Inversiones</t>
  </si>
  <si>
    <t xml:space="preserve">     Depósitos</t>
  </si>
  <si>
    <t xml:space="preserve">     Préstamos</t>
  </si>
  <si>
    <t>Ingreso por Intereses</t>
  </si>
  <si>
    <t xml:space="preserve">     Arrendamiento Financiero</t>
  </si>
  <si>
    <t xml:space="preserve">     Dividendos</t>
  </si>
  <si>
    <t>BANCA OFICIAL</t>
  </si>
  <si>
    <t>BANCA PRIVADA</t>
  </si>
  <si>
    <t>SISTEMA BANCARIO</t>
  </si>
  <si>
    <t>CENTRO BANCARIO</t>
  </si>
  <si>
    <t>(En miles de balboas)</t>
  </si>
  <si>
    <t>BCA. PÑA. PRIVADA</t>
  </si>
  <si>
    <t>BCA. INTERNACIONAL</t>
  </si>
  <si>
    <t>PRINCIPALES CUENTAS DEL ESTADO DE RESULTADOS</t>
  </si>
  <si>
    <t>(P) Cifras preliminares.</t>
  </si>
  <si>
    <t>CUADRO No. 10</t>
  </si>
  <si>
    <t>BCA. EXTRANJERA</t>
  </si>
  <si>
    <t>DEL 1 DE ENERO AL 31 DE DICIEMBRE DE 2001 (P)</t>
  </si>
</sst>
</file>

<file path=xl/styles.xml><?xml version="1.0" encoding="utf-8"?>
<styleSheet xmlns="http://schemas.openxmlformats.org/spreadsheetml/2006/main">
  <numFmts count="5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&quot;B/.&quot;#,##0_);\(&quot;B/.&quot;#,##0\)"/>
    <numFmt numFmtId="179" formatCode="&quot;B/.&quot;#,##0_);[Red]\(&quot;B/.&quot;#,##0\)"/>
    <numFmt numFmtId="180" formatCode="&quot;B/.&quot;#,##0.00_);\(&quot;B/.&quot;#,##0.00\)"/>
    <numFmt numFmtId="181" formatCode="&quot;B/.&quot;#,##0.00_);[Red]\(&quot;B/.&quot;#,##0.00\)"/>
    <numFmt numFmtId="182" formatCode="_(&quot;B/.&quot;* #,##0_);_(&quot;B/.&quot;* \(#,##0\);_(&quot;B/.&quot;* &quot;-&quot;_);_(@_)"/>
    <numFmt numFmtId="183" formatCode="_(&quot;B/.&quot;* #,##0.00_);_(&quot;B/.&quot;* \(#,##0.00\);_(&quot;B/.&quot;* &quot;-&quot;??_);_(@_)"/>
    <numFmt numFmtId="184" formatCode="_(* #,##0_);_(* \(#,##0\);_(* &quot;-&quot;??_);_(@_)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(* #,##0.00000_);_(* \(#,##0.00000\);_(* &quot;-&quot;_);_(@_)"/>
    <numFmt numFmtId="190" formatCode="_(* #,##0.000000_);_(* \(#,##0.000000\);_(* &quot;-&quot;_);_(@_)"/>
    <numFmt numFmtId="191" formatCode="_ * #,##0.000_ ;_ * \-#,##0.000_ ;_ * &quot;-&quot;???_ ;_ @_ "/>
    <numFmt numFmtId="192" formatCode="_ * #,##0.000_ ;_ * \-#,##0.000_ ;_ * &quot;-&quot;??_ ;_ @_ "/>
    <numFmt numFmtId="193" formatCode="_ * #,##0.0000_ ;_ * \-#,##0.0000_ ;_ * &quot;-&quot;??_ ;_ @_ "/>
    <numFmt numFmtId="194" formatCode="_ * #,##0.00000_ ;_ * \-#,##0.00000_ ;_ * &quot;-&quot;??_ ;_ @_ "/>
    <numFmt numFmtId="195" formatCode="0.0"/>
    <numFmt numFmtId="196" formatCode="0.000"/>
    <numFmt numFmtId="197" formatCode="_(* #,##0.0000000_);_(* \(#,##0.0000000\);_(* &quot;-&quot;_);_(@_)"/>
    <numFmt numFmtId="198" formatCode="_(* #,##0.00000000_);_(* \(#,##0.00000000\);_(* &quot;-&quot;_);_(@_)"/>
    <numFmt numFmtId="199" formatCode="_(* #,##0.000000000_);_(* \(#,##0.000000000\);_(* &quot;-&quot;_);_(@_)"/>
    <numFmt numFmtId="200" formatCode="_(* #,##0.0000000000_);_(* \(#,##0.0000000000\);_(* &quot;-&quot;_);_(@_)"/>
    <numFmt numFmtId="201" formatCode="_(* #,##0.00000000000_);_(* \(#,##0.00000000000\);_(* &quot;-&quot;_);_(@_)"/>
    <numFmt numFmtId="202" formatCode="_(* #,##0.000000000000_);_(* \(#,##0.000000000000\);_(* &quot;-&quot;_);_(@_)"/>
    <numFmt numFmtId="203" formatCode="_(* #,##0.000_);_(* \(#,##0.000\);_(* &quot;-&quot;??_);_(@_)"/>
    <numFmt numFmtId="204" formatCode="00000"/>
    <numFmt numFmtId="205" formatCode="#,##0.000"/>
    <numFmt numFmtId="206" formatCode="_(* #,##0.0_);_(* \(#,##0.0\);_(* &quot;-&quot;??_);_(@_)"/>
    <numFmt numFmtId="207" formatCode="_ * #,##0_ ;_ * \-#,##0_ ;_ * &quot;-&quot;??_ ;_ @_ "/>
    <numFmt numFmtId="208" formatCode="_(* #,##0.0_);_(* \(#,##0.0\);_(* &quot;-&quot;?_);_(@_)"/>
    <numFmt numFmtId="209" formatCode="#,##0.0"/>
    <numFmt numFmtId="210" formatCode="0.00_);\(0.00\)"/>
    <numFmt numFmtId="211" formatCode="0.0_);\(0.0\)"/>
    <numFmt numFmtId="212" formatCode="0_);\(0\)"/>
    <numFmt numFmtId="213" formatCode="#,##0.000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84" fontId="1" fillId="0" borderId="3" xfId="0" applyNumberFormat="1" applyFont="1" applyBorder="1" applyAlignment="1">
      <alignment/>
    </xf>
    <xf numFmtId="184" fontId="1" fillId="0" borderId="4" xfId="0" applyNumberFormat="1" applyFont="1" applyBorder="1" applyAlignment="1">
      <alignment/>
    </xf>
    <xf numFmtId="184" fontId="1" fillId="0" borderId="4" xfId="15" applyNumberFormat="1" applyFont="1" applyBorder="1" applyAlignment="1">
      <alignment/>
    </xf>
    <xf numFmtId="184" fontId="1" fillId="0" borderId="3" xfId="15" applyNumberFormat="1" applyFont="1" applyBorder="1" applyAlignment="1">
      <alignment/>
    </xf>
    <xf numFmtId="184" fontId="2" fillId="0" borderId="3" xfId="0" applyNumberFormat="1" applyFont="1" applyBorder="1" applyAlignment="1">
      <alignment/>
    </xf>
    <xf numFmtId="184" fontId="2" fillId="0" borderId="3" xfId="15" applyNumberFormat="1" applyFont="1" applyBorder="1" applyAlignment="1">
      <alignment/>
    </xf>
    <xf numFmtId="184" fontId="1" fillId="0" borderId="5" xfId="0" applyNumberFormat="1" applyFont="1" applyBorder="1" applyAlignment="1">
      <alignment/>
    </xf>
    <xf numFmtId="184" fontId="1" fillId="0" borderId="5" xfId="15" applyNumberFormat="1" applyFont="1" applyBorder="1" applyAlignment="1">
      <alignment/>
    </xf>
    <xf numFmtId="3" fontId="1" fillId="0" borderId="4" xfId="15" applyNumberFormat="1" applyFont="1" applyBorder="1" applyAlignment="1">
      <alignment/>
    </xf>
    <xf numFmtId="3" fontId="2" fillId="0" borderId="0" xfId="15" applyNumberFormat="1" applyFont="1" applyBorder="1" applyAlignment="1">
      <alignment/>
    </xf>
    <xf numFmtId="3" fontId="1" fillId="0" borderId="3" xfId="15" applyNumberFormat="1" applyFont="1" applyBorder="1" applyAlignment="1">
      <alignment/>
    </xf>
    <xf numFmtId="3" fontId="2" fillId="0" borderId="0" xfId="15" applyNumberFormat="1" applyFont="1" applyFill="1" applyBorder="1" applyAlignment="1" applyProtection="1">
      <alignment vertical="center"/>
      <protection/>
    </xf>
    <xf numFmtId="3" fontId="2" fillId="0" borderId="0" xfId="15" applyNumberFormat="1" applyFont="1" applyAlignment="1">
      <alignment/>
    </xf>
    <xf numFmtId="3" fontId="1" fillId="0" borderId="5" xfId="15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4" fontId="1" fillId="0" borderId="0" xfId="15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6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4" fontId="2" fillId="0" borderId="3" xfId="15" applyNumberFormat="1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23.8515625" style="1" bestFit="1" customWidth="1"/>
    <col min="2" max="2" width="15.57421875" style="1" bestFit="1" customWidth="1"/>
    <col min="3" max="3" width="16.57421875" style="1" customWidth="1"/>
    <col min="4" max="4" width="17.421875" style="1" bestFit="1" customWidth="1"/>
    <col min="5" max="5" width="13.00390625" style="1" customWidth="1"/>
    <col min="6" max="6" width="15.7109375" style="1" customWidth="1"/>
    <col min="7" max="7" width="16.140625" style="1" customWidth="1"/>
    <col min="8" max="8" width="16.421875" style="1" customWidth="1"/>
    <col min="9" max="16384" width="11.421875" style="1" customWidth="1"/>
  </cols>
  <sheetData>
    <row r="1" spans="2:8" ht="11.25">
      <c r="B1" s="27"/>
      <c r="C1" s="27"/>
      <c r="D1" s="27" t="s">
        <v>31</v>
      </c>
      <c r="G1" s="27"/>
      <c r="H1" s="27"/>
    </row>
    <row r="2" spans="2:8" ht="11.25">
      <c r="B2" s="27"/>
      <c r="C2" s="27"/>
      <c r="D2" s="27" t="s">
        <v>29</v>
      </c>
      <c r="G2" s="27"/>
      <c r="H2" s="27"/>
    </row>
    <row r="3" spans="2:8" ht="11.25">
      <c r="B3" s="27"/>
      <c r="C3" s="27"/>
      <c r="D3" s="27" t="s">
        <v>33</v>
      </c>
      <c r="G3" s="27"/>
      <c r="H3" s="27"/>
    </row>
    <row r="4" spans="2:8" ht="11.25">
      <c r="B4" s="28"/>
      <c r="C4" s="28"/>
      <c r="D4" s="28" t="s">
        <v>26</v>
      </c>
      <c r="G4" s="28"/>
      <c r="H4" s="28"/>
    </row>
    <row r="5" ht="11.25"/>
    <row r="6" ht="11.25"/>
    <row r="7" spans="1:8" ht="13.5" customHeight="1">
      <c r="A7" s="30"/>
      <c r="B7" s="2" t="s">
        <v>25</v>
      </c>
      <c r="C7" s="2" t="s">
        <v>24</v>
      </c>
      <c r="D7" s="2" t="s">
        <v>28</v>
      </c>
      <c r="E7" s="2" t="s">
        <v>22</v>
      </c>
      <c r="F7" s="2" t="s">
        <v>23</v>
      </c>
      <c r="G7" s="3" t="s">
        <v>32</v>
      </c>
      <c r="H7" s="2" t="s">
        <v>27</v>
      </c>
    </row>
    <row r="8" spans="1:8" ht="19.5" customHeight="1">
      <c r="A8" s="31" t="s">
        <v>19</v>
      </c>
      <c r="B8" s="4">
        <f>C8+D8</f>
        <v>2642730</v>
      </c>
      <c r="C8" s="5">
        <f aca="true" t="shared" si="0" ref="C8:C31">F8+E8</f>
        <v>2199978</v>
      </c>
      <c r="D8" s="6">
        <f>SUM(D9:D13)</f>
        <v>442752</v>
      </c>
      <c r="E8" s="12">
        <f>SUM(E9:E13)</f>
        <v>286987</v>
      </c>
      <c r="F8" s="7">
        <f aca="true" t="shared" si="1" ref="F8:F31">G8+H8</f>
        <v>1912991</v>
      </c>
      <c r="G8" s="20">
        <f>SUM(G9:G13)</f>
        <v>986107</v>
      </c>
      <c r="H8" s="6">
        <f>SUM(H9:H13)</f>
        <v>926884</v>
      </c>
    </row>
    <row r="9" spans="1:8" ht="11.25">
      <c r="A9" s="32" t="s">
        <v>18</v>
      </c>
      <c r="B9" s="8">
        <f aca="true" t="shared" si="2" ref="B9:B31">C9+D9</f>
        <v>1853583</v>
      </c>
      <c r="C9" s="8">
        <f t="shared" si="0"/>
        <v>1603016</v>
      </c>
      <c r="D9" s="9">
        <v>250567</v>
      </c>
      <c r="E9" s="13">
        <v>171580</v>
      </c>
      <c r="F9" s="9">
        <f t="shared" si="1"/>
        <v>1431436</v>
      </c>
      <c r="G9" s="21">
        <v>796463</v>
      </c>
      <c r="H9" s="29">
        <v>634973</v>
      </c>
    </row>
    <row r="10" spans="1:8" ht="11.25">
      <c r="A10" s="32" t="s">
        <v>17</v>
      </c>
      <c r="B10" s="8">
        <f t="shared" si="2"/>
        <v>417347</v>
      </c>
      <c r="C10" s="8">
        <f t="shared" si="0"/>
        <v>291913</v>
      </c>
      <c r="D10" s="9">
        <v>125434</v>
      </c>
      <c r="E10" s="13">
        <v>91953</v>
      </c>
      <c r="F10" s="9">
        <f t="shared" si="1"/>
        <v>199960</v>
      </c>
      <c r="G10" s="21">
        <v>109875</v>
      </c>
      <c r="H10" s="29">
        <v>90085</v>
      </c>
    </row>
    <row r="11" spans="1:8" ht="11.25">
      <c r="A11" s="32" t="s">
        <v>16</v>
      </c>
      <c r="B11" s="8">
        <f t="shared" si="2"/>
        <v>356298</v>
      </c>
      <c r="C11" s="8">
        <f t="shared" si="0"/>
        <v>294159</v>
      </c>
      <c r="D11" s="9">
        <v>62139</v>
      </c>
      <c r="E11" s="13">
        <v>21739</v>
      </c>
      <c r="F11" s="9">
        <f t="shared" si="1"/>
        <v>272420</v>
      </c>
      <c r="G11" s="21">
        <v>77120</v>
      </c>
      <c r="H11" s="29">
        <v>195300</v>
      </c>
    </row>
    <row r="12" spans="1:8" ht="11.25">
      <c r="A12" s="32" t="s">
        <v>20</v>
      </c>
      <c r="B12" s="8">
        <f t="shared" si="2"/>
        <v>7345</v>
      </c>
      <c r="C12" s="8">
        <f t="shared" si="0"/>
        <v>3729</v>
      </c>
      <c r="D12" s="9">
        <v>3616</v>
      </c>
      <c r="E12" s="13">
        <v>1715</v>
      </c>
      <c r="F12" s="9">
        <f t="shared" si="1"/>
        <v>2014</v>
      </c>
      <c r="G12" s="21">
        <v>2014</v>
      </c>
      <c r="H12" s="29">
        <v>0</v>
      </c>
    </row>
    <row r="13" spans="1:8" ht="11.25">
      <c r="A13" s="32" t="s">
        <v>9</v>
      </c>
      <c r="B13" s="8">
        <f t="shared" si="2"/>
        <v>8157</v>
      </c>
      <c r="C13" s="8">
        <f t="shared" si="0"/>
        <v>7161</v>
      </c>
      <c r="D13" s="9">
        <v>996</v>
      </c>
      <c r="E13" s="13">
        <v>0</v>
      </c>
      <c r="F13" s="9">
        <f t="shared" si="1"/>
        <v>7161</v>
      </c>
      <c r="G13" s="21">
        <v>635</v>
      </c>
      <c r="H13" s="29">
        <v>6526</v>
      </c>
    </row>
    <row r="14" spans="1:8" ht="17.25" customHeight="1">
      <c r="A14" s="31" t="s">
        <v>15</v>
      </c>
      <c r="B14" s="4">
        <f t="shared" si="2"/>
        <v>1751964</v>
      </c>
      <c r="C14" s="4">
        <f t="shared" si="0"/>
        <v>1415678</v>
      </c>
      <c r="D14" s="7">
        <f>SUM(D15:D16)</f>
        <v>336286</v>
      </c>
      <c r="E14" s="23">
        <f>SUM(E15:E16)</f>
        <v>135579</v>
      </c>
      <c r="F14" s="7">
        <f t="shared" si="1"/>
        <v>1280099</v>
      </c>
      <c r="G14" s="20">
        <f>SUM(G15:G16)</f>
        <v>646445</v>
      </c>
      <c r="H14" s="7">
        <f>SUM(H15:H16)</f>
        <v>633654</v>
      </c>
    </row>
    <row r="15" spans="1:8" ht="11.25">
      <c r="A15" s="32" t="s">
        <v>14</v>
      </c>
      <c r="B15" s="8">
        <f t="shared" si="2"/>
        <v>1689517</v>
      </c>
      <c r="C15" s="8">
        <f t="shared" si="0"/>
        <v>1357589</v>
      </c>
      <c r="D15" s="9">
        <v>331928</v>
      </c>
      <c r="E15" s="15">
        <v>134065</v>
      </c>
      <c r="F15" s="9">
        <f t="shared" si="1"/>
        <v>1223524</v>
      </c>
      <c r="G15" s="21">
        <v>640286</v>
      </c>
      <c r="H15" s="29">
        <v>583238</v>
      </c>
    </row>
    <row r="16" spans="1:8" ht="11.25">
      <c r="A16" s="32" t="s">
        <v>11</v>
      </c>
      <c r="B16" s="8">
        <f t="shared" si="2"/>
        <v>62447</v>
      </c>
      <c r="C16" s="8">
        <f t="shared" si="0"/>
        <v>58089</v>
      </c>
      <c r="D16" s="9">
        <v>4358</v>
      </c>
      <c r="E16" s="16">
        <v>1514</v>
      </c>
      <c r="F16" s="9">
        <f t="shared" si="1"/>
        <v>56575</v>
      </c>
      <c r="G16" s="21">
        <v>6159</v>
      </c>
      <c r="H16" s="29">
        <v>50416</v>
      </c>
    </row>
    <row r="17" spans="1:8" ht="18" customHeight="1">
      <c r="A17" s="31" t="s">
        <v>13</v>
      </c>
      <c r="B17" s="4">
        <f t="shared" si="2"/>
        <v>890766</v>
      </c>
      <c r="C17" s="4">
        <f t="shared" si="0"/>
        <v>784300</v>
      </c>
      <c r="D17" s="7">
        <f>D8-D14</f>
        <v>106466</v>
      </c>
      <c r="E17" s="24">
        <f>E8-E14</f>
        <v>151408</v>
      </c>
      <c r="F17" s="7">
        <f t="shared" si="1"/>
        <v>632892</v>
      </c>
      <c r="G17" s="20">
        <f>G8-G14</f>
        <v>339662</v>
      </c>
      <c r="H17" s="7">
        <f>H8-H14</f>
        <v>293230</v>
      </c>
    </row>
    <row r="18" spans="1:8" ht="19.5" customHeight="1">
      <c r="A18" s="31" t="s">
        <v>12</v>
      </c>
      <c r="B18" s="4">
        <f t="shared" si="2"/>
        <v>528870</v>
      </c>
      <c r="C18" s="4">
        <f t="shared" si="0"/>
        <v>414459</v>
      </c>
      <c r="D18" s="7">
        <f>SUM(D19:D22)</f>
        <v>114411</v>
      </c>
      <c r="E18" s="24">
        <f>SUM(E19:E22)</f>
        <v>24487</v>
      </c>
      <c r="F18" s="7">
        <f t="shared" si="1"/>
        <v>389972</v>
      </c>
      <c r="G18" s="26">
        <f>SUM(G19:G22)</f>
        <v>224625</v>
      </c>
      <c r="H18" s="4">
        <f>SUM(H19:H22)</f>
        <v>165347</v>
      </c>
    </row>
    <row r="19" spans="1:8" ht="11.25">
      <c r="A19" s="32" t="s">
        <v>11</v>
      </c>
      <c r="B19" s="8">
        <f t="shared" si="2"/>
        <v>233036</v>
      </c>
      <c r="C19" s="8">
        <f t="shared" si="0"/>
        <v>200365</v>
      </c>
      <c r="D19" s="9">
        <v>32671</v>
      </c>
      <c r="E19" s="13">
        <v>6614</v>
      </c>
      <c r="F19" s="9">
        <f t="shared" si="1"/>
        <v>193751</v>
      </c>
      <c r="G19" s="21">
        <v>78972</v>
      </c>
      <c r="H19" s="29">
        <v>114779</v>
      </c>
    </row>
    <row r="20" spans="1:8" ht="11.25">
      <c r="A20" s="32" t="s">
        <v>10</v>
      </c>
      <c r="B20" s="8">
        <f t="shared" si="2"/>
        <v>9647</v>
      </c>
      <c r="C20" s="8">
        <f t="shared" si="0"/>
        <v>9551</v>
      </c>
      <c r="D20" s="9">
        <v>96</v>
      </c>
      <c r="E20" s="13">
        <v>100</v>
      </c>
      <c r="F20" s="9">
        <f t="shared" si="1"/>
        <v>9451</v>
      </c>
      <c r="G20" s="21">
        <v>9197</v>
      </c>
      <c r="H20" s="29">
        <v>254</v>
      </c>
    </row>
    <row r="21" spans="1:8" ht="11.25">
      <c r="A21" s="32" t="s">
        <v>21</v>
      </c>
      <c r="B21" s="8">
        <f t="shared" si="2"/>
        <v>65517</v>
      </c>
      <c r="C21" s="8">
        <f t="shared" si="0"/>
        <v>64770</v>
      </c>
      <c r="D21" s="9">
        <v>747</v>
      </c>
      <c r="E21" s="13">
        <v>0</v>
      </c>
      <c r="F21" s="9">
        <f t="shared" si="1"/>
        <v>64770</v>
      </c>
      <c r="G21" s="21">
        <v>48869</v>
      </c>
      <c r="H21" s="29">
        <v>15901</v>
      </c>
    </row>
    <row r="22" spans="1:8" ht="11.25">
      <c r="A22" s="32" t="s">
        <v>9</v>
      </c>
      <c r="B22" s="8">
        <f t="shared" si="2"/>
        <v>220670</v>
      </c>
      <c r="C22" s="8">
        <f t="shared" si="0"/>
        <v>139773</v>
      </c>
      <c r="D22" s="9">
        <v>80897</v>
      </c>
      <c r="E22" s="13">
        <v>17773</v>
      </c>
      <c r="F22" s="9">
        <f t="shared" si="1"/>
        <v>122000</v>
      </c>
      <c r="G22" s="21">
        <v>87587</v>
      </c>
      <c r="H22" s="29">
        <v>34413</v>
      </c>
    </row>
    <row r="23" spans="1:8" ht="15.75" customHeight="1">
      <c r="A23" s="31" t="s">
        <v>8</v>
      </c>
      <c r="B23" s="4">
        <f t="shared" si="2"/>
        <v>1419636</v>
      </c>
      <c r="C23" s="4">
        <f t="shared" si="0"/>
        <v>1198759</v>
      </c>
      <c r="D23" s="7">
        <f>D17+D18</f>
        <v>220877</v>
      </c>
      <c r="E23" s="14">
        <f>E17+E18</f>
        <v>175895</v>
      </c>
      <c r="F23" s="7">
        <f t="shared" si="1"/>
        <v>1022864</v>
      </c>
      <c r="G23" s="26">
        <f>G17+G18</f>
        <v>564287</v>
      </c>
      <c r="H23" s="4">
        <f>H17+H18</f>
        <v>458577</v>
      </c>
    </row>
    <row r="24" spans="1:8" ht="16.5" customHeight="1">
      <c r="A24" s="31" t="s">
        <v>7</v>
      </c>
      <c r="B24" s="4">
        <f t="shared" si="2"/>
        <v>721287</v>
      </c>
      <c r="C24" s="4">
        <f t="shared" si="0"/>
        <v>613092</v>
      </c>
      <c r="D24" s="7">
        <f>SUM(D25:D28)</f>
        <v>108195</v>
      </c>
      <c r="E24" s="14">
        <f>SUM(E25:E28)</f>
        <v>70636</v>
      </c>
      <c r="F24" s="7">
        <f t="shared" si="1"/>
        <v>542456</v>
      </c>
      <c r="G24" s="26">
        <f>SUM(G25:G28)</f>
        <v>279109</v>
      </c>
      <c r="H24" s="4">
        <f>SUM(H25:H28)</f>
        <v>263347</v>
      </c>
    </row>
    <row r="25" spans="1:8" ht="11.25">
      <c r="A25" s="32" t="s">
        <v>6</v>
      </c>
      <c r="B25" s="8">
        <f t="shared" si="2"/>
        <v>310987</v>
      </c>
      <c r="C25" s="8">
        <f t="shared" si="0"/>
        <v>284685</v>
      </c>
      <c r="D25" s="9">
        <v>26302</v>
      </c>
      <c r="E25" s="13">
        <v>40742</v>
      </c>
      <c r="F25" s="9">
        <f t="shared" si="1"/>
        <v>243943</v>
      </c>
      <c r="G25" s="21">
        <v>118902</v>
      </c>
      <c r="H25" s="29">
        <v>125041</v>
      </c>
    </row>
    <row r="26" spans="1:8" ht="11.25">
      <c r="A26" s="32" t="s">
        <v>0</v>
      </c>
      <c r="B26" s="8">
        <f t="shared" si="2"/>
        <v>132702</v>
      </c>
      <c r="C26" s="8">
        <f t="shared" si="0"/>
        <v>118770</v>
      </c>
      <c r="D26" s="9">
        <v>13932</v>
      </c>
      <c r="E26" s="13">
        <v>13175</v>
      </c>
      <c r="F26" s="9">
        <f t="shared" si="1"/>
        <v>105595</v>
      </c>
      <c r="G26" s="21">
        <v>56748</v>
      </c>
      <c r="H26" s="29">
        <v>48847</v>
      </c>
    </row>
    <row r="27" spans="1:8" ht="11.25">
      <c r="A27" s="32" t="s">
        <v>5</v>
      </c>
      <c r="B27" s="8">
        <f t="shared" si="2"/>
        <v>53042</v>
      </c>
      <c r="C27" s="8">
        <f t="shared" si="0"/>
        <v>50647</v>
      </c>
      <c r="D27" s="9">
        <v>2395</v>
      </c>
      <c r="E27" s="13">
        <v>7697</v>
      </c>
      <c r="F27" s="9">
        <f t="shared" si="1"/>
        <v>42950</v>
      </c>
      <c r="G27" s="21">
        <v>17528</v>
      </c>
      <c r="H27" s="29">
        <v>25422</v>
      </c>
    </row>
    <row r="28" spans="1:8" ht="11.25">
      <c r="A28" s="32" t="s">
        <v>4</v>
      </c>
      <c r="B28" s="8">
        <f t="shared" si="2"/>
        <v>224556</v>
      </c>
      <c r="C28" s="8">
        <f t="shared" si="0"/>
        <v>158990</v>
      </c>
      <c r="D28" s="9">
        <v>65566</v>
      </c>
      <c r="E28" s="13">
        <v>9022</v>
      </c>
      <c r="F28" s="9">
        <f t="shared" si="1"/>
        <v>149968</v>
      </c>
      <c r="G28" s="21">
        <v>85931</v>
      </c>
      <c r="H28" s="29">
        <v>64037</v>
      </c>
    </row>
    <row r="29" spans="1:8" ht="18" customHeight="1">
      <c r="A29" s="31" t="s">
        <v>3</v>
      </c>
      <c r="B29" s="4">
        <f t="shared" si="2"/>
        <v>698349</v>
      </c>
      <c r="C29" s="4">
        <f t="shared" si="0"/>
        <v>585667</v>
      </c>
      <c r="D29" s="7">
        <f>D23-D24</f>
        <v>112682</v>
      </c>
      <c r="E29" s="14">
        <f>E23-E24</f>
        <v>105259</v>
      </c>
      <c r="F29" s="7">
        <f t="shared" si="1"/>
        <v>480408</v>
      </c>
      <c r="G29" s="20">
        <f>G23-G24</f>
        <v>285178</v>
      </c>
      <c r="H29" s="7">
        <f>H23-H24</f>
        <v>195230</v>
      </c>
    </row>
    <row r="30" spans="1:8" ht="11.25">
      <c r="A30" s="32" t="s">
        <v>2</v>
      </c>
      <c r="B30" s="8">
        <f t="shared" si="2"/>
        <v>303218</v>
      </c>
      <c r="C30" s="8">
        <f t="shared" si="0"/>
        <v>275267</v>
      </c>
      <c r="D30" s="9">
        <v>27951</v>
      </c>
      <c r="E30" s="13">
        <v>22836</v>
      </c>
      <c r="F30" s="9">
        <f t="shared" si="1"/>
        <v>252431</v>
      </c>
      <c r="G30" s="21">
        <v>172588</v>
      </c>
      <c r="H30" s="29">
        <v>79843</v>
      </c>
    </row>
    <row r="31" spans="1:8" ht="18" customHeight="1">
      <c r="A31" s="33" t="s">
        <v>1</v>
      </c>
      <c r="B31" s="10">
        <f t="shared" si="2"/>
        <v>395131</v>
      </c>
      <c r="C31" s="10">
        <f t="shared" si="0"/>
        <v>310400</v>
      </c>
      <c r="D31" s="11">
        <f>D29-D30</f>
        <v>84731</v>
      </c>
      <c r="E31" s="17">
        <f>E29-E30</f>
        <v>82423</v>
      </c>
      <c r="F31" s="11">
        <f t="shared" si="1"/>
        <v>227977</v>
      </c>
      <c r="G31" s="22">
        <f>G29-G30</f>
        <v>112590</v>
      </c>
      <c r="H31" s="10">
        <f>H29-H30</f>
        <v>115387</v>
      </c>
    </row>
    <row r="32" ht="11.25">
      <c r="G32" s="19"/>
    </row>
    <row r="33" spans="1:8" ht="11.25">
      <c r="A33" s="1" t="s">
        <v>30</v>
      </c>
      <c r="G33" s="25"/>
      <c r="H33" s="18"/>
    </row>
    <row r="34" spans="7:8" ht="11.25">
      <c r="G34" s="25"/>
      <c r="H34" s="18"/>
    </row>
  </sheetData>
  <sheetProtection password="CD66" sheet="1" objects="1" scenarios="1"/>
  <printOptions horizontalCentered="1" verticalCentered="1"/>
  <pageMargins left="0.75" right="0.75" top="0.984251968503937" bottom="1" header="0" footer="0"/>
  <pageSetup horizontalDpi="300" verticalDpi="300" orientation="landscape" r:id="rId3"/>
  <legacyDrawing r:id="rId2"/>
  <oleObjects>
    <oleObject progId="MSPhotoEd.3" shapeId="4647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2002-07-11T18:08:40Z</cp:lastPrinted>
  <dcterms:created xsi:type="dcterms:W3CDTF">1999-09-22T02:47:33Z</dcterms:created>
  <dcterms:modified xsi:type="dcterms:W3CDTF">2002-04-08T18:29:35Z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