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tabRatio="835" activeTab="0"/>
  </bookViews>
  <sheets>
    <sheet name="cr hipotecario 2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<sst xmlns="http://schemas.openxmlformats.org/spreadsheetml/2006/main" count="62" uniqueCount="62">
  <si>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Banco Nacional de Panamá</t>
  </si>
  <si>
    <t>Caja de Ahorros</t>
  </si>
  <si>
    <t>Bancafé (Panamá), S.A.</t>
  </si>
  <si>
    <t>Banco Trasatlántico, S.A.</t>
  </si>
  <si>
    <t>Banco de Bogotá, S.A.</t>
  </si>
  <si>
    <t>Banco Mercantil del Istmo, S.A.</t>
  </si>
  <si>
    <t>Banco Do Brasil, S.A.</t>
  </si>
  <si>
    <t>Lloyds Bank, Plc</t>
  </si>
  <si>
    <t>Citibank, N.A.</t>
  </si>
  <si>
    <t>The Bank of Nova Scotia</t>
  </si>
  <si>
    <t>Towerbank International, Inc.</t>
  </si>
  <si>
    <t>Bank of China</t>
  </si>
  <si>
    <t>Banque Sudameris</t>
  </si>
  <si>
    <t>Credicorp Bank, S.A.</t>
  </si>
  <si>
    <t>Global Bank Corporation</t>
  </si>
  <si>
    <t>Vivienda Propia</t>
  </si>
  <si>
    <t>Local Comercial</t>
  </si>
  <si>
    <t>(En miles de balboas)</t>
  </si>
  <si>
    <t>Bancos</t>
  </si>
  <si>
    <t>TOTALES</t>
  </si>
  <si>
    <t>Préstamo Total</t>
  </si>
  <si>
    <t>Ponderación</t>
  </si>
  <si>
    <t>Bancolombia (Panamá), S.A.</t>
  </si>
  <si>
    <t>Banco Santander (Panamá), S.A.</t>
  </si>
  <si>
    <t>SALDOS DE LOS CREDITOS HIPOTECARIOS DEL SISTEMA BANCARIO NACIONAL</t>
  </si>
  <si>
    <t>Metrobank, S.A.</t>
  </si>
  <si>
    <t>Banco Santander Central Hispano</t>
  </si>
  <si>
    <t>The Dai-Ichi Kangyo Bank, Ltd.</t>
  </si>
  <si>
    <t>Banco General, S.A.</t>
  </si>
  <si>
    <t>Primer Banco de Ahorros, S.A.</t>
  </si>
  <si>
    <t>ABN Amro Bank, N.V.</t>
  </si>
  <si>
    <t>Banco Continental de Panamá, S.A.</t>
  </si>
  <si>
    <t>Wall Street Bank</t>
  </si>
  <si>
    <t>HSBC Bank USA</t>
  </si>
  <si>
    <t>MiBanco, S.A.</t>
  </si>
  <si>
    <t>Dresdner Bank Lateinamerika, A.G.</t>
  </si>
  <si>
    <t>Korea Exchange Bank</t>
  </si>
  <si>
    <t>The Bank of Tokyo Mitsubishi, Ltd.</t>
  </si>
  <si>
    <t>BankBoston National Association</t>
  </si>
  <si>
    <t>Banco Aliado, S.A.</t>
  </si>
  <si>
    <t>The Int. Commercial Bank of China</t>
  </si>
  <si>
    <t>Bank Leumi-Le Israel, B.M.</t>
  </si>
  <si>
    <t>Banco Bilbao Viscaya Argentaria</t>
  </si>
  <si>
    <t>Banco Panamericano, S.A.</t>
  </si>
  <si>
    <t>HSBC, plc</t>
  </si>
  <si>
    <t>Banco Disa, S.A.</t>
  </si>
  <si>
    <t>Multicredit Bank, Inc.</t>
  </si>
  <si>
    <t>Banco Universal, S.A.</t>
  </si>
  <si>
    <t>Bac International Bank (Panamá)</t>
  </si>
  <si>
    <t>AL 31 DE DICIEMBRE DE 2000</t>
  </si>
  <si>
    <t>Banco de Latinoamérica, S.A.</t>
  </si>
  <si>
    <t>Banco Atlántico, S.A.</t>
  </si>
  <si>
    <t>BNP Paribas (Panamá)</t>
  </si>
  <si>
    <t>Banco Uno, S.A.</t>
  </si>
  <si>
    <t>CUADRO No. 23</t>
  </si>
  <si>
    <t>Posición</t>
  </si>
  <si>
    <t>Crédito Hipotecario</t>
  </si>
  <si>
    <t>Banco Internacional de Panamá, S.A.</t>
  </si>
  <si>
    <t>Banco Panameño de la Vivienda, S.A.</t>
  </si>
  <si>
    <t>Banco Internacional de Costa Rica, S.A.</t>
  </si>
  <si>
    <t>Banco Latinoamericano de Exportaciones, S.A.</t>
  </si>
  <si>
    <t>Primer Banco del Istmo, S.A.</t>
  </si>
</sst>
</file>

<file path=xl/styles.xml><?xml version="1.0" encoding="utf-8"?>
<styleSheet xmlns="http://schemas.openxmlformats.org/spreadsheetml/2006/main">
  <numFmts count="25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79" fontId="1" fillId="0" borderId="2" xfId="15" applyNumberFormat="1" applyFont="1" applyFill="1" applyBorder="1" applyAlignment="1">
      <alignment/>
    </xf>
    <xf numFmtId="9" fontId="1" fillId="0" borderId="2" xfId="19" applyFont="1" applyFill="1" applyBorder="1" applyAlignment="1">
      <alignment/>
    </xf>
    <xf numFmtId="9" fontId="2" fillId="0" borderId="2" xfId="19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179" fontId="1" fillId="0" borderId="2" xfId="15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179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2105025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D7" sqref="D7"/>
    </sheetView>
  </sheetViews>
  <sheetFormatPr defaultColWidth="11.421875" defaultRowHeight="12.75"/>
  <cols>
    <col min="1" max="1" width="7.421875" style="2" customWidth="1"/>
    <col min="2" max="2" width="32.57421875" style="2" customWidth="1"/>
    <col min="3" max="3" width="11.8515625" style="2" customWidth="1"/>
    <col min="4" max="4" width="11.28125" style="2" customWidth="1"/>
    <col min="5" max="5" width="11.421875" style="2" customWidth="1"/>
    <col min="6" max="6" width="11.57421875" style="2" customWidth="1"/>
    <col min="7" max="7" width="13.00390625" style="2" customWidth="1"/>
    <col min="8" max="16384" width="11.421875" style="1" customWidth="1"/>
  </cols>
  <sheetData>
    <row r="1" spans="2:7" ht="11.25">
      <c r="B1" s="10"/>
      <c r="C1" s="10"/>
      <c r="D1" s="10"/>
      <c r="E1" s="10"/>
      <c r="F1" s="10"/>
      <c r="G1" s="10"/>
    </row>
    <row r="2" spans="2:7" ht="11.25">
      <c r="B2" s="10"/>
      <c r="C2" s="10"/>
      <c r="D2" s="10"/>
      <c r="E2" s="10" t="s">
        <v>54</v>
      </c>
      <c r="F2" s="10"/>
      <c r="G2" s="10"/>
    </row>
    <row r="3" spans="1:7" ht="11.25">
      <c r="A3" s="1"/>
      <c r="B3" s="10"/>
      <c r="C3" s="10"/>
      <c r="D3" s="10"/>
      <c r="E3" s="10" t="s">
        <v>24</v>
      </c>
      <c r="F3" s="10"/>
      <c r="G3" s="10"/>
    </row>
    <row r="4" spans="1:7" ht="11.25">
      <c r="A4" s="10"/>
      <c r="B4" s="10"/>
      <c r="C4" s="10"/>
      <c r="D4" s="10"/>
      <c r="E4" s="10" t="s">
        <v>49</v>
      </c>
      <c r="F4" s="10"/>
      <c r="G4" s="10"/>
    </row>
    <row r="5" spans="1:7" ht="11.25">
      <c r="A5" s="10"/>
      <c r="B5" s="10"/>
      <c r="C5" s="10"/>
      <c r="D5" s="10"/>
      <c r="E5" s="11" t="s">
        <v>17</v>
      </c>
      <c r="F5" s="10"/>
      <c r="G5" s="10"/>
    </row>
    <row r="6" spans="1:7" ht="11.25">
      <c r="A6" s="10"/>
      <c r="B6" s="10"/>
      <c r="C6" s="10"/>
      <c r="D6" s="10"/>
      <c r="E6" s="10"/>
      <c r="F6" s="10"/>
      <c r="G6" s="10"/>
    </row>
    <row r="7" spans="1:7" ht="11.25">
      <c r="A7" s="1"/>
      <c r="B7" s="10"/>
      <c r="C7" s="11"/>
      <c r="D7" s="11"/>
      <c r="E7" s="11"/>
      <c r="F7" s="11"/>
      <c r="G7" s="11"/>
    </row>
    <row r="8" spans="1:7" ht="22.5">
      <c r="A8" s="9" t="s">
        <v>55</v>
      </c>
      <c r="B8" s="8" t="s">
        <v>18</v>
      </c>
      <c r="C8" s="3" t="s">
        <v>20</v>
      </c>
      <c r="D8" s="4" t="s">
        <v>56</v>
      </c>
      <c r="E8" s="4" t="s">
        <v>21</v>
      </c>
      <c r="F8" s="4" t="s">
        <v>15</v>
      </c>
      <c r="G8" s="3" t="s">
        <v>16</v>
      </c>
    </row>
    <row r="9" spans="1:7" ht="17.25" customHeight="1">
      <c r="A9" s="12">
        <v>1</v>
      </c>
      <c r="B9" s="13" t="s">
        <v>28</v>
      </c>
      <c r="C9" s="14">
        <v>1386396</v>
      </c>
      <c r="D9" s="5">
        <f aca="true" t="shared" si="0" ref="D9:D48">F9+G9</f>
        <v>723888</v>
      </c>
      <c r="E9" s="6">
        <f aca="true" t="shared" si="1" ref="E9:E48">D9/C9</f>
        <v>0.5221365324193088</v>
      </c>
      <c r="F9" s="5">
        <v>451302</v>
      </c>
      <c r="G9" s="5">
        <v>272586</v>
      </c>
    </row>
    <row r="10" spans="1:7" ht="11.25">
      <c r="A10" s="12">
        <f aca="true" t="shared" si="2" ref="A10:A58">+A9+1</f>
        <v>2</v>
      </c>
      <c r="B10" s="13" t="s">
        <v>29</v>
      </c>
      <c r="C10" s="14">
        <v>811713</v>
      </c>
      <c r="D10" s="5">
        <f t="shared" si="0"/>
        <v>479960</v>
      </c>
      <c r="E10" s="6">
        <f t="shared" si="1"/>
        <v>0.5912927352401649</v>
      </c>
      <c r="F10" s="5">
        <v>213267</v>
      </c>
      <c r="G10" s="5">
        <v>266693</v>
      </c>
    </row>
    <row r="11" spans="1:7" ht="11.25">
      <c r="A11" s="12">
        <f t="shared" si="2"/>
        <v>3</v>
      </c>
      <c r="B11" s="13" t="s">
        <v>1</v>
      </c>
      <c r="C11" s="14">
        <v>432658</v>
      </c>
      <c r="D11" s="5">
        <f t="shared" si="0"/>
        <v>301434</v>
      </c>
      <c r="E11" s="6">
        <f t="shared" si="1"/>
        <v>0.6967027074502262</v>
      </c>
      <c r="F11" s="5">
        <v>301434</v>
      </c>
      <c r="G11" s="5">
        <v>0</v>
      </c>
    </row>
    <row r="12" spans="1:7" ht="11.25">
      <c r="A12" s="12">
        <f t="shared" si="2"/>
        <v>4</v>
      </c>
      <c r="B12" s="13" t="s">
        <v>33</v>
      </c>
      <c r="C12" s="14">
        <v>607131</v>
      </c>
      <c r="D12" s="5">
        <f t="shared" si="0"/>
        <v>263963</v>
      </c>
      <c r="E12" s="6">
        <f t="shared" si="1"/>
        <v>0.4347710790587204</v>
      </c>
      <c r="F12" s="5">
        <v>263793</v>
      </c>
      <c r="G12" s="5">
        <v>170</v>
      </c>
    </row>
    <row r="13" spans="1:7" ht="11.25">
      <c r="A13" s="12">
        <f t="shared" si="2"/>
        <v>5</v>
      </c>
      <c r="B13" s="13" t="s">
        <v>31</v>
      </c>
      <c r="C13" s="14">
        <v>598673</v>
      </c>
      <c r="D13" s="5">
        <f t="shared" si="0"/>
        <v>164166</v>
      </c>
      <c r="E13" s="6">
        <f t="shared" si="1"/>
        <v>0.27421647543817745</v>
      </c>
      <c r="F13" s="5">
        <v>119253</v>
      </c>
      <c r="G13" s="5">
        <v>44913</v>
      </c>
    </row>
    <row r="14" spans="1:7" ht="11.25">
      <c r="A14" s="12">
        <f t="shared" si="2"/>
        <v>6</v>
      </c>
      <c r="B14" s="13" t="s">
        <v>61</v>
      </c>
      <c r="C14" s="14">
        <v>710805</v>
      </c>
      <c r="D14" s="5">
        <f t="shared" si="0"/>
        <v>145229</v>
      </c>
      <c r="E14" s="6">
        <f t="shared" si="1"/>
        <v>0.2043162330034257</v>
      </c>
      <c r="F14" s="5">
        <v>131797</v>
      </c>
      <c r="G14" s="5">
        <v>13432</v>
      </c>
    </row>
    <row r="15" spans="1:7" ht="11.25">
      <c r="A15" s="12">
        <f t="shared" si="2"/>
        <v>7</v>
      </c>
      <c r="B15" s="13" t="s">
        <v>0</v>
      </c>
      <c r="C15" s="14">
        <v>1433331</v>
      </c>
      <c r="D15" s="5">
        <f t="shared" si="0"/>
        <v>128101</v>
      </c>
      <c r="E15" s="6">
        <f t="shared" si="1"/>
        <v>0.08937293618850077</v>
      </c>
      <c r="F15" s="5">
        <v>128101</v>
      </c>
      <c r="G15" s="5">
        <v>0</v>
      </c>
    </row>
    <row r="16" spans="1:7" ht="11.25">
      <c r="A16" s="12">
        <f t="shared" si="2"/>
        <v>8</v>
      </c>
      <c r="B16" s="13" t="s">
        <v>57</v>
      </c>
      <c r="C16" s="14">
        <v>299164</v>
      </c>
      <c r="D16" s="5">
        <f t="shared" si="0"/>
        <v>93740</v>
      </c>
      <c r="E16" s="6">
        <f t="shared" si="1"/>
        <v>0.31333984035512297</v>
      </c>
      <c r="F16" s="5">
        <v>16125</v>
      </c>
      <c r="G16" s="5">
        <v>77615</v>
      </c>
    </row>
    <row r="17" spans="1:7" ht="11.25">
      <c r="A17" s="12">
        <f t="shared" si="2"/>
        <v>9</v>
      </c>
      <c r="B17" s="13" t="s">
        <v>8</v>
      </c>
      <c r="C17" s="14">
        <v>466725</v>
      </c>
      <c r="D17" s="5">
        <f t="shared" si="0"/>
        <v>93532</v>
      </c>
      <c r="E17" s="6">
        <f t="shared" si="1"/>
        <v>0.20040066420268896</v>
      </c>
      <c r="F17" s="5">
        <v>93220</v>
      </c>
      <c r="G17" s="5">
        <v>312</v>
      </c>
    </row>
    <row r="18" spans="1:7" ht="11.25">
      <c r="A18" s="12">
        <f t="shared" si="2"/>
        <v>10</v>
      </c>
      <c r="B18" s="13" t="s">
        <v>58</v>
      </c>
      <c r="C18" s="14">
        <v>84966</v>
      </c>
      <c r="D18" s="5">
        <f t="shared" si="0"/>
        <v>64445</v>
      </c>
      <c r="E18" s="6">
        <f t="shared" si="1"/>
        <v>0.7584798625332486</v>
      </c>
      <c r="F18" s="5">
        <v>36879</v>
      </c>
      <c r="G18" s="5">
        <v>27566</v>
      </c>
    </row>
    <row r="19" spans="1:7" ht="11.25">
      <c r="A19" s="12">
        <f t="shared" si="2"/>
        <v>11</v>
      </c>
      <c r="B19" s="13" t="s">
        <v>38</v>
      </c>
      <c r="C19" s="14">
        <v>237759</v>
      </c>
      <c r="D19" s="5">
        <f t="shared" si="0"/>
        <v>46621</v>
      </c>
      <c r="E19" s="6">
        <f t="shared" si="1"/>
        <v>0.19608511139431103</v>
      </c>
      <c r="F19" s="5">
        <v>41995</v>
      </c>
      <c r="G19" s="5">
        <v>4626</v>
      </c>
    </row>
    <row r="20" spans="1:7" ht="11.25">
      <c r="A20" s="12">
        <f t="shared" si="2"/>
        <v>12</v>
      </c>
      <c r="B20" s="13" t="s">
        <v>42</v>
      </c>
      <c r="C20" s="14">
        <v>441435</v>
      </c>
      <c r="D20" s="5">
        <f t="shared" si="0"/>
        <v>44402</v>
      </c>
      <c r="E20" s="6">
        <f t="shared" si="1"/>
        <v>0.10058559017748933</v>
      </c>
      <c r="F20" s="5">
        <v>10280</v>
      </c>
      <c r="G20" s="5">
        <v>34122</v>
      </c>
    </row>
    <row r="21" spans="1:7" ht="11.25">
      <c r="A21" s="12">
        <f t="shared" si="2"/>
        <v>13</v>
      </c>
      <c r="B21" s="13" t="s">
        <v>50</v>
      </c>
      <c r="C21" s="14">
        <v>248272</v>
      </c>
      <c r="D21" s="5">
        <f t="shared" si="0"/>
        <v>28033</v>
      </c>
      <c r="E21" s="6">
        <f t="shared" si="1"/>
        <v>0.11291245086034672</v>
      </c>
      <c r="F21" s="5">
        <v>28033</v>
      </c>
      <c r="G21" s="5">
        <v>0</v>
      </c>
    </row>
    <row r="22" spans="1:7" ht="11.25">
      <c r="A22" s="12">
        <f t="shared" si="2"/>
        <v>14</v>
      </c>
      <c r="B22" s="13" t="s">
        <v>46</v>
      </c>
      <c r="C22" s="14">
        <v>269317</v>
      </c>
      <c r="D22" s="5">
        <f t="shared" si="0"/>
        <v>26351</v>
      </c>
      <c r="E22" s="6">
        <f t="shared" si="1"/>
        <v>0.09784380488420709</v>
      </c>
      <c r="F22" s="5">
        <v>4613</v>
      </c>
      <c r="G22" s="5">
        <v>21738</v>
      </c>
    </row>
    <row r="23" spans="1:7" ht="11.25">
      <c r="A23" s="12">
        <f t="shared" si="2"/>
        <v>15</v>
      </c>
      <c r="B23" s="13" t="s">
        <v>44</v>
      </c>
      <c r="C23" s="14">
        <v>225719</v>
      </c>
      <c r="D23" s="5">
        <f t="shared" si="0"/>
        <v>24378</v>
      </c>
      <c r="E23" s="6">
        <f t="shared" si="1"/>
        <v>0.108001541739951</v>
      </c>
      <c r="F23" s="5">
        <v>18722</v>
      </c>
      <c r="G23" s="5">
        <v>5656</v>
      </c>
    </row>
    <row r="24" spans="1:7" ht="11.25">
      <c r="A24" s="12">
        <f t="shared" si="2"/>
        <v>16</v>
      </c>
      <c r="B24" s="13" t="s">
        <v>40</v>
      </c>
      <c r="C24" s="14">
        <v>98266</v>
      </c>
      <c r="D24" s="5">
        <f t="shared" si="0"/>
        <v>23839</v>
      </c>
      <c r="E24" s="6">
        <f t="shared" si="1"/>
        <v>0.24259662548592595</v>
      </c>
      <c r="F24" s="5">
        <v>4627</v>
      </c>
      <c r="G24" s="5">
        <v>19212</v>
      </c>
    </row>
    <row r="25" spans="1:7" ht="11.25">
      <c r="A25" s="12">
        <f t="shared" si="2"/>
        <v>17</v>
      </c>
      <c r="B25" s="13" t="s">
        <v>51</v>
      </c>
      <c r="C25" s="14">
        <v>256230</v>
      </c>
      <c r="D25" s="5">
        <f t="shared" si="0"/>
        <v>18729</v>
      </c>
      <c r="E25" s="6">
        <f t="shared" si="1"/>
        <v>0.07309448542325254</v>
      </c>
      <c r="F25" s="5">
        <v>18729</v>
      </c>
      <c r="G25" s="5">
        <v>0</v>
      </c>
    </row>
    <row r="26" spans="1:7" ht="11.25">
      <c r="A26" s="12">
        <f t="shared" si="2"/>
        <v>18</v>
      </c>
      <c r="B26" s="13" t="s">
        <v>14</v>
      </c>
      <c r="C26" s="14">
        <v>379818</v>
      </c>
      <c r="D26" s="5">
        <f t="shared" si="0"/>
        <v>11921</v>
      </c>
      <c r="E26" s="6">
        <f t="shared" si="1"/>
        <v>0.03138608491435372</v>
      </c>
      <c r="F26" s="5">
        <v>11921</v>
      </c>
      <c r="G26" s="5">
        <v>0</v>
      </c>
    </row>
    <row r="27" spans="1:7" ht="11.25">
      <c r="A27" s="12">
        <f t="shared" si="2"/>
        <v>19</v>
      </c>
      <c r="B27" s="13" t="s">
        <v>9</v>
      </c>
      <c r="C27" s="14">
        <v>247162</v>
      </c>
      <c r="D27" s="5">
        <f t="shared" si="0"/>
        <v>11051</v>
      </c>
      <c r="E27" s="6">
        <f t="shared" si="1"/>
        <v>0.04471156569375551</v>
      </c>
      <c r="F27" s="5">
        <v>11051</v>
      </c>
      <c r="G27" s="5">
        <v>0</v>
      </c>
    </row>
    <row r="28" spans="1:7" ht="11.25">
      <c r="A28" s="12">
        <f t="shared" si="2"/>
        <v>20</v>
      </c>
      <c r="B28" s="13" t="s">
        <v>43</v>
      </c>
      <c r="C28" s="14">
        <v>204471</v>
      </c>
      <c r="D28" s="5">
        <f t="shared" si="0"/>
        <v>10312</v>
      </c>
      <c r="E28" s="6">
        <f t="shared" si="1"/>
        <v>0.05043257968122619</v>
      </c>
      <c r="F28" s="5">
        <v>10312</v>
      </c>
      <c r="G28" s="5">
        <v>0</v>
      </c>
    </row>
    <row r="29" spans="1:7" ht="11.25">
      <c r="A29" s="12">
        <f t="shared" si="2"/>
        <v>21</v>
      </c>
      <c r="B29" s="13" t="s">
        <v>39</v>
      </c>
      <c r="C29" s="14">
        <v>141994</v>
      </c>
      <c r="D29" s="5">
        <f t="shared" si="0"/>
        <v>9800</v>
      </c>
      <c r="E29" s="6">
        <f t="shared" si="1"/>
        <v>0.06901700071834022</v>
      </c>
      <c r="F29" s="5">
        <v>502</v>
      </c>
      <c r="G29" s="5">
        <v>9298</v>
      </c>
    </row>
    <row r="30" spans="1:7" ht="11.25">
      <c r="A30" s="12">
        <f t="shared" si="2"/>
        <v>22</v>
      </c>
      <c r="B30" s="13" t="s">
        <v>5</v>
      </c>
      <c r="C30" s="14">
        <v>233323</v>
      </c>
      <c r="D30" s="5">
        <f t="shared" si="0"/>
        <v>6783</v>
      </c>
      <c r="E30" s="6">
        <f t="shared" si="1"/>
        <v>0.029071287442729608</v>
      </c>
      <c r="F30" s="5">
        <v>2621</v>
      </c>
      <c r="G30" s="5">
        <v>4162</v>
      </c>
    </row>
    <row r="31" spans="1:7" ht="11.25">
      <c r="A31" s="12">
        <f t="shared" si="2"/>
        <v>23</v>
      </c>
      <c r="B31" s="13" t="s">
        <v>7</v>
      </c>
      <c r="C31" s="14">
        <v>127588</v>
      </c>
      <c r="D31" s="5">
        <f>F31+G31</f>
        <v>4548</v>
      </c>
      <c r="E31" s="6">
        <f>D31/C31</f>
        <v>0.03564598551587923</v>
      </c>
      <c r="F31" s="5">
        <v>1557</v>
      </c>
      <c r="G31" s="5">
        <v>2991</v>
      </c>
    </row>
    <row r="32" spans="1:7" ht="11.25">
      <c r="A32" s="12">
        <f t="shared" si="2"/>
        <v>24</v>
      </c>
      <c r="B32" s="13" t="s">
        <v>10</v>
      </c>
      <c r="C32" s="14">
        <v>93313</v>
      </c>
      <c r="D32" s="5">
        <f t="shared" si="0"/>
        <v>4077</v>
      </c>
      <c r="E32" s="6">
        <f t="shared" si="1"/>
        <v>0.04369166139766163</v>
      </c>
      <c r="F32" s="5">
        <v>2379</v>
      </c>
      <c r="G32" s="5">
        <v>1698</v>
      </c>
    </row>
    <row r="33" spans="1:7" ht="11.25">
      <c r="A33" s="12">
        <f t="shared" si="2"/>
        <v>25</v>
      </c>
      <c r="B33" s="13" t="s">
        <v>3</v>
      </c>
      <c r="C33" s="14">
        <v>48333</v>
      </c>
      <c r="D33" s="5">
        <f t="shared" si="0"/>
        <v>3934</v>
      </c>
      <c r="E33" s="6">
        <f t="shared" si="1"/>
        <v>0.08139366478389506</v>
      </c>
      <c r="F33" s="5">
        <v>1716</v>
      </c>
      <c r="G33" s="5">
        <v>2218</v>
      </c>
    </row>
    <row r="34" spans="1:7" ht="11.25">
      <c r="A34" s="12">
        <f t="shared" si="2"/>
        <v>26</v>
      </c>
      <c r="B34" s="13" t="s">
        <v>13</v>
      </c>
      <c r="C34" s="14">
        <v>199284</v>
      </c>
      <c r="D34" s="5">
        <f t="shared" si="0"/>
        <v>3824</v>
      </c>
      <c r="E34" s="6">
        <f t="shared" si="1"/>
        <v>0.019188695529997392</v>
      </c>
      <c r="F34" s="5">
        <v>3824</v>
      </c>
      <c r="G34" s="5">
        <v>0</v>
      </c>
    </row>
    <row r="35" spans="1:7" ht="11.25">
      <c r="A35" s="12">
        <f t="shared" si="2"/>
        <v>27</v>
      </c>
      <c r="B35" s="13" t="s">
        <v>47</v>
      </c>
      <c r="C35" s="14">
        <v>36366</v>
      </c>
      <c r="D35" s="5">
        <f t="shared" si="0"/>
        <v>3742</v>
      </c>
      <c r="E35" s="6">
        <f t="shared" si="1"/>
        <v>0.10289831160974537</v>
      </c>
      <c r="F35" s="5">
        <v>3742</v>
      </c>
      <c r="G35" s="5">
        <v>0</v>
      </c>
    </row>
    <row r="36" spans="1:7" ht="11.25">
      <c r="A36" s="12">
        <f t="shared" si="2"/>
        <v>28</v>
      </c>
      <c r="B36" s="13" t="s">
        <v>26</v>
      </c>
      <c r="C36" s="14">
        <v>47840</v>
      </c>
      <c r="D36" s="5">
        <f t="shared" si="0"/>
        <v>3687</v>
      </c>
      <c r="E36" s="6">
        <f t="shared" si="1"/>
        <v>0.07706939799331104</v>
      </c>
      <c r="F36" s="5">
        <v>0</v>
      </c>
      <c r="G36" s="5">
        <v>3687</v>
      </c>
    </row>
    <row r="37" spans="1:7" ht="11.25">
      <c r="A37" s="12">
        <f t="shared" si="2"/>
        <v>29</v>
      </c>
      <c r="B37" s="13" t="s">
        <v>52</v>
      </c>
      <c r="C37" s="14">
        <v>140997</v>
      </c>
      <c r="D37" s="5">
        <f t="shared" si="0"/>
        <v>3554</v>
      </c>
      <c r="E37" s="6">
        <f t="shared" si="1"/>
        <v>0.025206210061206977</v>
      </c>
      <c r="F37" s="5">
        <v>3554</v>
      </c>
      <c r="G37" s="5">
        <v>0</v>
      </c>
    </row>
    <row r="38" spans="1:7" ht="11.25">
      <c r="A38" s="12">
        <f t="shared" si="2"/>
        <v>30</v>
      </c>
      <c r="B38" s="13" t="s">
        <v>48</v>
      </c>
      <c r="C38" s="14">
        <v>58963</v>
      </c>
      <c r="D38" s="5">
        <f t="shared" si="0"/>
        <v>2374</v>
      </c>
      <c r="E38" s="6">
        <f t="shared" si="1"/>
        <v>0.040262537523531705</v>
      </c>
      <c r="F38" s="5">
        <v>2113</v>
      </c>
      <c r="G38" s="5">
        <v>261</v>
      </c>
    </row>
    <row r="39" spans="1:7" ht="11.25">
      <c r="A39" s="12">
        <f t="shared" si="2"/>
        <v>31</v>
      </c>
      <c r="B39" s="13" t="s">
        <v>2</v>
      </c>
      <c r="C39" s="14">
        <v>115234</v>
      </c>
      <c r="D39" s="5">
        <f t="shared" si="0"/>
        <v>1443</v>
      </c>
      <c r="E39" s="6">
        <f t="shared" si="1"/>
        <v>0.012522345835430515</v>
      </c>
      <c r="F39" s="5">
        <v>963</v>
      </c>
      <c r="G39" s="5">
        <v>480</v>
      </c>
    </row>
    <row r="40" spans="1:7" ht="11.25">
      <c r="A40" s="12">
        <f t="shared" si="2"/>
        <v>32</v>
      </c>
      <c r="B40" s="13" t="s">
        <v>11</v>
      </c>
      <c r="C40" s="14">
        <v>4967</v>
      </c>
      <c r="D40" s="5">
        <f t="shared" si="0"/>
        <v>1353</v>
      </c>
      <c r="E40" s="6">
        <f t="shared" si="1"/>
        <v>0.2723978256492853</v>
      </c>
      <c r="F40" s="5">
        <v>445</v>
      </c>
      <c r="G40" s="5">
        <v>908</v>
      </c>
    </row>
    <row r="41" spans="1:7" ht="11.25">
      <c r="A41" s="12">
        <f t="shared" si="2"/>
        <v>33</v>
      </c>
      <c r="B41" s="13" t="s">
        <v>25</v>
      </c>
      <c r="C41" s="14">
        <v>34196</v>
      </c>
      <c r="D41" s="5">
        <f t="shared" si="0"/>
        <v>1230</v>
      </c>
      <c r="E41" s="6">
        <f t="shared" si="1"/>
        <v>0.03596911919522751</v>
      </c>
      <c r="F41" s="5">
        <v>1230</v>
      </c>
      <c r="G41" s="5">
        <v>0</v>
      </c>
    </row>
    <row r="42" spans="1:7" ht="11.25">
      <c r="A42" s="12">
        <f t="shared" si="2"/>
        <v>34</v>
      </c>
      <c r="B42" s="13" t="s">
        <v>53</v>
      </c>
      <c r="C42" s="14">
        <v>32892</v>
      </c>
      <c r="D42" s="5">
        <f t="shared" si="0"/>
        <v>1179</v>
      </c>
      <c r="E42" s="6">
        <f t="shared" si="1"/>
        <v>0.0358445822692448</v>
      </c>
      <c r="F42" s="5">
        <v>1179</v>
      </c>
      <c r="G42" s="5">
        <v>0</v>
      </c>
    </row>
    <row r="43" spans="1:7" ht="11.25">
      <c r="A43" s="12">
        <f t="shared" si="2"/>
        <v>35</v>
      </c>
      <c r="B43" s="13" t="s">
        <v>12</v>
      </c>
      <c r="C43" s="14">
        <v>12465</v>
      </c>
      <c r="D43" s="5">
        <f t="shared" si="0"/>
        <v>394</v>
      </c>
      <c r="E43" s="6">
        <f t="shared" si="1"/>
        <v>0.031608503810669875</v>
      </c>
      <c r="F43" s="5">
        <v>394</v>
      </c>
      <c r="G43" s="5">
        <v>0</v>
      </c>
    </row>
    <row r="44" spans="1:7" ht="11.25">
      <c r="A44" s="12">
        <f t="shared" si="2"/>
        <v>36</v>
      </c>
      <c r="B44" s="13" t="s">
        <v>4</v>
      </c>
      <c r="C44" s="14">
        <v>4033</v>
      </c>
      <c r="D44" s="5">
        <f t="shared" si="0"/>
        <v>313</v>
      </c>
      <c r="E44" s="6">
        <f t="shared" si="1"/>
        <v>0.07760971981155468</v>
      </c>
      <c r="F44" s="5">
        <v>313</v>
      </c>
      <c r="G44" s="5">
        <v>0</v>
      </c>
    </row>
    <row r="45" spans="1:7" ht="11.25">
      <c r="A45" s="12">
        <f t="shared" si="2"/>
        <v>37</v>
      </c>
      <c r="B45" s="13" t="s">
        <v>45</v>
      </c>
      <c r="C45" s="14">
        <v>86588</v>
      </c>
      <c r="D45" s="5">
        <f t="shared" si="0"/>
        <v>168</v>
      </c>
      <c r="E45" s="6">
        <f t="shared" si="1"/>
        <v>0.0019402226636485425</v>
      </c>
      <c r="F45" s="5">
        <v>168</v>
      </c>
      <c r="G45" s="5">
        <v>0</v>
      </c>
    </row>
    <row r="46" spans="1:7" ht="11.25">
      <c r="A46" s="12">
        <f t="shared" si="2"/>
        <v>38</v>
      </c>
      <c r="B46" s="13" t="s">
        <v>6</v>
      </c>
      <c r="C46" s="14">
        <v>6657</v>
      </c>
      <c r="D46" s="5">
        <f t="shared" si="0"/>
        <v>12</v>
      </c>
      <c r="E46" s="6">
        <f t="shared" si="1"/>
        <v>0.0018026137899954935</v>
      </c>
      <c r="F46" s="5">
        <v>12</v>
      </c>
      <c r="G46" s="5">
        <v>0</v>
      </c>
    </row>
    <row r="47" spans="1:7" ht="11.25">
      <c r="A47" s="12">
        <f t="shared" si="2"/>
        <v>39</v>
      </c>
      <c r="B47" s="13" t="s">
        <v>23</v>
      </c>
      <c r="C47" s="14">
        <v>781</v>
      </c>
      <c r="D47" s="5">
        <f t="shared" si="0"/>
        <v>8</v>
      </c>
      <c r="E47" s="6">
        <f t="shared" si="1"/>
        <v>0.010243277848911651</v>
      </c>
      <c r="F47" s="5">
        <v>8</v>
      </c>
      <c r="G47" s="5">
        <v>0</v>
      </c>
    </row>
    <row r="48" spans="1:7" ht="11.25">
      <c r="A48" s="12">
        <f t="shared" si="2"/>
        <v>40</v>
      </c>
      <c r="B48" s="13" t="s">
        <v>30</v>
      </c>
      <c r="C48" s="14">
        <v>73190</v>
      </c>
      <c r="D48" s="5">
        <f t="shared" si="0"/>
        <v>0</v>
      </c>
      <c r="E48" s="6">
        <f t="shared" si="1"/>
        <v>0</v>
      </c>
      <c r="F48" s="5">
        <v>0</v>
      </c>
      <c r="G48" s="5">
        <v>0</v>
      </c>
    </row>
    <row r="49" spans="1:7" ht="11.25">
      <c r="A49" s="12">
        <f t="shared" si="2"/>
        <v>41</v>
      </c>
      <c r="B49" s="13" t="s">
        <v>32</v>
      </c>
      <c r="C49" s="14">
        <v>236</v>
      </c>
      <c r="D49" s="5">
        <f aca="true" t="shared" si="3" ref="D49:D58">F49+G49</f>
        <v>0</v>
      </c>
      <c r="E49" s="6">
        <f aca="true" t="shared" si="4" ref="E49:E59">D49/C49</f>
        <v>0</v>
      </c>
      <c r="F49" s="5">
        <v>0</v>
      </c>
      <c r="G49" s="5">
        <v>0</v>
      </c>
    </row>
    <row r="50" spans="1:7" ht="11.25">
      <c r="A50" s="12">
        <f t="shared" si="2"/>
        <v>42</v>
      </c>
      <c r="B50" s="13" t="s">
        <v>34</v>
      </c>
      <c r="C50" s="14">
        <v>553</v>
      </c>
      <c r="D50" s="5">
        <f t="shared" si="3"/>
        <v>0</v>
      </c>
      <c r="E50" s="6">
        <f t="shared" si="4"/>
        <v>0</v>
      </c>
      <c r="F50" s="5">
        <v>0</v>
      </c>
      <c r="G50" s="5">
        <v>0</v>
      </c>
    </row>
    <row r="51" spans="1:7" ht="11.25">
      <c r="A51" s="12">
        <f t="shared" si="2"/>
        <v>43</v>
      </c>
      <c r="B51" s="13" t="s">
        <v>22</v>
      </c>
      <c r="C51" s="14">
        <v>3960</v>
      </c>
      <c r="D51" s="5">
        <f t="shared" si="3"/>
        <v>0</v>
      </c>
      <c r="E51" s="6">
        <f t="shared" si="4"/>
        <v>0</v>
      </c>
      <c r="F51" s="5">
        <v>0</v>
      </c>
      <c r="G51" s="5">
        <v>0</v>
      </c>
    </row>
    <row r="52" spans="1:7" ht="11.25">
      <c r="A52" s="12">
        <f t="shared" si="2"/>
        <v>44</v>
      </c>
      <c r="B52" s="13" t="s">
        <v>59</v>
      </c>
      <c r="C52" s="14">
        <v>33420</v>
      </c>
      <c r="D52" s="5">
        <f t="shared" si="3"/>
        <v>0</v>
      </c>
      <c r="E52" s="6">
        <f t="shared" si="4"/>
        <v>0</v>
      </c>
      <c r="F52" s="5">
        <v>0</v>
      </c>
      <c r="G52" s="5">
        <v>0</v>
      </c>
    </row>
    <row r="53" spans="1:7" ht="11.25">
      <c r="A53" s="12">
        <f t="shared" si="2"/>
        <v>45</v>
      </c>
      <c r="B53" s="13" t="s">
        <v>60</v>
      </c>
      <c r="C53" s="14">
        <v>399647</v>
      </c>
      <c r="D53" s="5">
        <f t="shared" si="3"/>
        <v>0</v>
      </c>
      <c r="E53" s="6">
        <f t="shared" si="4"/>
        <v>0</v>
      </c>
      <c r="F53" s="5">
        <v>0</v>
      </c>
      <c r="G53" s="5">
        <v>0</v>
      </c>
    </row>
    <row r="54" spans="1:7" ht="11.25">
      <c r="A54" s="12">
        <f t="shared" si="2"/>
        <v>46</v>
      </c>
      <c r="B54" s="13" t="s">
        <v>35</v>
      </c>
      <c r="C54" s="14">
        <v>85502</v>
      </c>
      <c r="D54" s="5">
        <f t="shared" si="3"/>
        <v>0</v>
      </c>
      <c r="E54" s="6">
        <f t="shared" si="4"/>
        <v>0</v>
      </c>
      <c r="F54" s="5">
        <v>0</v>
      </c>
      <c r="G54" s="5">
        <v>0</v>
      </c>
    </row>
    <row r="55" spans="1:7" ht="11.25">
      <c r="A55" s="12">
        <f t="shared" si="2"/>
        <v>47</v>
      </c>
      <c r="B55" s="13" t="s">
        <v>36</v>
      </c>
      <c r="C55" s="14">
        <v>19364</v>
      </c>
      <c r="D55" s="5">
        <f t="shared" si="3"/>
        <v>0</v>
      </c>
      <c r="E55" s="6">
        <f t="shared" si="4"/>
        <v>0</v>
      </c>
      <c r="F55" s="5">
        <v>0</v>
      </c>
      <c r="G55" s="5">
        <v>0</v>
      </c>
    </row>
    <row r="56" spans="1:7" ht="11.25">
      <c r="A56" s="12">
        <f t="shared" si="2"/>
        <v>48</v>
      </c>
      <c r="B56" s="13" t="s">
        <v>37</v>
      </c>
      <c r="C56" s="14">
        <v>5772</v>
      </c>
      <c r="D56" s="5">
        <f t="shared" si="3"/>
        <v>0</v>
      </c>
      <c r="E56" s="6">
        <f t="shared" si="4"/>
        <v>0</v>
      </c>
      <c r="F56" s="5">
        <v>0</v>
      </c>
      <c r="G56" s="5">
        <v>0</v>
      </c>
    </row>
    <row r="57" spans="1:7" ht="11.25">
      <c r="A57" s="12">
        <f t="shared" si="2"/>
        <v>49</v>
      </c>
      <c r="B57" s="13" t="s">
        <v>27</v>
      </c>
      <c r="C57" s="14">
        <v>1053</v>
      </c>
      <c r="D57" s="5">
        <f t="shared" si="3"/>
        <v>0</v>
      </c>
      <c r="E57" s="6">
        <f t="shared" si="4"/>
        <v>0</v>
      </c>
      <c r="F57" s="5">
        <v>0</v>
      </c>
      <c r="G57" s="5">
        <v>0</v>
      </c>
    </row>
    <row r="58" spans="1:7" ht="11.25">
      <c r="A58" s="12">
        <f t="shared" si="2"/>
        <v>50</v>
      </c>
      <c r="B58" s="13" t="s">
        <v>41</v>
      </c>
      <c r="C58" s="14">
        <v>64062</v>
      </c>
      <c r="D58" s="5">
        <f t="shared" si="3"/>
        <v>0</v>
      </c>
      <c r="E58" s="6">
        <f t="shared" si="4"/>
        <v>0</v>
      </c>
      <c r="F58" s="5">
        <v>0</v>
      </c>
      <c r="G58" s="5">
        <v>0</v>
      </c>
    </row>
    <row r="59" spans="1:7" ht="11.25">
      <c r="A59" s="15"/>
      <c r="B59" s="8" t="s">
        <v>19</v>
      </c>
      <c r="C59" s="16">
        <v>11552587</v>
      </c>
      <c r="D59" s="16">
        <f>SUM(D9:D58)</f>
        <v>2756518</v>
      </c>
      <c r="E59" s="7">
        <f t="shared" si="4"/>
        <v>0.2386061234596199</v>
      </c>
      <c r="F59" s="16">
        <f>SUM(F9:F58)</f>
        <v>1942174</v>
      </c>
      <c r="G59" s="16">
        <f>SUM(G9:G58)</f>
        <v>814344</v>
      </c>
    </row>
  </sheetData>
  <sheetProtection password="CD66" sheet="1" objects="1" scenarios="1"/>
  <printOptions/>
  <pageMargins left="0.25" right="0.75" top="0.7086614173228347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2002-05-03T15:27:54Z</cp:lastPrinted>
  <dcterms:created xsi:type="dcterms:W3CDTF">1999-05-13T21:21:33Z</dcterms:created>
  <dcterms:modified xsi:type="dcterms:W3CDTF">2001-03-05T16:31:59Z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