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 de trabajo" sheetId="1" r:id="rId1"/>
  </sheets>
  <definedNames>
    <definedName name="_xlnm.Print_Titles" localSheetId="0">'Hoja de trabajo'!$2:$8</definedName>
  </definedNames>
  <calcPr fullCalcOnLoad="1"/>
</workbook>
</file>

<file path=xl/sharedStrings.xml><?xml version="1.0" encoding="utf-8"?>
<sst xmlns="http://schemas.openxmlformats.org/spreadsheetml/2006/main" count="70" uniqueCount="70">
  <si>
    <t>AL POR MAYOR</t>
  </si>
  <si>
    <t>Resto País</t>
  </si>
  <si>
    <t>Total</t>
  </si>
  <si>
    <t>Bancos</t>
  </si>
  <si>
    <t>AL POR</t>
  </si>
  <si>
    <t>MENOR</t>
  </si>
  <si>
    <t>(En miles de balboas)</t>
  </si>
  <si>
    <t>Préstamo</t>
  </si>
  <si>
    <t>Banco Nacional de Panamá</t>
  </si>
  <si>
    <t>Bancafé (Panamá), S.A.</t>
  </si>
  <si>
    <t>Citibank, N.A.</t>
  </si>
  <si>
    <t>The Bank of Nova Scotia</t>
  </si>
  <si>
    <t>Towerbank International, Inc.</t>
  </si>
  <si>
    <t>Bank of China</t>
  </si>
  <si>
    <t>Banque Sudameris</t>
  </si>
  <si>
    <t>Metrobank, S.A.</t>
  </si>
  <si>
    <t>Credicorp Bank, S.A.</t>
  </si>
  <si>
    <t>Global Bank Corporation</t>
  </si>
  <si>
    <t>Ponderación</t>
  </si>
  <si>
    <t>Local</t>
  </si>
  <si>
    <t>SALDO DE CREDITOS AL COMERCIO DEL SISTEMA BANCARIO NACIONAL</t>
  </si>
  <si>
    <t>Banco Trasatlántico, S.A.</t>
  </si>
  <si>
    <t>Banco Mercantil del Istmo, S.A.</t>
  </si>
  <si>
    <t>Banco Do Brasil, S.A.</t>
  </si>
  <si>
    <t>Bancolombia (Panamá), S.A.</t>
  </si>
  <si>
    <t>Lloyds Bank, Plc</t>
  </si>
  <si>
    <t>The Dai-Ichi Kangyo Bank, Ltd.</t>
  </si>
  <si>
    <t>TOTALES</t>
  </si>
  <si>
    <t>Banco Santander Central Hispano</t>
  </si>
  <si>
    <t>Caja de Ahorros</t>
  </si>
  <si>
    <t>Banco General, S.A.</t>
  </si>
  <si>
    <t>Primer Banco de Ahorros, S.A.</t>
  </si>
  <si>
    <t>ABN Amro Bank, N.V.</t>
  </si>
  <si>
    <t>Banco Santander (Panamá), S.A.</t>
  </si>
  <si>
    <t>Banco Continental de Panamá, S.A.</t>
  </si>
  <si>
    <t>Banco de Bogotá, S.A.</t>
  </si>
  <si>
    <t>Wall Street Bank</t>
  </si>
  <si>
    <t>HSBC Bank USA</t>
  </si>
  <si>
    <t>MiBanco, S.A.</t>
  </si>
  <si>
    <t>Dresdner Bank Lateinamerika, A.G.</t>
  </si>
  <si>
    <t>Korea Exchange Bank</t>
  </si>
  <si>
    <t>The Bank of Tokyo Mitsubishi, Ltd.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</si>
  <si>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</si>
  <si>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</si>
  <si>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</si>
  <si>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</si>
  <si>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</si>
  <si>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</si>
  <si>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HSBC, plc</t>
  </si>
  <si>
    <t>Banco Disa, S.A.</t>
  </si>
  <si>
    <t>Multicredit Bank, Inc.</t>
  </si>
  <si>
    <t>Banco Universal, S.A.</t>
  </si>
  <si>
    <t>Bac International Bank (Panamá)</t>
  </si>
  <si>
    <t>AL 31 DE DICIEMBRE DE 2000</t>
  </si>
  <si>
    <t>Banco Atlántico, S.A.</t>
  </si>
  <si>
    <t>Banco de Latinoamérica, S.A.</t>
  </si>
  <si>
    <t>BNP Paribas (Panamá)</t>
  </si>
  <si>
    <t>Banco Uno, S.A.</t>
  </si>
  <si>
    <t>CUADRO No. 22</t>
  </si>
  <si>
    <t>Posición</t>
  </si>
  <si>
    <t>Banco Internacional de Panamá, S.A.</t>
  </si>
  <si>
    <t>Banco Internacional de Costa Rica, S.A.</t>
  </si>
  <si>
    <t>Banco Panameño de la Vivienda, S.A.</t>
  </si>
  <si>
    <t>Banco Latinoamericano de Exportaciones, S.A.</t>
  </si>
  <si>
    <t>ZLC (1)</t>
  </si>
  <si>
    <t>Nota:</t>
  </si>
  <si>
    <t>(1)  ZLC: Zona Libre de Colón</t>
  </si>
  <si>
    <t>Crédito</t>
  </si>
  <si>
    <t>al Comercio</t>
  </si>
  <si>
    <t>Primer Banco del Istmo, S.A.</t>
  </si>
</sst>
</file>

<file path=xl/styles.xml><?xml version="1.0" encoding="utf-8"?>
<styleSheet xmlns="http://schemas.openxmlformats.org/spreadsheetml/2006/main">
  <numFmts count="2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9" fontId="1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9" fontId="1" fillId="0" borderId="1" xfId="19" applyFont="1" applyBorder="1" applyAlignment="1">
      <alignment/>
    </xf>
    <xf numFmtId="179" fontId="2" fillId="0" borderId="1" xfId="15" applyNumberFormat="1" applyFont="1" applyBorder="1" applyAlignment="1">
      <alignment/>
    </xf>
    <xf numFmtId="9" fontId="2" fillId="0" borderId="1" xfId="19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C4" sqref="C4"/>
    </sheetView>
  </sheetViews>
  <sheetFormatPr defaultColWidth="11.421875" defaultRowHeight="12.75"/>
  <cols>
    <col min="1" max="1" width="7.421875" style="1" customWidth="1"/>
    <col min="2" max="2" width="33.421875" style="16" bestFit="1" customWidth="1"/>
    <col min="3" max="3" width="9.8515625" style="16" bestFit="1" customWidth="1"/>
    <col min="4" max="4" width="11.140625" style="16" bestFit="1" customWidth="1"/>
    <col min="5" max="5" width="10.8515625" style="16" bestFit="1" customWidth="1"/>
    <col min="6" max="6" width="9.00390625" style="16" bestFit="1" customWidth="1"/>
    <col min="7" max="7" width="7.7109375" style="1" bestFit="1" customWidth="1"/>
    <col min="8" max="8" width="9.28125" style="1" bestFit="1" customWidth="1"/>
    <col min="9" max="9" width="9.00390625" style="1" bestFit="1" customWidth="1"/>
    <col min="10" max="10" width="12.8515625" style="1" customWidth="1"/>
    <col min="11" max="16384" width="11.421875" style="1" customWidth="1"/>
  </cols>
  <sheetData>
    <row r="1" spans="2:9" ht="11.25">
      <c r="B1" s="20"/>
      <c r="C1" s="20"/>
      <c r="D1" s="20"/>
      <c r="E1" s="20"/>
      <c r="F1" s="20"/>
      <c r="G1" s="20"/>
      <c r="H1" s="20"/>
      <c r="I1" s="20"/>
    </row>
    <row r="2" spans="2:9" ht="11.25">
      <c r="B2" s="20"/>
      <c r="C2" s="20"/>
      <c r="D2" s="20"/>
      <c r="E2" s="20" t="s">
        <v>58</v>
      </c>
      <c r="F2" s="20"/>
      <c r="G2" s="20"/>
      <c r="H2" s="20"/>
      <c r="I2" s="20"/>
    </row>
    <row r="3" spans="2:9" ht="11.25">
      <c r="B3" s="20"/>
      <c r="C3" s="20"/>
      <c r="D3" s="20"/>
      <c r="E3" s="20" t="s">
        <v>20</v>
      </c>
      <c r="F3" s="20"/>
      <c r="G3" s="20"/>
      <c r="H3" s="20"/>
      <c r="I3" s="20"/>
    </row>
    <row r="4" spans="2:9" ht="11.25">
      <c r="B4" s="20"/>
      <c r="C4" s="20"/>
      <c r="D4" s="20"/>
      <c r="E4" s="20" t="s">
        <v>53</v>
      </c>
      <c r="F4" s="20"/>
      <c r="G4" s="20"/>
      <c r="H4" s="20"/>
      <c r="I4" s="20"/>
    </row>
    <row r="5" spans="1:9" ht="11.25">
      <c r="A5" s="20"/>
      <c r="B5" s="20"/>
      <c r="C5" s="20"/>
      <c r="D5" s="20"/>
      <c r="E5" s="20" t="s">
        <v>6</v>
      </c>
      <c r="F5" s="20"/>
      <c r="G5" s="20"/>
      <c r="H5" s="20"/>
      <c r="I5" s="20"/>
    </row>
    <row r="6" spans="2:6" ht="11.25">
      <c r="B6" s="3"/>
      <c r="C6" s="3"/>
      <c r="D6" s="3"/>
      <c r="E6" s="3"/>
      <c r="F6" s="3"/>
    </row>
    <row r="7" spans="1:9" ht="11.25">
      <c r="A7" s="25" t="s">
        <v>59</v>
      </c>
      <c r="B7" s="4" t="s">
        <v>3</v>
      </c>
      <c r="C7" s="5" t="s">
        <v>7</v>
      </c>
      <c r="D7" s="5" t="s">
        <v>67</v>
      </c>
      <c r="E7" s="6"/>
      <c r="F7" s="22" t="s">
        <v>0</v>
      </c>
      <c r="G7" s="23"/>
      <c r="H7" s="24"/>
      <c r="I7" s="5" t="s">
        <v>4</v>
      </c>
    </row>
    <row r="8" spans="1:9" ht="11.25">
      <c r="A8" s="21"/>
      <c r="B8" s="8"/>
      <c r="C8" s="9" t="s">
        <v>19</v>
      </c>
      <c r="D8" s="9" t="s">
        <v>68</v>
      </c>
      <c r="E8" s="10" t="s">
        <v>18</v>
      </c>
      <c r="F8" s="11" t="s">
        <v>2</v>
      </c>
      <c r="G8" s="11" t="s">
        <v>64</v>
      </c>
      <c r="H8" s="7" t="s">
        <v>1</v>
      </c>
      <c r="I8" s="9" t="s">
        <v>5</v>
      </c>
    </row>
    <row r="9" spans="1:9" ht="19.5" customHeight="1">
      <c r="A9" s="12">
        <v>1</v>
      </c>
      <c r="B9" s="18" t="s">
        <v>30</v>
      </c>
      <c r="C9" s="2">
        <v>1386396</v>
      </c>
      <c r="D9" s="2">
        <f>F9+I9</f>
        <v>341719</v>
      </c>
      <c r="E9" s="13">
        <f aca="true" t="shared" si="0" ref="E9:E58">D9/C9</f>
        <v>0.2464800821698851</v>
      </c>
      <c r="F9" s="2">
        <f aca="true" t="shared" si="1" ref="F9:F58">G9+H9</f>
        <v>0</v>
      </c>
      <c r="G9" s="2">
        <v>0</v>
      </c>
      <c r="H9" s="2">
        <v>0</v>
      </c>
      <c r="I9" s="2">
        <v>341719</v>
      </c>
    </row>
    <row r="10" spans="1:9" ht="11.25">
      <c r="A10" s="12">
        <f>+A9+1</f>
        <v>2</v>
      </c>
      <c r="B10" s="18" t="s">
        <v>46</v>
      </c>
      <c r="C10" s="2">
        <v>441435</v>
      </c>
      <c r="D10" s="2">
        <f>F10+I10</f>
        <v>296922</v>
      </c>
      <c r="E10" s="13">
        <f>D10/C10</f>
        <v>0.6726290393829216</v>
      </c>
      <c r="F10" s="2">
        <f t="shared" si="1"/>
        <v>222295</v>
      </c>
      <c r="G10" s="2">
        <v>0</v>
      </c>
      <c r="H10" s="2">
        <v>222295</v>
      </c>
      <c r="I10" s="2">
        <v>74627</v>
      </c>
    </row>
    <row r="11" spans="1:9" ht="11.25">
      <c r="A11" s="12">
        <f aca="true" t="shared" si="2" ref="A11:A51">+A10+1</f>
        <v>3</v>
      </c>
      <c r="B11" s="18" t="s">
        <v>22</v>
      </c>
      <c r="C11" s="2">
        <v>233323</v>
      </c>
      <c r="D11" s="2">
        <f aca="true" t="shared" si="3" ref="D11:D57">F11+I11</f>
        <v>193760</v>
      </c>
      <c r="E11" s="13">
        <f t="shared" si="0"/>
        <v>0.8304367764858158</v>
      </c>
      <c r="F11" s="2">
        <f t="shared" si="1"/>
        <v>79741</v>
      </c>
      <c r="G11" s="2">
        <v>8436</v>
      </c>
      <c r="H11" s="2">
        <v>71305</v>
      </c>
      <c r="I11" s="2">
        <v>114019</v>
      </c>
    </row>
    <row r="12" spans="1:9" ht="11.25">
      <c r="A12" s="12">
        <f t="shared" si="2"/>
        <v>4</v>
      </c>
      <c r="B12" s="18" t="s">
        <v>50</v>
      </c>
      <c r="C12" s="2">
        <v>269317</v>
      </c>
      <c r="D12" s="2">
        <f t="shared" si="3"/>
        <v>178124</v>
      </c>
      <c r="E12" s="13">
        <f t="shared" si="0"/>
        <v>0.6613915942922282</v>
      </c>
      <c r="F12" s="2">
        <f t="shared" si="1"/>
        <v>178124</v>
      </c>
      <c r="G12" s="2">
        <v>38980</v>
      </c>
      <c r="H12" s="2">
        <v>139144</v>
      </c>
      <c r="I12" s="2">
        <v>0</v>
      </c>
    </row>
    <row r="13" spans="1:9" ht="11.25">
      <c r="A13" s="12">
        <f t="shared" si="2"/>
        <v>5</v>
      </c>
      <c r="B13" s="18" t="s">
        <v>48</v>
      </c>
      <c r="C13" s="2">
        <v>225719</v>
      </c>
      <c r="D13" s="2">
        <f>F13+I13</f>
        <v>171630</v>
      </c>
      <c r="E13" s="13">
        <f t="shared" si="0"/>
        <v>0.7603701947997289</v>
      </c>
      <c r="F13" s="2">
        <f t="shared" si="1"/>
        <v>63338</v>
      </c>
      <c r="G13" s="2">
        <v>50218</v>
      </c>
      <c r="H13" s="2">
        <v>13120</v>
      </c>
      <c r="I13" s="2">
        <v>108292</v>
      </c>
    </row>
    <row r="14" spans="1:9" ht="11.25">
      <c r="A14" s="12">
        <f t="shared" si="2"/>
        <v>6</v>
      </c>
      <c r="B14" s="18" t="s">
        <v>54</v>
      </c>
      <c r="C14" s="2">
        <v>256230</v>
      </c>
      <c r="D14" s="2">
        <f t="shared" si="3"/>
        <v>169126</v>
      </c>
      <c r="E14" s="13">
        <f t="shared" si="0"/>
        <v>0.6600554189595286</v>
      </c>
      <c r="F14" s="2">
        <f t="shared" si="1"/>
        <v>74629</v>
      </c>
      <c r="G14" s="2">
        <v>43307</v>
      </c>
      <c r="H14" s="2">
        <v>31322</v>
      </c>
      <c r="I14" s="2">
        <v>94497</v>
      </c>
    </row>
    <row r="15" spans="1:9" ht="11.25">
      <c r="A15" s="12">
        <f t="shared" si="2"/>
        <v>7</v>
      </c>
      <c r="B15" s="18" t="s">
        <v>31</v>
      </c>
      <c r="C15" s="2">
        <v>811713</v>
      </c>
      <c r="D15" s="2">
        <f t="shared" si="3"/>
        <v>160175</v>
      </c>
      <c r="E15" s="13">
        <f t="shared" si="0"/>
        <v>0.19732959802294653</v>
      </c>
      <c r="F15" s="2">
        <f t="shared" si="1"/>
        <v>0</v>
      </c>
      <c r="G15" s="2">
        <v>0</v>
      </c>
      <c r="H15" s="2">
        <v>0</v>
      </c>
      <c r="I15" s="2">
        <v>160175</v>
      </c>
    </row>
    <row r="16" spans="1:9" ht="11.25">
      <c r="A16" s="12">
        <f t="shared" si="2"/>
        <v>8</v>
      </c>
      <c r="B16" s="18" t="s">
        <v>34</v>
      </c>
      <c r="C16" s="2">
        <v>598673</v>
      </c>
      <c r="D16" s="2">
        <f t="shared" si="3"/>
        <v>158364</v>
      </c>
      <c r="E16" s="13">
        <f t="shared" si="0"/>
        <v>0.2645250412161564</v>
      </c>
      <c r="F16" s="2">
        <f t="shared" si="1"/>
        <v>52281</v>
      </c>
      <c r="G16" s="2">
        <v>19698</v>
      </c>
      <c r="H16" s="2">
        <v>32583</v>
      </c>
      <c r="I16" s="2">
        <v>106083</v>
      </c>
    </row>
    <row r="17" spans="1:9" ht="11.25">
      <c r="A17" s="12">
        <f t="shared" si="2"/>
        <v>9</v>
      </c>
      <c r="B17" s="18" t="s">
        <v>10</v>
      </c>
      <c r="C17" s="2">
        <v>466725</v>
      </c>
      <c r="D17" s="2">
        <f t="shared" si="3"/>
        <v>153357</v>
      </c>
      <c r="E17" s="13">
        <f t="shared" si="0"/>
        <v>0.3285810702233649</v>
      </c>
      <c r="F17" s="2">
        <f t="shared" si="1"/>
        <v>57632</v>
      </c>
      <c r="G17" s="2">
        <v>0</v>
      </c>
      <c r="H17" s="2">
        <v>57632</v>
      </c>
      <c r="I17" s="2">
        <v>95725</v>
      </c>
    </row>
    <row r="18" spans="1:9" ht="11.25">
      <c r="A18" s="12">
        <f t="shared" si="2"/>
        <v>10</v>
      </c>
      <c r="B18" s="18" t="s">
        <v>11</v>
      </c>
      <c r="C18" s="2">
        <v>247162</v>
      </c>
      <c r="D18" s="2">
        <f t="shared" si="3"/>
        <v>140636</v>
      </c>
      <c r="E18" s="13">
        <f t="shared" si="0"/>
        <v>0.569003325753959</v>
      </c>
      <c r="F18" s="2">
        <f t="shared" si="1"/>
        <v>72988</v>
      </c>
      <c r="G18" s="2">
        <v>24327</v>
      </c>
      <c r="H18" s="2">
        <v>48661</v>
      </c>
      <c r="I18" s="2">
        <v>67648</v>
      </c>
    </row>
    <row r="19" spans="1:9" ht="11.25">
      <c r="A19" s="12">
        <f t="shared" si="2"/>
        <v>11</v>
      </c>
      <c r="B19" s="18" t="s">
        <v>37</v>
      </c>
      <c r="C19" s="2">
        <v>607131</v>
      </c>
      <c r="D19" s="2">
        <f t="shared" si="3"/>
        <v>135334</v>
      </c>
      <c r="E19" s="13">
        <f t="shared" si="0"/>
        <v>0.2229074120741652</v>
      </c>
      <c r="F19" s="2">
        <f t="shared" si="1"/>
        <v>121122</v>
      </c>
      <c r="G19" s="2">
        <v>5023</v>
      </c>
      <c r="H19" s="2">
        <v>116099</v>
      </c>
      <c r="I19" s="2">
        <v>14212</v>
      </c>
    </row>
    <row r="20" spans="1:9" ht="11.25">
      <c r="A20" s="12">
        <f t="shared" si="2"/>
        <v>12</v>
      </c>
      <c r="B20" s="18" t="s">
        <v>17</v>
      </c>
      <c r="C20" s="2">
        <v>379818</v>
      </c>
      <c r="D20" s="2">
        <f t="shared" si="3"/>
        <v>127987</v>
      </c>
      <c r="E20" s="13">
        <f t="shared" si="0"/>
        <v>0.3369692852892701</v>
      </c>
      <c r="F20" s="2">
        <f t="shared" si="1"/>
        <v>127987</v>
      </c>
      <c r="G20" s="2">
        <v>0</v>
      </c>
      <c r="H20" s="2">
        <v>127987</v>
      </c>
      <c r="I20" s="2">
        <v>0</v>
      </c>
    </row>
    <row r="21" spans="1:9" ht="11.25">
      <c r="A21" s="12">
        <f t="shared" si="2"/>
        <v>13</v>
      </c>
      <c r="B21" s="18" t="s">
        <v>60</v>
      </c>
      <c r="C21" s="2">
        <v>299164</v>
      </c>
      <c r="D21" s="2">
        <f t="shared" si="3"/>
        <v>115694</v>
      </c>
      <c r="E21" s="13">
        <f t="shared" si="0"/>
        <v>0.38672433848992527</v>
      </c>
      <c r="F21" s="2">
        <f t="shared" si="1"/>
        <v>115694</v>
      </c>
      <c r="G21" s="2">
        <v>15877</v>
      </c>
      <c r="H21" s="2">
        <v>99817</v>
      </c>
      <c r="I21" s="2">
        <v>0</v>
      </c>
    </row>
    <row r="22" spans="1:9" ht="11.25">
      <c r="A22" s="12">
        <f t="shared" si="2"/>
        <v>14</v>
      </c>
      <c r="B22" s="18" t="s">
        <v>69</v>
      </c>
      <c r="C22" s="2">
        <v>710805</v>
      </c>
      <c r="D22" s="2">
        <f t="shared" si="3"/>
        <v>114520</v>
      </c>
      <c r="E22" s="13">
        <f t="shared" si="0"/>
        <v>0.1611131041565549</v>
      </c>
      <c r="F22" s="2">
        <f t="shared" si="1"/>
        <v>34267</v>
      </c>
      <c r="G22" s="2">
        <v>8933</v>
      </c>
      <c r="H22" s="2">
        <v>25334</v>
      </c>
      <c r="I22" s="2">
        <v>80253</v>
      </c>
    </row>
    <row r="23" spans="1:9" ht="11.25">
      <c r="A23" s="12">
        <f t="shared" si="2"/>
        <v>15</v>
      </c>
      <c r="B23" s="18" t="s">
        <v>55</v>
      </c>
      <c r="C23" s="2">
        <v>248272</v>
      </c>
      <c r="D23" s="2">
        <f t="shared" si="3"/>
        <v>113779</v>
      </c>
      <c r="E23" s="13">
        <f t="shared" si="0"/>
        <v>0.45828365663465875</v>
      </c>
      <c r="F23" s="2">
        <f t="shared" si="1"/>
        <v>113779</v>
      </c>
      <c r="G23" s="2">
        <v>13185</v>
      </c>
      <c r="H23" s="2">
        <v>100594</v>
      </c>
      <c r="I23" s="2">
        <v>0</v>
      </c>
    </row>
    <row r="24" spans="1:9" ht="11.25">
      <c r="A24" s="12">
        <f t="shared" si="2"/>
        <v>16</v>
      </c>
      <c r="B24" s="18" t="s">
        <v>56</v>
      </c>
      <c r="C24" s="2">
        <v>140997</v>
      </c>
      <c r="D24" s="2">
        <f t="shared" si="3"/>
        <v>104641</v>
      </c>
      <c r="E24" s="13">
        <f t="shared" si="0"/>
        <v>0.7421505422101179</v>
      </c>
      <c r="F24" s="2">
        <f t="shared" si="1"/>
        <v>79739</v>
      </c>
      <c r="G24" s="2">
        <v>67887</v>
      </c>
      <c r="H24" s="2">
        <v>11852</v>
      </c>
      <c r="I24" s="2">
        <v>24902</v>
      </c>
    </row>
    <row r="25" spans="1:9" ht="11.25">
      <c r="A25" s="12">
        <f t="shared" si="2"/>
        <v>17</v>
      </c>
      <c r="B25" s="18" t="s">
        <v>43</v>
      </c>
      <c r="C25" s="2">
        <v>141994</v>
      </c>
      <c r="D25" s="2">
        <f t="shared" si="3"/>
        <v>104260</v>
      </c>
      <c r="E25" s="13">
        <f t="shared" si="0"/>
        <v>0.7342563770300153</v>
      </c>
      <c r="F25" s="2">
        <f t="shared" si="1"/>
        <v>104260</v>
      </c>
      <c r="G25" s="2">
        <v>60249</v>
      </c>
      <c r="H25" s="2">
        <v>44011</v>
      </c>
      <c r="I25" s="2">
        <v>0</v>
      </c>
    </row>
    <row r="26" spans="1:9" ht="11.25">
      <c r="A26" s="12">
        <f t="shared" si="2"/>
        <v>18</v>
      </c>
      <c r="B26" s="18" t="s">
        <v>16</v>
      </c>
      <c r="C26" s="2">
        <v>199284</v>
      </c>
      <c r="D26" s="2">
        <f>F26+I26</f>
        <v>94141</v>
      </c>
      <c r="E26" s="13">
        <f>D26/C26</f>
        <v>0.4723961783183798</v>
      </c>
      <c r="F26" s="2">
        <f t="shared" si="1"/>
        <v>94141</v>
      </c>
      <c r="G26" s="2">
        <v>20925</v>
      </c>
      <c r="H26" s="2">
        <v>73216</v>
      </c>
      <c r="I26" s="2">
        <v>0</v>
      </c>
    </row>
    <row r="27" spans="1:9" ht="11.25">
      <c r="A27" s="12">
        <f t="shared" si="2"/>
        <v>19</v>
      </c>
      <c r="B27" s="18" t="s">
        <v>47</v>
      </c>
      <c r="C27" s="2">
        <v>204471</v>
      </c>
      <c r="D27" s="2">
        <f t="shared" si="3"/>
        <v>89438</v>
      </c>
      <c r="E27" s="13">
        <f t="shared" si="0"/>
        <v>0.43741166228951783</v>
      </c>
      <c r="F27" s="2">
        <f t="shared" si="1"/>
        <v>89438</v>
      </c>
      <c r="G27" s="2">
        <v>20183</v>
      </c>
      <c r="H27" s="2">
        <v>69255</v>
      </c>
      <c r="I27" s="2">
        <v>0</v>
      </c>
    </row>
    <row r="28" spans="1:9" ht="11.25">
      <c r="A28" s="12">
        <f t="shared" si="2"/>
        <v>20</v>
      </c>
      <c r="B28" s="18" t="s">
        <v>8</v>
      </c>
      <c r="C28" s="2">
        <v>1433331</v>
      </c>
      <c r="D28" s="2">
        <f t="shared" si="3"/>
        <v>75069</v>
      </c>
      <c r="E28" s="13">
        <f t="shared" si="0"/>
        <v>0.052373806189917056</v>
      </c>
      <c r="F28" s="2">
        <f t="shared" si="1"/>
        <v>11426</v>
      </c>
      <c r="G28" s="2">
        <v>11426</v>
      </c>
      <c r="H28" s="2">
        <v>0</v>
      </c>
      <c r="I28" s="2">
        <v>63643</v>
      </c>
    </row>
    <row r="29" spans="1:9" ht="11.25">
      <c r="A29" s="12">
        <f t="shared" si="2"/>
        <v>21</v>
      </c>
      <c r="B29" s="18" t="s">
        <v>25</v>
      </c>
      <c r="C29" s="2">
        <v>127588</v>
      </c>
      <c r="D29" s="2">
        <f t="shared" si="3"/>
        <v>73296</v>
      </c>
      <c r="E29" s="13">
        <f t="shared" si="0"/>
        <v>0.5744740884722701</v>
      </c>
      <c r="F29" s="2">
        <f t="shared" si="1"/>
        <v>73296</v>
      </c>
      <c r="G29" s="2">
        <v>13452</v>
      </c>
      <c r="H29" s="2">
        <v>59844</v>
      </c>
      <c r="I29" s="2">
        <v>0</v>
      </c>
    </row>
    <row r="30" spans="1:9" ht="11.25">
      <c r="A30" s="12">
        <f t="shared" si="2"/>
        <v>22</v>
      </c>
      <c r="B30" s="18" t="s">
        <v>42</v>
      </c>
      <c r="C30" s="2">
        <v>237759</v>
      </c>
      <c r="D30" s="2">
        <f t="shared" si="3"/>
        <v>71280</v>
      </c>
      <c r="E30" s="13">
        <f>D30/C30</f>
        <v>0.29979937667974715</v>
      </c>
      <c r="F30" s="2">
        <f t="shared" si="1"/>
        <v>38777</v>
      </c>
      <c r="G30" s="2">
        <v>3772</v>
      </c>
      <c r="H30" s="2">
        <v>35005</v>
      </c>
      <c r="I30" s="2">
        <v>32503</v>
      </c>
    </row>
    <row r="31" spans="1:9" ht="11.25">
      <c r="A31" s="12">
        <f t="shared" si="2"/>
        <v>23</v>
      </c>
      <c r="B31" s="18" t="s">
        <v>44</v>
      </c>
      <c r="C31" s="2">
        <v>98266</v>
      </c>
      <c r="D31" s="2">
        <f t="shared" si="3"/>
        <v>67249</v>
      </c>
      <c r="E31" s="13">
        <f t="shared" si="0"/>
        <v>0.6843567459752101</v>
      </c>
      <c r="F31" s="2">
        <f t="shared" si="1"/>
        <v>48463</v>
      </c>
      <c r="G31" s="2">
        <v>40872</v>
      </c>
      <c r="H31" s="2">
        <v>7591</v>
      </c>
      <c r="I31" s="2">
        <v>18786</v>
      </c>
    </row>
    <row r="32" spans="1:9" ht="11.25">
      <c r="A32" s="12">
        <f t="shared" si="2"/>
        <v>24</v>
      </c>
      <c r="B32" s="18" t="s">
        <v>12</v>
      </c>
      <c r="C32" s="2">
        <v>93313</v>
      </c>
      <c r="D32" s="2">
        <f t="shared" si="3"/>
        <v>65141</v>
      </c>
      <c r="E32" s="13">
        <f t="shared" si="0"/>
        <v>0.6980913699055866</v>
      </c>
      <c r="F32" s="2">
        <f t="shared" si="1"/>
        <v>65141</v>
      </c>
      <c r="G32" s="2">
        <v>27816</v>
      </c>
      <c r="H32" s="2">
        <v>37325</v>
      </c>
      <c r="I32" s="2">
        <v>0</v>
      </c>
    </row>
    <row r="33" spans="1:9" ht="11.25">
      <c r="A33" s="12">
        <f t="shared" si="2"/>
        <v>25</v>
      </c>
      <c r="B33" s="18" t="s">
        <v>45</v>
      </c>
      <c r="C33" s="2">
        <v>64062</v>
      </c>
      <c r="D33" s="2">
        <f t="shared" si="3"/>
        <v>57535</v>
      </c>
      <c r="E33" s="13">
        <f t="shared" si="0"/>
        <v>0.8981143267459648</v>
      </c>
      <c r="F33" s="2">
        <f t="shared" si="1"/>
        <v>37999</v>
      </c>
      <c r="G33" s="2">
        <v>37999</v>
      </c>
      <c r="H33" s="2">
        <v>0</v>
      </c>
      <c r="I33" s="2">
        <v>19536</v>
      </c>
    </row>
    <row r="34" spans="1:9" ht="11.25">
      <c r="A34" s="12">
        <f t="shared" si="2"/>
        <v>26</v>
      </c>
      <c r="B34" s="18" t="s">
        <v>32</v>
      </c>
      <c r="C34" s="2">
        <v>73190</v>
      </c>
      <c r="D34" s="2">
        <f t="shared" si="3"/>
        <v>55505</v>
      </c>
      <c r="E34" s="13">
        <f t="shared" si="0"/>
        <v>0.7583686295942068</v>
      </c>
      <c r="F34" s="2">
        <f t="shared" si="1"/>
        <v>55505</v>
      </c>
      <c r="G34" s="2">
        <v>30370</v>
      </c>
      <c r="H34" s="2">
        <v>25135</v>
      </c>
      <c r="I34" s="2">
        <v>0</v>
      </c>
    </row>
    <row r="35" spans="1:9" ht="11.25">
      <c r="A35" s="12">
        <f t="shared" si="2"/>
        <v>27</v>
      </c>
      <c r="B35" s="18" t="s">
        <v>49</v>
      </c>
      <c r="C35" s="2">
        <v>86588</v>
      </c>
      <c r="D35" s="2">
        <f aca="true" t="shared" si="4" ref="D35:D53">F35+I35</f>
        <v>50968</v>
      </c>
      <c r="E35" s="13">
        <f t="shared" si="0"/>
        <v>0.588626599528803</v>
      </c>
      <c r="F35" s="2">
        <f t="shared" si="1"/>
        <v>13506</v>
      </c>
      <c r="G35" s="2">
        <v>5067</v>
      </c>
      <c r="H35" s="2">
        <v>8439</v>
      </c>
      <c r="I35" s="2">
        <v>37462</v>
      </c>
    </row>
    <row r="36" spans="1:9" ht="11.25">
      <c r="A36" s="12">
        <f t="shared" si="2"/>
        <v>28</v>
      </c>
      <c r="B36" s="18" t="s">
        <v>9</v>
      </c>
      <c r="C36" s="2">
        <v>115234</v>
      </c>
      <c r="D36" s="2">
        <f t="shared" si="4"/>
        <v>49962</v>
      </c>
      <c r="E36" s="13">
        <f t="shared" si="0"/>
        <v>0.43356995331239045</v>
      </c>
      <c r="F36" s="2">
        <f t="shared" si="1"/>
        <v>23042</v>
      </c>
      <c r="G36" s="2">
        <v>23042</v>
      </c>
      <c r="H36" s="2">
        <v>0</v>
      </c>
      <c r="I36" s="2">
        <v>26920</v>
      </c>
    </row>
    <row r="37" spans="1:9" ht="11.25">
      <c r="A37" s="12">
        <f t="shared" si="2"/>
        <v>29</v>
      </c>
      <c r="B37" s="18" t="s">
        <v>28</v>
      </c>
      <c r="C37" s="2">
        <v>47840</v>
      </c>
      <c r="D37" s="2">
        <f t="shared" si="4"/>
        <v>42683</v>
      </c>
      <c r="E37" s="13">
        <f t="shared" si="0"/>
        <v>0.8922031772575251</v>
      </c>
      <c r="F37" s="2">
        <f t="shared" si="1"/>
        <v>42683</v>
      </c>
      <c r="G37" s="2">
        <v>22485</v>
      </c>
      <c r="H37" s="2">
        <v>20198</v>
      </c>
      <c r="I37" s="2">
        <v>0</v>
      </c>
    </row>
    <row r="38" spans="1:9" ht="11.25">
      <c r="A38" s="12">
        <f t="shared" si="2"/>
        <v>30</v>
      </c>
      <c r="B38" s="18" t="s">
        <v>52</v>
      </c>
      <c r="C38" s="2">
        <v>58963</v>
      </c>
      <c r="D38" s="2">
        <f t="shared" si="4"/>
        <v>38512</v>
      </c>
      <c r="E38" s="13">
        <f>D38/C38</f>
        <v>0.6531553686209997</v>
      </c>
      <c r="F38" s="2">
        <f t="shared" si="1"/>
        <v>38512</v>
      </c>
      <c r="G38" s="2">
        <v>0</v>
      </c>
      <c r="H38" s="2">
        <v>38512</v>
      </c>
      <c r="I38" s="2">
        <v>0</v>
      </c>
    </row>
    <row r="39" spans="1:9" ht="11.25">
      <c r="A39" s="12">
        <f t="shared" si="2"/>
        <v>31</v>
      </c>
      <c r="B39" s="18" t="s">
        <v>21</v>
      </c>
      <c r="C39" s="2">
        <v>48333</v>
      </c>
      <c r="D39" s="2">
        <f t="shared" si="4"/>
        <v>29525</v>
      </c>
      <c r="E39" s="13">
        <f t="shared" si="0"/>
        <v>0.6108662818364264</v>
      </c>
      <c r="F39" s="2">
        <f t="shared" si="1"/>
        <v>29525</v>
      </c>
      <c r="G39" s="2">
        <v>0</v>
      </c>
      <c r="H39" s="2">
        <v>29525</v>
      </c>
      <c r="I39" s="2">
        <v>0</v>
      </c>
    </row>
    <row r="40" spans="1:9" ht="11.25">
      <c r="A40" s="12">
        <f t="shared" si="2"/>
        <v>32</v>
      </c>
      <c r="B40" s="18" t="s">
        <v>15</v>
      </c>
      <c r="C40" s="2">
        <v>34196</v>
      </c>
      <c r="D40" s="2">
        <f t="shared" si="4"/>
        <v>29477</v>
      </c>
      <c r="E40" s="13">
        <f t="shared" si="0"/>
        <v>0.8620014036729442</v>
      </c>
      <c r="F40" s="2">
        <f t="shared" si="1"/>
        <v>29477</v>
      </c>
      <c r="G40" s="2">
        <v>0</v>
      </c>
      <c r="H40" s="2">
        <v>29477</v>
      </c>
      <c r="I40" s="2">
        <v>0</v>
      </c>
    </row>
    <row r="41" spans="1:9" ht="11.25">
      <c r="A41" s="12">
        <f t="shared" si="2"/>
        <v>33</v>
      </c>
      <c r="B41" s="18" t="s">
        <v>39</v>
      </c>
      <c r="C41" s="2">
        <v>85502</v>
      </c>
      <c r="D41" s="2">
        <f t="shared" si="4"/>
        <v>27378</v>
      </c>
      <c r="E41" s="13">
        <f t="shared" si="0"/>
        <v>0.32020303618628804</v>
      </c>
      <c r="F41" s="2">
        <f t="shared" si="1"/>
        <v>7045</v>
      </c>
      <c r="G41" s="2">
        <v>7045</v>
      </c>
      <c r="H41" s="2">
        <v>0</v>
      </c>
      <c r="I41" s="2">
        <v>20333</v>
      </c>
    </row>
    <row r="42" spans="1:9" ht="11.25">
      <c r="A42" s="12">
        <f t="shared" si="2"/>
        <v>34</v>
      </c>
      <c r="B42" s="18" t="s">
        <v>61</v>
      </c>
      <c r="C42" s="2">
        <v>33420</v>
      </c>
      <c r="D42" s="2">
        <f t="shared" si="4"/>
        <v>23285</v>
      </c>
      <c r="E42" s="13">
        <f t="shared" si="0"/>
        <v>0.6967384799521245</v>
      </c>
      <c r="F42" s="2">
        <f t="shared" si="1"/>
        <v>23285</v>
      </c>
      <c r="G42" s="2">
        <v>0</v>
      </c>
      <c r="H42" s="2">
        <v>23285</v>
      </c>
      <c r="I42" s="2">
        <v>0</v>
      </c>
    </row>
    <row r="43" spans="1:9" ht="11.25">
      <c r="A43" s="12">
        <f t="shared" si="2"/>
        <v>35</v>
      </c>
      <c r="B43" s="18" t="s">
        <v>51</v>
      </c>
      <c r="C43" s="2">
        <v>36366</v>
      </c>
      <c r="D43" s="2">
        <f t="shared" si="4"/>
        <v>22837</v>
      </c>
      <c r="E43" s="13">
        <f>D43/C43</f>
        <v>0.6279766815157015</v>
      </c>
      <c r="F43" s="2">
        <f t="shared" si="1"/>
        <v>22837</v>
      </c>
      <c r="G43" s="2">
        <v>0</v>
      </c>
      <c r="H43" s="2">
        <v>22837</v>
      </c>
      <c r="I43" s="2">
        <v>0</v>
      </c>
    </row>
    <row r="44" spans="1:9" ht="11.25">
      <c r="A44" s="12">
        <f t="shared" si="2"/>
        <v>36</v>
      </c>
      <c r="B44" s="18" t="s">
        <v>40</v>
      </c>
      <c r="C44" s="2">
        <v>19364</v>
      </c>
      <c r="D44" s="2">
        <f t="shared" si="4"/>
        <v>18899</v>
      </c>
      <c r="E44" s="13">
        <f t="shared" si="0"/>
        <v>0.9759863664532121</v>
      </c>
      <c r="F44" s="2">
        <f t="shared" si="1"/>
        <v>18899</v>
      </c>
      <c r="G44" s="2">
        <v>6443</v>
      </c>
      <c r="H44" s="2">
        <v>12456</v>
      </c>
      <c r="I44" s="2">
        <v>0</v>
      </c>
    </row>
    <row r="45" spans="1:9" ht="11.25">
      <c r="A45" s="12">
        <f t="shared" si="2"/>
        <v>37</v>
      </c>
      <c r="B45" s="18" t="s">
        <v>62</v>
      </c>
      <c r="C45" s="2">
        <v>84966</v>
      </c>
      <c r="D45" s="2">
        <f t="shared" si="4"/>
        <v>12049</v>
      </c>
      <c r="E45" s="13">
        <f t="shared" si="0"/>
        <v>0.14180966504248757</v>
      </c>
      <c r="F45" s="2">
        <f t="shared" si="1"/>
        <v>0</v>
      </c>
      <c r="G45" s="2">
        <v>0</v>
      </c>
      <c r="H45" s="2">
        <v>0</v>
      </c>
      <c r="I45" s="2">
        <v>12049</v>
      </c>
    </row>
    <row r="46" spans="1:9" ht="11.25">
      <c r="A46" s="12">
        <f t="shared" si="2"/>
        <v>38</v>
      </c>
      <c r="B46" s="18" t="s">
        <v>29</v>
      </c>
      <c r="C46" s="2">
        <v>432658</v>
      </c>
      <c r="D46" s="2">
        <f t="shared" si="4"/>
        <v>10033</v>
      </c>
      <c r="E46" s="13">
        <f t="shared" si="0"/>
        <v>0.02318921642498232</v>
      </c>
      <c r="F46" s="2">
        <f t="shared" si="1"/>
        <v>0</v>
      </c>
      <c r="G46" s="2">
        <v>0</v>
      </c>
      <c r="H46" s="2">
        <v>0</v>
      </c>
      <c r="I46" s="2">
        <v>10033</v>
      </c>
    </row>
    <row r="47" spans="1:9" ht="11.25">
      <c r="A47" s="12">
        <f t="shared" si="2"/>
        <v>39</v>
      </c>
      <c r="B47" s="18" t="s">
        <v>23</v>
      </c>
      <c r="C47" s="2">
        <v>6657</v>
      </c>
      <c r="D47" s="2">
        <f t="shared" si="4"/>
        <v>5991</v>
      </c>
      <c r="E47" s="13">
        <f t="shared" si="0"/>
        <v>0.8999549346552501</v>
      </c>
      <c r="F47" s="2">
        <f t="shared" si="1"/>
        <v>5991</v>
      </c>
      <c r="G47" s="2">
        <v>2545</v>
      </c>
      <c r="H47" s="2">
        <v>3446</v>
      </c>
      <c r="I47" s="2">
        <v>0</v>
      </c>
    </row>
    <row r="48" spans="1:9" ht="11.25">
      <c r="A48" s="12">
        <f t="shared" si="2"/>
        <v>40</v>
      </c>
      <c r="B48" s="18" t="s">
        <v>41</v>
      </c>
      <c r="C48" s="2">
        <v>5772</v>
      </c>
      <c r="D48" s="2">
        <f t="shared" si="4"/>
        <v>5772</v>
      </c>
      <c r="E48" s="13">
        <f t="shared" si="0"/>
        <v>1</v>
      </c>
      <c r="F48" s="2">
        <f t="shared" si="1"/>
        <v>5772</v>
      </c>
      <c r="G48" s="2">
        <v>0</v>
      </c>
      <c r="H48" s="2">
        <v>5772</v>
      </c>
      <c r="I48" s="2">
        <v>0</v>
      </c>
    </row>
    <row r="49" spans="1:9" ht="11.25">
      <c r="A49" s="12">
        <f t="shared" si="2"/>
        <v>41</v>
      </c>
      <c r="B49" s="18" t="s">
        <v>14</v>
      </c>
      <c r="C49" s="2">
        <v>12465</v>
      </c>
      <c r="D49" s="2">
        <f t="shared" si="4"/>
        <v>5123</v>
      </c>
      <c r="E49" s="13">
        <f t="shared" si="0"/>
        <v>0.4109907741676695</v>
      </c>
      <c r="F49" s="2">
        <f t="shared" si="1"/>
        <v>2707</v>
      </c>
      <c r="G49" s="2">
        <v>2707</v>
      </c>
      <c r="H49" s="2">
        <v>0</v>
      </c>
      <c r="I49" s="2">
        <v>2416</v>
      </c>
    </row>
    <row r="50" spans="1:9" ht="11.25">
      <c r="A50" s="12">
        <f t="shared" si="2"/>
        <v>42</v>
      </c>
      <c r="B50" s="18" t="s">
        <v>24</v>
      </c>
      <c r="C50" s="2">
        <v>3960</v>
      </c>
      <c r="D50" s="2">
        <f t="shared" si="4"/>
        <v>3601</v>
      </c>
      <c r="E50" s="13">
        <f t="shared" si="0"/>
        <v>0.9093434343434343</v>
      </c>
      <c r="F50" s="2">
        <f t="shared" si="1"/>
        <v>0</v>
      </c>
      <c r="G50" s="2">
        <v>0</v>
      </c>
      <c r="H50" s="2">
        <v>0</v>
      </c>
      <c r="I50" s="2">
        <v>3601</v>
      </c>
    </row>
    <row r="51" spans="1:9" ht="11.25">
      <c r="A51" s="12">
        <f t="shared" si="2"/>
        <v>43</v>
      </c>
      <c r="B51" s="18" t="s">
        <v>13</v>
      </c>
      <c r="C51" s="2">
        <v>4967</v>
      </c>
      <c r="D51" s="2">
        <f t="shared" si="4"/>
        <v>3506</v>
      </c>
      <c r="E51" s="13">
        <f t="shared" si="0"/>
        <v>0.7058586672035434</v>
      </c>
      <c r="F51" s="2">
        <f t="shared" si="1"/>
        <v>3506</v>
      </c>
      <c r="G51" s="2">
        <v>2414</v>
      </c>
      <c r="H51" s="2">
        <v>1092</v>
      </c>
      <c r="I51" s="2">
        <v>0</v>
      </c>
    </row>
    <row r="52" spans="1:9" ht="11.25">
      <c r="A52" s="12">
        <v>45</v>
      </c>
      <c r="B52" s="18" t="s">
        <v>57</v>
      </c>
      <c r="C52" s="2">
        <v>32892</v>
      </c>
      <c r="D52" s="2">
        <f t="shared" si="4"/>
        <v>1962</v>
      </c>
      <c r="E52" s="13">
        <f>D52/C52</f>
        <v>0.059649762860269975</v>
      </c>
      <c r="F52" s="2">
        <f t="shared" si="1"/>
        <v>0</v>
      </c>
      <c r="G52" s="2">
        <v>0</v>
      </c>
      <c r="H52" s="2">
        <v>0</v>
      </c>
      <c r="I52" s="2">
        <v>1962</v>
      </c>
    </row>
    <row r="53" spans="1:9" ht="11.25">
      <c r="A53" s="12">
        <v>46</v>
      </c>
      <c r="B53" s="18" t="s">
        <v>35</v>
      </c>
      <c r="C53" s="2">
        <v>4033</v>
      </c>
      <c r="D53" s="2">
        <f t="shared" si="4"/>
        <v>1447</v>
      </c>
      <c r="E53" s="13">
        <f t="shared" si="0"/>
        <v>0.3587899826431937</v>
      </c>
      <c r="F53" s="2">
        <f t="shared" si="1"/>
        <v>1447</v>
      </c>
      <c r="G53" s="2"/>
      <c r="H53" s="2">
        <v>1447</v>
      </c>
      <c r="I53" s="2">
        <v>0</v>
      </c>
    </row>
    <row r="54" spans="1:9" ht="11.25">
      <c r="A54" s="12">
        <v>47</v>
      </c>
      <c r="B54" s="18" t="s">
        <v>26</v>
      </c>
      <c r="C54" s="2">
        <v>1053</v>
      </c>
      <c r="D54" s="2">
        <f t="shared" si="3"/>
        <v>1022</v>
      </c>
      <c r="E54" s="13">
        <f t="shared" si="0"/>
        <v>0.9705603038936372</v>
      </c>
      <c r="F54" s="2">
        <f t="shared" si="1"/>
        <v>1022</v>
      </c>
      <c r="G54" s="2">
        <v>0</v>
      </c>
      <c r="H54" s="2">
        <v>1022</v>
      </c>
      <c r="I54" s="2">
        <v>0</v>
      </c>
    </row>
    <row r="55" spans="1:9" ht="11.25">
      <c r="A55" s="12">
        <v>48</v>
      </c>
      <c r="B55" s="18" t="s">
        <v>33</v>
      </c>
      <c r="C55" s="2">
        <v>781</v>
      </c>
      <c r="D55" s="2">
        <f>F55+I55</f>
        <v>773</v>
      </c>
      <c r="E55" s="13">
        <f t="shared" si="0"/>
        <v>0.9897567221510883</v>
      </c>
      <c r="F55" s="2">
        <f t="shared" si="1"/>
        <v>773</v>
      </c>
      <c r="G55" s="2">
        <v>0</v>
      </c>
      <c r="H55" s="2">
        <v>773</v>
      </c>
      <c r="I55" s="2">
        <v>0</v>
      </c>
    </row>
    <row r="56" spans="1:9" ht="11.25">
      <c r="A56" s="12">
        <f>+A55+1</f>
        <v>49</v>
      </c>
      <c r="B56" s="18" t="s">
        <v>36</v>
      </c>
      <c r="C56" s="2">
        <v>236</v>
      </c>
      <c r="D56" s="2">
        <f t="shared" si="3"/>
        <v>0</v>
      </c>
      <c r="E56" s="13">
        <f t="shared" si="0"/>
        <v>0</v>
      </c>
      <c r="F56" s="2">
        <f t="shared" si="1"/>
        <v>0</v>
      </c>
      <c r="G56" s="2">
        <v>0</v>
      </c>
      <c r="H56" s="2">
        <v>0</v>
      </c>
      <c r="I56" s="2">
        <v>0</v>
      </c>
    </row>
    <row r="57" spans="1:9" ht="11.25">
      <c r="A57" s="12">
        <f>+A56+1</f>
        <v>50</v>
      </c>
      <c r="B57" s="18" t="s">
        <v>38</v>
      </c>
      <c r="C57" s="2">
        <v>553</v>
      </c>
      <c r="D57" s="2">
        <f t="shared" si="3"/>
        <v>0</v>
      </c>
      <c r="E57" s="13">
        <f t="shared" si="0"/>
        <v>0</v>
      </c>
      <c r="F57" s="2">
        <f t="shared" si="1"/>
        <v>0</v>
      </c>
      <c r="G57" s="2">
        <v>0</v>
      </c>
      <c r="H57" s="2">
        <v>0</v>
      </c>
      <c r="I57" s="2">
        <v>0</v>
      </c>
    </row>
    <row r="58" spans="1:9" ht="11.25">
      <c r="A58" s="12">
        <f>+A57+1</f>
        <v>51</v>
      </c>
      <c r="B58" s="18" t="s">
        <v>63</v>
      </c>
      <c r="C58" s="2">
        <v>399647</v>
      </c>
      <c r="D58" s="2">
        <f>F58+I58</f>
        <v>0</v>
      </c>
      <c r="E58" s="13">
        <f t="shared" si="0"/>
        <v>0</v>
      </c>
      <c r="F58" s="2">
        <f t="shared" si="1"/>
        <v>0</v>
      </c>
      <c r="G58" s="2">
        <v>0</v>
      </c>
      <c r="H58" s="2">
        <v>0</v>
      </c>
      <c r="I58" s="2">
        <v>0</v>
      </c>
    </row>
    <row r="59" spans="1:10" ht="11.25">
      <c r="A59" s="18"/>
      <c r="B59" s="11" t="s">
        <v>27</v>
      </c>
      <c r="C59" s="19">
        <v>11552587</v>
      </c>
      <c r="D59" s="14">
        <f>F59+I59</f>
        <v>3813487</v>
      </c>
      <c r="E59" s="15">
        <f>D59/C59</f>
        <v>0.33009809837398324</v>
      </c>
      <c r="F59" s="14">
        <f>G59+H59</f>
        <v>2282091</v>
      </c>
      <c r="G59" s="14">
        <f>SUM(G9:G55)</f>
        <v>634683</v>
      </c>
      <c r="H59" s="14">
        <f>SUM(H9:H58)</f>
        <v>1647408</v>
      </c>
      <c r="I59" s="14">
        <f>SUM(I9:I58)</f>
        <v>1531396</v>
      </c>
      <c r="J59" s="17"/>
    </row>
    <row r="60" ht="11.25">
      <c r="J60" s="17"/>
    </row>
    <row r="61" spans="1:10" ht="11.25">
      <c r="A61" s="1" t="s">
        <v>65</v>
      </c>
      <c r="J61" s="17"/>
    </row>
    <row r="62" spans="1:10" ht="11.25">
      <c r="A62" s="1" t="s">
        <v>66</v>
      </c>
      <c r="J62" s="17"/>
    </row>
    <row r="63" ht="11.25">
      <c r="J63" s="17"/>
    </row>
    <row r="64" ht="11.25">
      <c r="J64" s="17"/>
    </row>
    <row r="65" ht="11.25">
      <c r="J65" s="17"/>
    </row>
  </sheetData>
  <sheetProtection password="CD66" sheet="1" objects="1" scenarios="1"/>
  <mergeCells count="1">
    <mergeCell ref="F7:H7"/>
  </mergeCells>
  <printOptions/>
  <pageMargins left="0.4" right="0.17" top="0.73" bottom="0.5905511811023623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2002-05-03T15:13:52Z</cp:lastPrinted>
  <dcterms:created xsi:type="dcterms:W3CDTF">1999-03-04T19:31:18Z</dcterms:created>
  <dcterms:modified xsi:type="dcterms:W3CDTF">2001-03-05T16:53:17Z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