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afé (Int)" sheetId="1" r:id="rId1"/>
  </sheets>
  <definedNames/>
  <calcPr fullCalcOnLoad="1"/>
</workbook>
</file>

<file path=xl/sharedStrings.xml><?xml version="1.0" encoding="utf-8"?>
<sst xmlns="http://schemas.openxmlformats.org/spreadsheetml/2006/main" count="206" uniqueCount="72">
  <si>
    <t>CUADRO No. 19-8    BANCAFÉ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</si>
  <si>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</si>
  <si>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</si>
  <si>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</si>
  <si>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</si>
  <si>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</si>
  <si>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</si>
  <si>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</si>
  <si>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</si>
  <si>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</si>
  <si>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</si>
  <si>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</si>
  <si>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</si>
  <si>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</si>
  <si>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</si>
  <si>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</si>
  <si>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</si>
  <si>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</si>
  <si>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</si>
  <si>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</si>
  <si>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</si>
  <si>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N.A.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</si>
  <si>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</si>
  <si>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</si>
  <si>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</si>
  <si>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</si>
  <si>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</si>
  <si>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</si>
  <si>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</si>
  <si>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</si>
  <si>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</si>
  <si>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</si>
  <si>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</si>
  <si>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</si>
  <si>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N/A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</si>
  <si>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</si>
  <si>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</si>
  <si>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</si>
  <si>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</si>
  <si>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</si>
  <si>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</si>
  <si>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</si>
  <si>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</si>
  <si>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</si>
  <si>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</si>
  <si>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</si>
  <si>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</si>
  <si>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</si>
  <si>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</si>
  <si>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</si>
  <si>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</si>
  <si>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</si>
  <si>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</si>
  <si>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</si>
  <si>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</si>
  <si>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</si>
  <si>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</si>
  <si>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</si>
  <si>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Gastos de Administración / Total de Activos (Promedio)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</si>
  <si>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</si>
  <si>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</si>
  <si>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</si>
  <si>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</si>
  <si>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</si>
  <si>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</si>
  <si>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</si>
  <si>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</si>
  <si>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</si>
  <si>
    <t>NOTA:</t>
  </si>
  <si>
    <t>(1) El número de empleados corresponde al banco con Licencia general y el número de sucursales.</t>
  </si>
  <si>
    <r>
      <t xml:space="preserve">Número de Empleados </t>
    </r>
    <r>
      <rPr>
        <b/>
        <sz val="8"/>
        <rFont val="Arial"/>
        <family val="2"/>
      </rPr>
      <t>(1)</t>
    </r>
  </si>
  <si>
    <r>
      <t xml:space="preserve">Sucursales </t>
    </r>
    <r>
      <rPr>
        <b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</si>
</sst>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6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79" fontId="4" fillId="0" borderId="0" xfId="15" applyNumberFormat="1" applyFont="1" applyAlignment="1">
      <alignment horizontal="right"/>
    </xf>
    <xf numFmtId="179" fontId="4" fillId="0" borderId="1" xfId="15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10" fontId="4" fillId="0" borderId="0" xfId="19" applyNumberFormat="1" applyFont="1" applyAlignment="1">
      <alignment horizontal="right"/>
    </xf>
    <xf numFmtId="10" fontId="4" fillId="0" borderId="1" xfId="19" applyNumberFormat="1" applyFont="1" applyBorder="1" applyAlignment="1">
      <alignment horizontal="right"/>
    </xf>
    <xf numFmtId="10" fontId="4" fillId="0" borderId="0" xfId="19" applyNumberFormat="1" applyFont="1" applyFill="1" applyAlignment="1">
      <alignment/>
    </xf>
    <xf numFmtId="10" fontId="4" fillId="0" borderId="0" xfId="19" applyNumberFormat="1" applyFont="1" applyFill="1" applyAlignment="1">
      <alignment horizontal="right"/>
    </xf>
    <xf numFmtId="10" fontId="4" fillId="0" borderId="0" xfId="19" applyNumberFormat="1" applyFont="1" applyFill="1" applyBorder="1" applyAlignment="1">
      <alignment/>
    </xf>
    <xf numFmtId="10" fontId="4" fillId="0" borderId="0" xfId="19" applyNumberFormat="1" applyFont="1" applyFill="1" applyBorder="1" applyAlignment="1">
      <alignment horizontal="right"/>
    </xf>
    <xf numFmtId="10" fontId="4" fillId="0" borderId="1" xfId="19" applyNumberFormat="1" applyFont="1" applyFill="1" applyBorder="1" applyAlignment="1">
      <alignment/>
    </xf>
    <xf numFmtId="10" fontId="4" fillId="0" borderId="1" xfId="19" applyNumberFormat="1" applyFont="1" applyFill="1" applyBorder="1" applyAlignment="1">
      <alignment horizontal="right"/>
    </xf>
    <xf numFmtId="0" fontId="4" fillId="0" borderId="2" xfId="0" applyFont="1" applyBorder="1" applyAlignment="1">
      <alignment/>
    </xf>
    <xf numFmtId="179" fontId="4" fillId="0" borderId="0" xfId="15" applyNumberFormat="1" applyFont="1" applyBorder="1" applyAlignment="1">
      <alignment horizontal="right"/>
    </xf>
    <xf numFmtId="10" fontId="4" fillId="0" borderId="0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"/>
    </sheetView>
  </sheetViews>
  <sheetFormatPr defaultColWidth="11.421875" defaultRowHeight="12.75"/>
  <cols>
    <col min="1" max="1" width="3.421875" style="1" customWidth="1"/>
    <col min="2" max="2" width="36.140625" style="1" customWidth="1"/>
    <col min="3" max="3" width="11.7109375" style="1" customWidth="1"/>
    <col min="4" max="4" width="10.421875" style="1" customWidth="1"/>
    <col min="5" max="5" width="9.7109375" style="1" customWidth="1"/>
    <col min="6" max="6" width="10.57421875" style="1" customWidth="1"/>
    <col min="7" max="7" width="13.00390625" style="1" customWidth="1"/>
    <col min="8" max="16384" width="11.421875" style="1" customWidth="1"/>
  </cols>
  <sheetData>
    <row r="1" spans="2:7" ht="11.25">
      <c r="B1" s="29"/>
      <c r="C1" s="29"/>
      <c r="D1" s="29"/>
      <c r="E1" s="29"/>
      <c r="F1" s="29"/>
      <c r="G1" s="29"/>
    </row>
    <row r="2" spans="2:7" ht="11.25">
      <c r="B2" s="29"/>
      <c r="C2" s="29"/>
      <c r="D2" s="29"/>
      <c r="E2" s="29" t="s">
        <v>0</v>
      </c>
      <c r="G2" s="29"/>
    </row>
    <row r="3" spans="2:7" ht="11.25">
      <c r="B3" s="30"/>
      <c r="C3" s="30"/>
      <c r="D3" s="30"/>
      <c r="E3" s="29" t="s">
        <v>1</v>
      </c>
      <c r="G3" s="30"/>
    </row>
    <row r="4" spans="1:7" ht="11.25">
      <c r="A4" s="30"/>
      <c r="B4" s="30"/>
      <c r="C4" s="30"/>
      <c r="D4" s="30"/>
      <c r="E4" s="30" t="s">
        <v>2</v>
      </c>
      <c r="G4" s="30"/>
    </row>
    <row r="5" spans="1:7" ht="11.25">
      <c r="A5" s="30"/>
      <c r="B5" s="30"/>
      <c r="C5" s="30"/>
      <c r="D5" s="30"/>
      <c r="E5" s="30"/>
      <c r="F5" s="30"/>
      <c r="G5" s="30"/>
    </row>
    <row r="6" spans="1:7" ht="11.25">
      <c r="A6" s="3"/>
      <c r="B6" s="4"/>
      <c r="C6" s="4"/>
      <c r="D6" s="4"/>
      <c r="E6" s="4"/>
      <c r="F6" s="4"/>
      <c r="G6" s="4"/>
    </row>
    <row r="7" spans="1:7" ht="11.25">
      <c r="A7" s="5"/>
      <c r="B7" s="5"/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</row>
    <row r="8" spans="1:7" ht="11.25">
      <c r="A8" s="6" t="s">
        <v>8</v>
      </c>
      <c r="B8" s="6"/>
      <c r="C8" s="7"/>
      <c r="D8" s="7"/>
      <c r="E8" s="7"/>
      <c r="F8" s="7"/>
      <c r="G8" s="7"/>
    </row>
    <row r="9" spans="1:7" ht="11.25">
      <c r="A9" s="8" t="s">
        <v>9</v>
      </c>
      <c r="B9" s="8"/>
      <c r="C9" s="9">
        <v>59240</v>
      </c>
      <c r="D9" s="9">
        <v>46271</v>
      </c>
      <c r="E9" s="9">
        <v>46228</v>
      </c>
      <c r="F9" s="9">
        <v>46843</v>
      </c>
      <c r="G9" s="9">
        <v>45361</v>
      </c>
    </row>
    <row r="10" spans="1:7" ht="11.25">
      <c r="A10" s="8" t="s">
        <v>10</v>
      </c>
      <c r="B10" s="8"/>
      <c r="C10" s="9">
        <v>0</v>
      </c>
      <c r="D10" s="9">
        <v>6471</v>
      </c>
      <c r="E10" s="9">
        <v>2006</v>
      </c>
      <c r="F10" s="9">
        <v>1127</v>
      </c>
      <c r="G10" s="9">
        <v>0</v>
      </c>
    </row>
    <row r="11" spans="1:7" ht="11.25">
      <c r="A11" s="8" t="s">
        <v>11</v>
      </c>
      <c r="B11" s="8"/>
      <c r="C11" s="9">
        <f>C12+C13</f>
        <v>52171</v>
      </c>
      <c r="D11" s="9">
        <f>D12+D13</f>
        <v>32821</v>
      </c>
      <c r="E11" s="9">
        <f>E12+E13</f>
        <v>32821</v>
      </c>
      <c r="F11" s="9">
        <f>F12+F13</f>
        <v>38478</v>
      </c>
      <c r="G11" s="9">
        <f>G12+G13</f>
        <v>38478</v>
      </c>
    </row>
    <row r="12" spans="1:7" ht="11.25">
      <c r="A12" s="8"/>
      <c r="B12" s="8" t="s">
        <v>12</v>
      </c>
      <c r="C12" s="9"/>
      <c r="D12" s="9">
        <v>0</v>
      </c>
      <c r="E12" s="9">
        <v>0</v>
      </c>
      <c r="F12" s="9">
        <v>0</v>
      </c>
      <c r="G12" s="9">
        <v>0</v>
      </c>
    </row>
    <row r="13" spans="1:7" ht="11.25">
      <c r="A13" s="8"/>
      <c r="B13" s="8" t="s">
        <v>13</v>
      </c>
      <c r="C13" s="9">
        <v>52171</v>
      </c>
      <c r="D13" s="9">
        <v>32821</v>
      </c>
      <c r="E13" s="9">
        <v>32821</v>
      </c>
      <c r="F13" s="9">
        <v>38478</v>
      </c>
      <c r="G13" s="9">
        <v>38478</v>
      </c>
    </row>
    <row r="14" spans="1:7" ht="11.25">
      <c r="A14" s="8" t="s">
        <v>14</v>
      </c>
      <c r="B14" s="8"/>
      <c r="C14" s="9">
        <v>6465</v>
      </c>
      <c r="D14" s="9">
        <v>6465</v>
      </c>
      <c r="E14" s="9">
        <v>6465</v>
      </c>
      <c r="F14" s="9">
        <v>6465</v>
      </c>
      <c r="G14" s="9">
        <v>6465</v>
      </c>
    </row>
    <row r="15" spans="1:7" ht="11.25">
      <c r="A15" s="8" t="s">
        <v>15</v>
      </c>
      <c r="B15" s="8"/>
      <c r="C15" s="9">
        <f>C16+C20</f>
        <v>12126</v>
      </c>
      <c r="D15" s="9">
        <f>D16+D20</f>
        <v>12071</v>
      </c>
      <c r="E15" s="9">
        <f>E16+E20</f>
        <v>12769</v>
      </c>
      <c r="F15" s="9">
        <f>F16+F20</f>
        <v>12872</v>
      </c>
      <c r="G15" s="9">
        <f>G16+G20</f>
        <v>12453</v>
      </c>
    </row>
    <row r="16" spans="1:7" ht="11.25">
      <c r="A16" s="8"/>
      <c r="B16" s="8" t="s">
        <v>12</v>
      </c>
      <c r="C16" s="9">
        <f>SUM(C17:C19)</f>
        <v>0</v>
      </c>
      <c r="D16" s="9">
        <f>SUM(D17:D19)</f>
        <v>0</v>
      </c>
      <c r="E16" s="9">
        <f>SUM(E17:E19)</f>
        <v>0</v>
      </c>
      <c r="F16" s="9">
        <f>SUM(F17:F19)</f>
        <v>0</v>
      </c>
      <c r="G16" s="9">
        <f>SUM(G17:G19)</f>
        <v>0</v>
      </c>
    </row>
    <row r="17" spans="1:7" ht="11.25">
      <c r="A17" s="8"/>
      <c r="B17" s="8" t="s">
        <v>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11.25">
      <c r="A18" s="8"/>
      <c r="B18" s="8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11.25">
      <c r="A19" s="8"/>
      <c r="B19" s="8" t="s">
        <v>18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11.25">
      <c r="A20" s="8"/>
      <c r="B20" s="8" t="s">
        <v>13</v>
      </c>
      <c r="C20" s="9">
        <f>SUM(C21:C22)</f>
        <v>12126</v>
      </c>
      <c r="D20" s="9">
        <f>SUM(D21:D22)</f>
        <v>12071</v>
      </c>
      <c r="E20" s="9">
        <f>SUM(E21:E22)</f>
        <v>12769</v>
      </c>
      <c r="F20" s="9">
        <f>SUM(F21:F22)</f>
        <v>12872</v>
      </c>
      <c r="G20" s="9">
        <f>SUM(G21:G22)</f>
        <v>12453</v>
      </c>
    </row>
    <row r="21" spans="1:7" ht="11.25">
      <c r="A21" s="8"/>
      <c r="B21" s="8" t="s">
        <v>17</v>
      </c>
      <c r="C21" s="9">
        <v>12126</v>
      </c>
      <c r="D21" s="9">
        <v>12071</v>
      </c>
      <c r="E21" s="9">
        <v>12769</v>
      </c>
      <c r="F21" s="9">
        <v>12872</v>
      </c>
      <c r="G21" s="9">
        <v>12453</v>
      </c>
    </row>
    <row r="22" spans="1:7" ht="11.25">
      <c r="A22" s="8"/>
      <c r="B22" s="8" t="s">
        <v>18</v>
      </c>
      <c r="C22" s="9"/>
      <c r="D22" s="9"/>
      <c r="E22" s="9"/>
      <c r="F22" s="9"/>
      <c r="G22" s="9">
        <v>0</v>
      </c>
    </row>
    <row r="23" spans="1:7" ht="11.25">
      <c r="A23" s="4" t="s">
        <v>19</v>
      </c>
      <c r="B23" s="4"/>
      <c r="C23" s="10">
        <v>3571</v>
      </c>
      <c r="D23" s="10">
        <v>3411</v>
      </c>
      <c r="E23" s="10">
        <v>3344</v>
      </c>
      <c r="F23" s="10">
        <v>3243</v>
      </c>
      <c r="G23" s="10">
        <v>3030</v>
      </c>
    </row>
    <row r="24" spans="1:7" ht="11.25">
      <c r="A24" s="6" t="s">
        <v>20</v>
      </c>
      <c r="B24" s="8"/>
      <c r="C24" s="9"/>
      <c r="D24" s="9"/>
      <c r="E24" s="9"/>
      <c r="F24" s="9"/>
      <c r="G24" s="9"/>
    </row>
    <row r="25" spans="1:7" ht="11.25">
      <c r="A25" s="8" t="s">
        <v>9</v>
      </c>
      <c r="B25" s="8"/>
      <c r="C25" s="9">
        <f>+(C9+G9)/2</f>
        <v>52300.5</v>
      </c>
      <c r="D25" s="11" t="s">
        <v>21</v>
      </c>
      <c r="E25" s="11" t="s">
        <v>21</v>
      </c>
      <c r="F25" s="11" t="s">
        <v>21</v>
      </c>
      <c r="G25" s="11" t="s">
        <v>21</v>
      </c>
    </row>
    <row r="26" spans="1:7" ht="11.25">
      <c r="A26" s="8" t="s">
        <v>22</v>
      </c>
      <c r="B26" s="8"/>
      <c r="C26" s="9">
        <f>C27+C28</f>
        <v>51789.5</v>
      </c>
      <c r="D26" s="11" t="s">
        <v>21</v>
      </c>
      <c r="E26" s="11" t="s">
        <v>21</v>
      </c>
      <c r="F26" s="11" t="s">
        <v>21</v>
      </c>
      <c r="G26" s="11" t="s">
        <v>21</v>
      </c>
    </row>
    <row r="27" spans="1:7" ht="11.25">
      <c r="A27" s="8"/>
      <c r="B27" s="8" t="s">
        <v>11</v>
      </c>
      <c r="C27" s="9">
        <f>+(C11+G11)/2</f>
        <v>45324.5</v>
      </c>
      <c r="D27" s="11" t="s">
        <v>21</v>
      </c>
      <c r="E27" s="11" t="s">
        <v>21</v>
      </c>
      <c r="F27" s="11" t="s">
        <v>21</v>
      </c>
      <c r="G27" s="11" t="s">
        <v>21</v>
      </c>
    </row>
    <row r="28" spans="1:7" ht="11.25">
      <c r="A28" s="8"/>
      <c r="B28" s="8" t="s">
        <v>14</v>
      </c>
      <c r="C28" s="8">
        <f>+(C14+G14)/2</f>
        <v>6465</v>
      </c>
      <c r="D28" s="11" t="s">
        <v>21</v>
      </c>
      <c r="E28" s="11" t="s">
        <v>21</v>
      </c>
      <c r="F28" s="11" t="s">
        <v>21</v>
      </c>
      <c r="G28" s="11" t="s">
        <v>21</v>
      </c>
    </row>
    <row r="29" spans="1:7" ht="11.25">
      <c r="A29" s="4" t="s">
        <v>19</v>
      </c>
      <c r="B29" s="4"/>
      <c r="C29" s="10">
        <f>+(C23+G23)/2</f>
        <v>3300.5</v>
      </c>
      <c r="D29" s="12" t="s">
        <v>21</v>
      </c>
      <c r="E29" s="12" t="s">
        <v>21</v>
      </c>
      <c r="F29" s="12" t="s">
        <v>21</v>
      </c>
      <c r="G29" s="12" t="s">
        <v>21</v>
      </c>
    </row>
    <row r="30" spans="1:7" ht="11.25">
      <c r="A30" s="6" t="s">
        <v>23</v>
      </c>
      <c r="B30" s="8"/>
      <c r="C30" s="8"/>
      <c r="D30" s="8"/>
      <c r="E30" s="8"/>
      <c r="F30" s="8"/>
      <c r="G30" s="8"/>
    </row>
    <row r="31" spans="1:7" ht="11.25">
      <c r="A31" s="8" t="s">
        <v>24</v>
      </c>
      <c r="B31" s="8"/>
      <c r="C31" s="9">
        <v>3544</v>
      </c>
      <c r="D31" s="9">
        <v>2626</v>
      </c>
      <c r="E31" s="9">
        <v>1739</v>
      </c>
      <c r="F31" s="9">
        <v>915</v>
      </c>
      <c r="G31" s="9">
        <v>561</v>
      </c>
    </row>
    <row r="32" spans="1:7" ht="11.25">
      <c r="A32" s="8" t="s">
        <v>25</v>
      </c>
      <c r="B32" s="8"/>
      <c r="C32" s="9">
        <v>2971</v>
      </c>
      <c r="D32" s="9">
        <v>2216</v>
      </c>
      <c r="E32" s="9">
        <v>1393</v>
      </c>
      <c r="F32" s="9">
        <v>670</v>
      </c>
      <c r="G32" s="9">
        <v>68</v>
      </c>
    </row>
    <row r="33" spans="1:7" ht="11.25">
      <c r="A33" s="8" t="s">
        <v>26</v>
      </c>
      <c r="B33" s="8"/>
      <c r="C33" s="9">
        <f>C31-C32</f>
        <v>573</v>
      </c>
      <c r="D33" s="9">
        <f>D31-D32</f>
        <v>410</v>
      </c>
      <c r="E33" s="9">
        <f>E31-E32</f>
        <v>346</v>
      </c>
      <c r="F33" s="9">
        <f>F31-F32</f>
        <v>245</v>
      </c>
      <c r="G33" s="9">
        <f>G31-G32</f>
        <v>493</v>
      </c>
    </row>
    <row r="34" spans="1:7" ht="11.25">
      <c r="A34" s="8" t="s">
        <v>27</v>
      </c>
      <c r="B34" s="8"/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ht="11.25">
      <c r="A35" s="8" t="s">
        <v>28</v>
      </c>
      <c r="B35" s="8"/>
      <c r="C35" s="9">
        <f>C33+C34</f>
        <v>573</v>
      </c>
      <c r="D35" s="9">
        <f>D33+D34</f>
        <v>410</v>
      </c>
      <c r="E35" s="9">
        <f>E33+E34</f>
        <v>346</v>
      </c>
      <c r="F35" s="9">
        <f>F33+F34</f>
        <v>245</v>
      </c>
      <c r="G35" s="9">
        <f>G33+G34</f>
        <v>493</v>
      </c>
    </row>
    <row r="36" spans="1:7" ht="11.25">
      <c r="A36" s="8" t="s">
        <v>29</v>
      </c>
      <c r="B36" s="8"/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11.25">
      <c r="A37" s="8" t="s">
        <v>30</v>
      </c>
      <c r="B37" s="8"/>
      <c r="C37" s="9">
        <f>C35-C36</f>
        <v>573</v>
      </c>
      <c r="D37" s="9">
        <f>D35-D36</f>
        <v>410</v>
      </c>
      <c r="E37" s="9">
        <f>E35-E36</f>
        <v>346</v>
      </c>
      <c r="F37" s="9">
        <f>F35-F36</f>
        <v>245</v>
      </c>
      <c r="G37" s="9">
        <f>G35-G36</f>
        <v>493</v>
      </c>
    </row>
    <row r="38" spans="1:7" ht="11.25">
      <c r="A38" s="4" t="s">
        <v>31</v>
      </c>
      <c r="B38" s="4"/>
      <c r="C38" s="10">
        <v>573</v>
      </c>
      <c r="D38" s="10">
        <v>410</v>
      </c>
      <c r="E38" s="10">
        <v>346</v>
      </c>
      <c r="F38" s="10">
        <v>245</v>
      </c>
      <c r="G38" s="10">
        <v>493</v>
      </c>
    </row>
    <row r="39" spans="1:7" ht="11.25">
      <c r="A39" s="6" t="s">
        <v>32</v>
      </c>
      <c r="B39" s="8"/>
      <c r="C39" s="8"/>
      <c r="D39" s="8"/>
      <c r="E39" s="8"/>
      <c r="F39" s="8"/>
      <c r="G39" s="8"/>
    </row>
    <row r="40" spans="1:7" ht="11.25">
      <c r="A40" s="8" t="s">
        <v>33</v>
      </c>
      <c r="B40" s="8"/>
      <c r="C40" s="9">
        <v>0</v>
      </c>
      <c r="D40" s="13" t="s">
        <v>34</v>
      </c>
      <c r="E40" s="13" t="s">
        <v>34</v>
      </c>
      <c r="F40" s="13" t="s">
        <v>34</v>
      </c>
      <c r="G40" s="13" t="s">
        <v>34</v>
      </c>
    </row>
    <row r="41" spans="1:7" ht="11.25">
      <c r="A41" s="8" t="s">
        <v>35</v>
      </c>
      <c r="B41" s="8"/>
      <c r="C41" s="9">
        <v>13795</v>
      </c>
      <c r="D41" s="13" t="s">
        <v>34</v>
      </c>
      <c r="E41" s="13" t="s">
        <v>34</v>
      </c>
      <c r="F41" s="13" t="s">
        <v>34</v>
      </c>
      <c r="G41" s="13" t="s">
        <v>34</v>
      </c>
    </row>
    <row r="42" spans="1:7" ht="11.25">
      <c r="A42" s="8" t="s">
        <v>36</v>
      </c>
      <c r="B42" s="8"/>
      <c r="C42" s="14">
        <v>0</v>
      </c>
      <c r="D42" s="13" t="s">
        <v>34</v>
      </c>
      <c r="E42" s="13" t="s">
        <v>34</v>
      </c>
      <c r="F42" s="13" t="s">
        <v>34</v>
      </c>
      <c r="G42" s="13" t="s">
        <v>34</v>
      </c>
    </row>
    <row r="43" spans="1:7" ht="11.25">
      <c r="A43" s="8" t="s">
        <v>37</v>
      </c>
      <c r="B43" s="8"/>
      <c r="C43" s="14">
        <f>C41/C11</f>
        <v>0.2644189300569282</v>
      </c>
      <c r="D43" s="13" t="s">
        <v>34</v>
      </c>
      <c r="E43" s="13" t="s">
        <v>34</v>
      </c>
      <c r="F43" s="13" t="s">
        <v>34</v>
      </c>
      <c r="G43" s="13" t="s">
        <v>34</v>
      </c>
    </row>
    <row r="44" spans="1:7" ht="11.25">
      <c r="A44" s="15" t="s">
        <v>38</v>
      </c>
      <c r="B44" s="8"/>
      <c r="C44" s="14">
        <f>C41/C11</f>
        <v>0.2644189300569282</v>
      </c>
      <c r="D44" s="13" t="s">
        <v>34</v>
      </c>
      <c r="E44" s="13" t="s">
        <v>34</v>
      </c>
      <c r="F44" s="13" t="s">
        <v>34</v>
      </c>
      <c r="G44" s="13" t="s">
        <v>34</v>
      </c>
    </row>
    <row r="45" spans="1:7" ht="11.25">
      <c r="A45" s="8" t="s">
        <v>39</v>
      </c>
      <c r="B45" s="8"/>
      <c r="C45" s="14">
        <v>0</v>
      </c>
      <c r="D45" s="13" t="s">
        <v>34</v>
      </c>
      <c r="E45" s="13" t="s">
        <v>34</v>
      </c>
      <c r="F45" s="13" t="s">
        <v>34</v>
      </c>
      <c r="G45" s="13" t="s">
        <v>34</v>
      </c>
    </row>
    <row r="46" spans="1:7" ht="11.25">
      <c r="A46" s="4" t="s">
        <v>40</v>
      </c>
      <c r="B46" s="4"/>
      <c r="C46" s="16">
        <v>0</v>
      </c>
      <c r="D46" s="17" t="s">
        <v>34</v>
      </c>
      <c r="E46" s="17" t="s">
        <v>34</v>
      </c>
      <c r="F46" s="17" t="s">
        <v>34</v>
      </c>
      <c r="G46" s="17" t="s">
        <v>34</v>
      </c>
    </row>
    <row r="47" spans="1:7" ht="11.25">
      <c r="A47" s="6" t="s">
        <v>41</v>
      </c>
      <c r="B47" s="8"/>
      <c r="C47" s="8"/>
      <c r="D47" s="8"/>
      <c r="E47" s="8"/>
      <c r="F47" s="8"/>
      <c r="G47" s="8"/>
    </row>
    <row r="48" spans="1:7" ht="11.25">
      <c r="A48" s="8" t="s">
        <v>42</v>
      </c>
      <c r="B48" s="8"/>
      <c r="C48" s="14">
        <f>+C29/C25</f>
        <v>0.06310647125744495</v>
      </c>
      <c r="D48" s="18" t="s">
        <v>34</v>
      </c>
      <c r="E48" s="18" t="s">
        <v>34</v>
      </c>
      <c r="F48" s="18" t="s">
        <v>34</v>
      </c>
      <c r="G48" s="18" t="s">
        <v>34</v>
      </c>
    </row>
    <row r="49" spans="1:7" ht="11.25">
      <c r="A49" s="4" t="s">
        <v>43</v>
      </c>
      <c r="B49" s="4"/>
      <c r="C49" s="16">
        <f>+C29/C26</f>
        <v>0.06372913428397649</v>
      </c>
      <c r="D49" s="19" t="s">
        <v>34</v>
      </c>
      <c r="E49" s="19" t="s">
        <v>34</v>
      </c>
      <c r="F49" s="19" t="s">
        <v>34</v>
      </c>
      <c r="G49" s="19" t="s">
        <v>34</v>
      </c>
    </row>
    <row r="50" spans="1:7" ht="11.25">
      <c r="A50" s="6" t="s">
        <v>44</v>
      </c>
      <c r="B50" s="8"/>
      <c r="C50" s="8"/>
      <c r="D50" s="8"/>
      <c r="E50" s="8"/>
      <c r="F50" s="8"/>
      <c r="G50" s="8"/>
    </row>
    <row r="51" spans="1:7" ht="11.25">
      <c r="A51" s="8" t="s">
        <v>45</v>
      </c>
      <c r="B51" s="8"/>
      <c r="C51" s="14">
        <f>C10/C15</f>
        <v>0</v>
      </c>
      <c r="D51" s="14">
        <f>D10/D15</f>
        <v>0.5360782039599039</v>
      </c>
      <c r="E51" s="14">
        <f>E10/E15</f>
        <v>0.15709922468478346</v>
      </c>
      <c r="F51" s="14">
        <f>F10/F15</f>
        <v>0.08755438160348042</v>
      </c>
      <c r="G51" s="14">
        <f>G10/G15</f>
        <v>0</v>
      </c>
    </row>
    <row r="52" spans="1:7" ht="11.25">
      <c r="A52" s="8" t="s">
        <v>46</v>
      </c>
      <c r="B52" s="8"/>
      <c r="C52" s="14">
        <f>C10/C9</f>
        <v>0</v>
      </c>
      <c r="D52" s="14">
        <f>D10/D9</f>
        <v>0.13985001404767566</v>
      </c>
      <c r="E52" s="14">
        <f>E10/E9</f>
        <v>0.04339361425975599</v>
      </c>
      <c r="F52" s="14">
        <f>F10/F9</f>
        <v>0.02405909100612685</v>
      </c>
      <c r="G52" s="14">
        <f>G10/G9</f>
        <v>0</v>
      </c>
    </row>
    <row r="53" spans="1:7" ht="11.25">
      <c r="A53" s="4" t="s">
        <v>47</v>
      </c>
      <c r="B53" s="4"/>
      <c r="C53" s="16">
        <f>(C10+C14)/C15</f>
        <v>0.533151904997526</v>
      </c>
      <c r="D53" s="16">
        <f>(D10+D14)/D15</f>
        <v>1.071659348852622</v>
      </c>
      <c r="E53" s="16">
        <f>(E10+E14)/E15</f>
        <v>0.6634035554859425</v>
      </c>
      <c r="F53" s="16">
        <f>(F10+F14)/F15</f>
        <v>0.5898073337476694</v>
      </c>
      <c r="G53" s="16">
        <f>(G10+G14)/G15</f>
        <v>0.5191520115634787</v>
      </c>
    </row>
    <row r="54" spans="1:7" ht="11.25">
      <c r="A54" s="6" t="s">
        <v>48</v>
      </c>
      <c r="B54" s="8"/>
      <c r="C54" s="8"/>
      <c r="D54" s="8"/>
      <c r="E54" s="8"/>
      <c r="F54" s="8"/>
      <c r="G54" s="8"/>
    </row>
    <row r="55" spans="1:7" ht="11.25">
      <c r="A55" s="8" t="s">
        <v>49</v>
      </c>
      <c r="B55" s="8"/>
      <c r="C55" s="20">
        <f>C38/C26</f>
        <v>0.011064018768283146</v>
      </c>
      <c r="D55" s="21" t="s">
        <v>34</v>
      </c>
      <c r="E55" s="21" t="s">
        <v>34</v>
      </c>
      <c r="F55" s="21" t="s">
        <v>34</v>
      </c>
      <c r="G55" s="21" t="s">
        <v>34</v>
      </c>
    </row>
    <row r="56" spans="1:7" ht="11.25">
      <c r="A56" s="8" t="s">
        <v>50</v>
      </c>
      <c r="B56" s="8"/>
      <c r="C56" s="20">
        <f>C38/C25</f>
        <v>0.010955918203458858</v>
      </c>
      <c r="D56" s="21" t="s">
        <v>34</v>
      </c>
      <c r="E56" s="21" t="s">
        <v>34</v>
      </c>
      <c r="F56" s="21" t="s">
        <v>34</v>
      </c>
      <c r="G56" s="21" t="s">
        <v>34</v>
      </c>
    </row>
    <row r="57" spans="1:7" ht="11.25">
      <c r="A57" s="8" t="s">
        <v>51</v>
      </c>
      <c r="B57" s="8"/>
      <c r="C57" s="20">
        <f>+C38/C29</f>
        <v>0.17361005908195729</v>
      </c>
      <c r="D57" s="21" t="s">
        <v>34</v>
      </c>
      <c r="E57" s="21" t="s">
        <v>34</v>
      </c>
      <c r="F57" s="21" t="s">
        <v>34</v>
      </c>
      <c r="G57" s="21" t="s">
        <v>34</v>
      </c>
    </row>
    <row r="58" spans="1:7" ht="11.25">
      <c r="A58" s="8" t="s">
        <v>52</v>
      </c>
      <c r="B58" s="8"/>
      <c r="C58" s="20">
        <f>C31/C25</f>
        <v>0.06776225848701255</v>
      </c>
      <c r="D58" s="21" t="s">
        <v>34</v>
      </c>
      <c r="E58" s="21" t="s">
        <v>34</v>
      </c>
      <c r="F58" s="21" t="s">
        <v>34</v>
      </c>
      <c r="G58" s="21" t="s">
        <v>34</v>
      </c>
    </row>
    <row r="59" spans="1:7" ht="11.25">
      <c r="A59" s="8" t="s">
        <v>53</v>
      </c>
      <c r="B59" s="8"/>
      <c r="C59" s="20">
        <f>C32/C25</f>
        <v>0.05680634028355369</v>
      </c>
      <c r="D59" s="21" t="s">
        <v>34</v>
      </c>
      <c r="E59" s="21" t="s">
        <v>34</v>
      </c>
      <c r="F59" s="21" t="s">
        <v>34</v>
      </c>
      <c r="G59" s="21" t="s">
        <v>34</v>
      </c>
    </row>
    <row r="60" spans="1:7" ht="11.25">
      <c r="A60" s="8" t="s">
        <v>54</v>
      </c>
      <c r="B60" s="8"/>
      <c r="C60" s="20">
        <f>C33/C25</f>
        <v>0.010955918203458858</v>
      </c>
      <c r="D60" s="21" t="s">
        <v>34</v>
      </c>
      <c r="E60" s="21" t="s">
        <v>34</v>
      </c>
      <c r="F60" s="21" t="s">
        <v>34</v>
      </c>
      <c r="G60" s="21" t="s">
        <v>34</v>
      </c>
    </row>
    <row r="61" spans="1:7" ht="11.25">
      <c r="A61" s="15" t="s">
        <v>55</v>
      </c>
      <c r="B61" s="15"/>
      <c r="C61" s="22">
        <f>C36/C35</f>
        <v>0</v>
      </c>
      <c r="D61" s="23" t="s">
        <v>34</v>
      </c>
      <c r="E61" s="23" t="s">
        <v>34</v>
      </c>
      <c r="F61" s="23" t="s">
        <v>34</v>
      </c>
      <c r="G61" s="23" t="s">
        <v>34</v>
      </c>
    </row>
    <row r="62" spans="1:7" ht="11.25">
      <c r="A62" s="4" t="s">
        <v>56</v>
      </c>
      <c r="B62" s="4"/>
      <c r="C62" s="24">
        <f>C34/C25</f>
        <v>0</v>
      </c>
      <c r="D62" s="25" t="s">
        <v>34</v>
      </c>
      <c r="E62" s="25" t="s">
        <v>34</v>
      </c>
      <c r="F62" s="25" t="s">
        <v>34</v>
      </c>
      <c r="G62" s="25" t="s">
        <v>34</v>
      </c>
    </row>
    <row r="63" spans="1:7" ht="11.25">
      <c r="A63" s="6" t="s">
        <v>57</v>
      </c>
      <c r="B63" s="8"/>
      <c r="C63" s="8"/>
      <c r="D63" s="8"/>
      <c r="E63" s="8"/>
      <c r="F63" s="8"/>
      <c r="G63" s="8"/>
    </row>
    <row r="64" spans="1:7" ht="11.25">
      <c r="A64" s="8" t="s">
        <v>58</v>
      </c>
      <c r="B64" s="8"/>
      <c r="C64" s="8"/>
      <c r="D64" s="8"/>
      <c r="E64" s="8"/>
      <c r="F64" s="8"/>
      <c r="G64" s="8"/>
    </row>
    <row r="65" spans="1:7" ht="11.25">
      <c r="A65" s="8" t="s">
        <v>70</v>
      </c>
      <c r="B65" s="8"/>
      <c r="C65" s="9">
        <v>79</v>
      </c>
      <c r="D65" s="9">
        <v>79</v>
      </c>
      <c r="E65" s="9">
        <v>83</v>
      </c>
      <c r="F65" s="9">
        <v>85</v>
      </c>
      <c r="G65" s="9">
        <v>84</v>
      </c>
    </row>
    <row r="66" spans="1:7" ht="11.25">
      <c r="A66" s="8" t="s">
        <v>71</v>
      </c>
      <c r="B66" s="8"/>
      <c r="C66" s="9">
        <v>1</v>
      </c>
      <c r="D66" s="9">
        <v>1</v>
      </c>
      <c r="E66" s="9">
        <v>1</v>
      </c>
      <c r="F66" s="9">
        <v>1</v>
      </c>
      <c r="G66" s="9">
        <v>1</v>
      </c>
    </row>
    <row r="67" spans="1:7" ht="11.25">
      <c r="A67" s="8" t="s">
        <v>59</v>
      </c>
      <c r="B67" s="8"/>
      <c r="C67" s="9">
        <f>C11/C65</f>
        <v>660.3924050632911</v>
      </c>
      <c r="D67" s="9">
        <f>D11/D65</f>
        <v>415.45569620253167</v>
      </c>
      <c r="E67" s="9">
        <f>E11/E65</f>
        <v>395.43373493975906</v>
      </c>
      <c r="F67" s="9">
        <f>F11/F65</f>
        <v>452.6823529411765</v>
      </c>
      <c r="G67" s="9">
        <f>G11/G65</f>
        <v>458.07142857142856</v>
      </c>
    </row>
    <row r="68" spans="1:7" ht="11.25">
      <c r="A68" s="8" t="s">
        <v>60</v>
      </c>
      <c r="B68" s="8"/>
      <c r="C68" s="9">
        <f>+C15/C65</f>
        <v>153.49367088607596</v>
      </c>
      <c r="D68" s="9">
        <f>+D15/D65</f>
        <v>152.79746835443038</v>
      </c>
      <c r="E68" s="9">
        <f>+E15/E65</f>
        <v>153.84337349397592</v>
      </c>
      <c r="F68" s="9">
        <f>+F15/F65</f>
        <v>151.43529411764706</v>
      </c>
      <c r="G68" s="9">
        <f>+G15/G65</f>
        <v>148.25</v>
      </c>
    </row>
    <row r="69" spans="1:7" ht="11.25">
      <c r="A69" s="4" t="s">
        <v>61</v>
      </c>
      <c r="B69" s="4"/>
      <c r="C69" s="10">
        <f>+C38/C65</f>
        <v>7.253164556962025</v>
      </c>
      <c r="D69" s="10">
        <f>+D38/D65</f>
        <v>5.189873417721519</v>
      </c>
      <c r="E69" s="10">
        <f>+E38/E65</f>
        <v>4.168674698795181</v>
      </c>
      <c r="F69" s="10">
        <f>+F38/F65</f>
        <v>2.8823529411764706</v>
      </c>
      <c r="G69" s="10">
        <f>+G38/G65</f>
        <v>5.869047619047619</v>
      </c>
    </row>
    <row r="70" spans="1:7" ht="11.25">
      <c r="A70" s="6" t="s">
        <v>62</v>
      </c>
      <c r="B70" s="8"/>
      <c r="C70" s="8"/>
      <c r="D70" s="8"/>
      <c r="E70" s="8"/>
      <c r="F70" s="8"/>
      <c r="G70" s="26"/>
    </row>
    <row r="71" spans="1:7" ht="11.25">
      <c r="A71" s="8" t="s">
        <v>63</v>
      </c>
      <c r="B71" s="8"/>
      <c r="C71" s="14">
        <f>+(C9/G9)-1</f>
        <v>0.3059676814885033</v>
      </c>
      <c r="D71" s="27" t="s">
        <v>21</v>
      </c>
      <c r="E71" s="27" t="s">
        <v>21</v>
      </c>
      <c r="F71" s="27" t="s">
        <v>21</v>
      </c>
      <c r="G71" s="27" t="s">
        <v>21</v>
      </c>
    </row>
    <row r="72" spans="1:7" ht="11.25">
      <c r="A72" s="8" t="s">
        <v>64</v>
      </c>
      <c r="B72" s="8"/>
      <c r="C72" s="14">
        <f>SUM(C73:C74)</f>
        <v>0.3558656894849004</v>
      </c>
      <c r="D72" s="27" t="s">
        <v>21</v>
      </c>
      <c r="E72" s="27" t="s">
        <v>21</v>
      </c>
      <c r="F72" s="27" t="s">
        <v>21</v>
      </c>
      <c r="G72" s="27" t="s">
        <v>21</v>
      </c>
    </row>
    <row r="73" spans="1:7" ht="11.25">
      <c r="A73" s="8"/>
      <c r="B73" s="8" t="s">
        <v>12</v>
      </c>
      <c r="C73" s="14">
        <v>0</v>
      </c>
      <c r="D73" s="27" t="s">
        <v>21</v>
      </c>
      <c r="E73" s="27" t="s">
        <v>21</v>
      </c>
      <c r="F73" s="27" t="s">
        <v>21</v>
      </c>
      <c r="G73" s="27" t="s">
        <v>21</v>
      </c>
    </row>
    <row r="74" spans="1:7" ht="11.25">
      <c r="A74" s="8"/>
      <c r="B74" s="8" t="s">
        <v>13</v>
      </c>
      <c r="C74" s="14">
        <f>+(C13/G13)-1</f>
        <v>0.3558656894849004</v>
      </c>
      <c r="D74" s="27" t="s">
        <v>21</v>
      </c>
      <c r="E74" s="27" t="s">
        <v>21</v>
      </c>
      <c r="F74" s="27" t="s">
        <v>21</v>
      </c>
      <c r="G74" s="27" t="s">
        <v>21</v>
      </c>
    </row>
    <row r="75" spans="1:7" ht="11.25">
      <c r="A75" s="8" t="s">
        <v>65</v>
      </c>
      <c r="B75" s="8"/>
      <c r="C75" s="14">
        <f>SUM(C76:C77)</f>
        <v>-0.026258732835461318</v>
      </c>
      <c r="D75" s="27" t="s">
        <v>21</v>
      </c>
      <c r="E75" s="27" t="s">
        <v>21</v>
      </c>
      <c r="F75" s="27" t="s">
        <v>21</v>
      </c>
      <c r="G75" s="27" t="s">
        <v>21</v>
      </c>
    </row>
    <row r="76" spans="1:7" ht="11.25">
      <c r="A76" s="8"/>
      <c r="B76" s="8" t="s">
        <v>12</v>
      </c>
      <c r="C76" s="14">
        <v>0</v>
      </c>
      <c r="D76" s="27" t="s">
        <v>21</v>
      </c>
      <c r="E76" s="27" t="s">
        <v>21</v>
      </c>
      <c r="F76" s="27" t="s">
        <v>21</v>
      </c>
      <c r="G76" s="27" t="s">
        <v>21</v>
      </c>
    </row>
    <row r="77" spans="1:7" ht="11.25">
      <c r="A77" s="8"/>
      <c r="B77" s="8" t="s">
        <v>13</v>
      </c>
      <c r="C77" s="14">
        <f>+(C20/G20)-1</f>
        <v>-0.026258732835461318</v>
      </c>
      <c r="D77" s="27" t="s">
        <v>21</v>
      </c>
      <c r="E77" s="27" t="s">
        <v>21</v>
      </c>
      <c r="F77" s="27" t="s">
        <v>21</v>
      </c>
      <c r="G77" s="27" t="s">
        <v>21</v>
      </c>
    </row>
    <row r="78" spans="1:7" ht="11.25">
      <c r="A78" s="8" t="s">
        <v>66</v>
      </c>
      <c r="B78" s="8"/>
      <c r="C78" s="28">
        <f>+(C23/G23)-1</f>
        <v>0.17854785478547863</v>
      </c>
      <c r="D78" s="27" t="s">
        <v>21</v>
      </c>
      <c r="E78" s="27" t="s">
        <v>21</v>
      </c>
      <c r="F78" s="27" t="s">
        <v>21</v>
      </c>
      <c r="G78" s="27" t="s">
        <v>21</v>
      </c>
    </row>
    <row r="79" spans="1:7" ht="11.25">
      <c r="A79" s="4" t="s">
        <v>67</v>
      </c>
      <c r="B79" s="4"/>
      <c r="C79" s="16">
        <f>+(C38/G38)-1</f>
        <v>0.16227180527383367</v>
      </c>
      <c r="D79" s="12" t="s">
        <v>21</v>
      </c>
      <c r="E79" s="12" t="s">
        <v>21</v>
      </c>
      <c r="F79" s="12" t="s">
        <v>21</v>
      </c>
      <c r="G79" s="12" t="s">
        <v>21</v>
      </c>
    </row>
    <row r="80" spans="1:7" ht="11.25">
      <c r="A80" s="8"/>
      <c r="B80" s="8"/>
      <c r="C80" s="8"/>
      <c r="D80" s="8"/>
      <c r="E80" s="8"/>
      <c r="F80" s="8"/>
      <c r="G80" s="8"/>
    </row>
    <row r="81" spans="1:7" ht="11.25">
      <c r="A81" s="8" t="s">
        <v>68</v>
      </c>
      <c r="B81" s="8"/>
      <c r="C81" s="8"/>
      <c r="D81" s="8"/>
      <c r="E81" s="8"/>
      <c r="F81" s="8"/>
      <c r="G81" s="8"/>
    </row>
    <row r="82" spans="1:7" ht="11.25">
      <c r="A82" s="8" t="s">
        <v>69</v>
      </c>
      <c r="B82" s="8"/>
      <c r="C82" s="8"/>
      <c r="D82" s="8"/>
      <c r="E82" s="8"/>
      <c r="F82" s="8"/>
      <c r="G82" s="8"/>
    </row>
    <row r="83" spans="1:7" ht="11.25">
      <c r="A83" s="8"/>
      <c r="B83" s="8"/>
      <c r="C83" s="8"/>
      <c r="D83" s="8"/>
      <c r="E83" s="8"/>
      <c r="F83" s="8"/>
      <c r="G83" s="8"/>
    </row>
    <row r="84" spans="1:7" ht="9">
      <c r="A84" s="2"/>
      <c r="B84" s="2"/>
      <c r="C84" s="2"/>
      <c r="D84" s="2"/>
      <c r="E84" s="2"/>
      <c r="F84" s="2"/>
      <c r="G84" s="2"/>
    </row>
    <row r="85" spans="1:7" ht="9">
      <c r="A85" s="2"/>
      <c r="B85" s="2"/>
      <c r="C85" s="2"/>
      <c r="D85" s="2"/>
      <c r="E85" s="2"/>
      <c r="F85" s="2"/>
      <c r="G85" s="2"/>
    </row>
    <row r="86" spans="1:7" ht="9">
      <c r="A86" s="2"/>
      <c r="B86" s="2"/>
      <c r="C86" s="2"/>
      <c r="D86" s="2"/>
      <c r="E86" s="2"/>
      <c r="F86" s="2"/>
      <c r="G86" s="2"/>
    </row>
    <row r="87" spans="1:7" ht="9">
      <c r="A87" s="2"/>
      <c r="B87" s="2"/>
      <c r="C87" s="2"/>
      <c r="D87" s="2"/>
      <c r="E87" s="2"/>
      <c r="F87" s="2"/>
      <c r="G87" s="2"/>
    </row>
    <row r="88" spans="1:7" ht="9">
      <c r="A88" s="2"/>
      <c r="B88" s="2"/>
      <c r="C88" s="2"/>
      <c r="D88" s="2"/>
      <c r="E88" s="2"/>
      <c r="F88" s="2"/>
      <c r="G88" s="2"/>
    </row>
    <row r="89" spans="1:7" ht="9">
      <c r="A89" s="2"/>
      <c r="B89" s="2"/>
      <c r="C89" s="2"/>
      <c r="D89" s="2"/>
      <c r="E89" s="2"/>
      <c r="F89" s="2"/>
      <c r="G89" s="2"/>
    </row>
    <row r="90" spans="1:7" ht="9">
      <c r="A90" s="2"/>
      <c r="B90" s="2"/>
      <c r="C90" s="2"/>
      <c r="D90" s="2"/>
      <c r="E90" s="2"/>
      <c r="F90" s="2"/>
      <c r="G90" s="2"/>
    </row>
    <row r="91" spans="1:7" ht="9">
      <c r="A91" s="2"/>
      <c r="B91" s="2"/>
      <c r="C91" s="2"/>
      <c r="D91" s="2"/>
      <c r="E91" s="2"/>
      <c r="F91" s="2"/>
      <c r="G91" s="2"/>
    </row>
    <row r="92" spans="1:7" ht="9">
      <c r="A92" s="2"/>
      <c r="B92" s="2"/>
      <c r="C92" s="2"/>
      <c r="D92" s="2"/>
      <c r="E92" s="2"/>
      <c r="F92" s="2"/>
      <c r="G92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2002-05-02T21:03:11Z</cp:lastPrinted>
  <dcterms:created xsi:type="dcterms:W3CDTF">2002-03-08T15:36:24Z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