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<sst xmlns="http://schemas.openxmlformats.org/spreadsheetml/2006/main" count="120" uniqueCount="53">
  <si>
    <t>SUPERINTENDENCIA DE BANCOS</t>
  </si>
  <si>
    <t>FONDO ESPECIAL DE COMPENSACIÓN DE INTERESES</t>
  </si>
  <si>
    <t>BANCOS OBJETO DE REEMBOLSO DE DESCUENTO ENERO A DICIEMBRE DE 2003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</si>
  <si>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</si>
  <si>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</si>
  <si>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</si>
  <si>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</si>
  <si>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</si>
  <si>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</si>
  <si>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</si>
  <si>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</si>
  <si>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</si>
  <si>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OCT.</t>
  </si>
  <si>
    <t>NOV.</t>
  </si>
  <si>
    <t>dic.</t>
  </si>
  <si>
    <t xml:space="preserve">MARZO </t>
  </si>
  <si>
    <t>junio</t>
  </si>
  <si>
    <t>julio</t>
  </si>
  <si>
    <t>DIC.</t>
  </si>
  <si>
    <t xml:space="preserve">AGOSTO </t>
  </si>
  <si>
    <t>DIC</t>
  </si>
  <si>
    <t>BANCOS SOLICITANTES</t>
  </si>
  <si>
    <t>AGRICULTURA</t>
  </si>
  <si>
    <t>GANADERIA</t>
  </si>
  <si>
    <t>AVICULTURA</t>
  </si>
  <si>
    <t>ACUICULTURA</t>
  </si>
  <si>
    <t>SILVICULTURA</t>
  </si>
  <si>
    <t>APICULTURA</t>
  </si>
  <si>
    <t>REC. DE SAL</t>
  </si>
  <si>
    <t>AGROIND.</t>
  </si>
  <si>
    <t>TOTAL</t>
  </si>
  <si>
    <t>BAC INTL BANK ( PMA.), INC.</t>
  </si>
  <si>
    <t>BANCAFE PMA S. A.</t>
  </si>
  <si>
    <t>BANCO CONTINENTAL DE PMA S. A.</t>
  </si>
  <si>
    <t>BANCO GENERAL</t>
  </si>
  <si>
    <t>BANCO MERCANTIL DEL ISTMO, S.A.</t>
  </si>
  <si>
    <t>BANCO NACIONAL</t>
  </si>
  <si>
    <t>BANCO CUSCATLÁN (PANABANK)</t>
  </si>
  <si>
    <t>BANCO TRASATLANTICO S. A.</t>
  </si>
  <si>
    <t>BANCO UNIVERSAL</t>
  </si>
  <si>
    <t>BCO. DE DES. AGROPECUARIO</t>
  </si>
  <si>
    <t>BCO BILBAO VIZCAYA ARGENTARIA PMA. S. A.</t>
  </si>
  <si>
    <t>BANCO PANAMEÑO DE LA VIVIENDA</t>
  </si>
  <si>
    <t>CITIBANK N.A.</t>
  </si>
  <si>
    <t>CREDICORP BANK</t>
  </si>
  <si>
    <t>GLOBAL BANK CORP</t>
  </si>
  <si>
    <t>HSBC BANK (USA), S.A.</t>
  </si>
  <si>
    <t>METROBANK S. A.</t>
  </si>
  <si>
    <t>MULTICREDIT BANK INC.</t>
  </si>
  <si>
    <t>PRIMER BANCO DEL ISTMO</t>
  </si>
  <si>
    <t>TOWERBANK INTERNATIONAL</t>
  </si>
  <si>
    <t>Todos los prestamós otorgados y que se otorguen al sector agropecuario calificado y al sector agroindustrial exportador de productos no tradicionales, serán objetos de un descuento</t>
  </si>
  <si>
    <t>en un tasa de tres y medio por ciento (3.50%), según resolucion FECI No. 1-2002 de 21 de febrero de 2002.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</si>
</sst>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.00\ _p_t_a_-;\-* #,##0.00\ _p_t_a_-;_-* &quot;-&quot;\ _p_t_a_-;_-@_-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16" applyNumberForma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64" fontId="2" fillId="0" borderId="1" xfId="16" applyNumberFormat="1" applyFont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164" fontId="2" fillId="0" borderId="1" xfId="16" applyNumberFormat="1" applyFont="1" applyBorder="1" applyAlignment="1">
      <alignment/>
    </xf>
    <xf numFmtId="164" fontId="2" fillId="0" borderId="5" xfId="16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CP36"/>
  <sheetViews>
    <sheetView tabSelected="1" workbookViewId="0" topLeftCell="A15">
      <selection activeCell="A23" sqref="A23"/>
    </sheetView>
  </sheetViews>
  <sheetFormatPr defaultColWidth="11.421875" defaultRowHeight="12.75"/>
  <cols>
    <col min="1" max="1" width="40.28125" style="0" customWidth="1"/>
    <col min="2" max="13" width="10.140625" style="0" hidden="1" customWidth="1"/>
    <col min="14" max="14" width="14.28125" style="0" bestFit="1" customWidth="1"/>
    <col min="15" max="26" width="10.140625" style="0" hidden="1" customWidth="1"/>
    <col min="27" max="27" width="11.8515625" style="0" bestFit="1" customWidth="1"/>
    <col min="28" max="28" width="8.140625" style="0" hidden="1" customWidth="1"/>
    <col min="29" max="29" width="10.00390625" style="0" hidden="1" customWidth="1"/>
    <col min="30" max="34" width="9.140625" style="0" hidden="1" customWidth="1"/>
    <col min="35" max="35" width="9.421875" style="0" hidden="1" customWidth="1"/>
    <col min="36" max="39" width="9.140625" style="0" hidden="1" customWidth="1"/>
    <col min="40" max="40" width="12.8515625" style="0" bestFit="1" customWidth="1"/>
    <col min="41" max="41" width="8.140625" style="0" hidden="1" customWidth="1"/>
    <col min="42" max="42" width="10.00390625" style="0" hidden="1" customWidth="1"/>
    <col min="43" max="47" width="8.140625" style="0" hidden="1" customWidth="1"/>
    <col min="48" max="48" width="8.8515625" style="0" hidden="1" customWidth="1"/>
    <col min="49" max="52" width="8.140625" style="0" hidden="1" customWidth="1"/>
    <col min="53" max="53" width="14.140625" style="0" bestFit="1" customWidth="1"/>
    <col min="54" max="54" width="8.140625" style="0" hidden="1" customWidth="1"/>
    <col min="55" max="55" width="9.7109375" style="0" hidden="1" customWidth="1"/>
    <col min="56" max="60" width="8.140625" style="0" hidden="1" customWidth="1"/>
    <col min="61" max="61" width="9.00390625" style="0" hidden="1" customWidth="1"/>
    <col min="62" max="65" width="8.140625" style="0" hidden="1" customWidth="1"/>
    <col min="66" max="66" width="14.57421875" style="0" bestFit="1" customWidth="1"/>
    <col min="67" max="67" width="7.28125" style="0" hidden="1" customWidth="1"/>
    <col min="68" max="68" width="7.7109375" style="0" hidden="1" customWidth="1"/>
    <col min="69" max="69" width="7.57421875" style="0" hidden="1" customWidth="1"/>
    <col min="70" max="72" width="6.57421875" style="0" hidden="1" customWidth="1"/>
    <col min="73" max="73" width="6.421875" style="0" hidden="1" customWidth="1"/>
    <col min="74" max="74" width="7.57421875" style="0" hidden="1" customWidth="1"/>
    <col min="75" max="75" width="6.421875" style="0" hidden="1" customWidth="1"/>
    <col min="76" max="77" width="5.57421875" style="0" hidden="1" customWidth="1"/>
    <col min="78" max="78" width="4.7109375" style="0" hidden="1" customWidth="1"/>
    <col min="79" max="79" width="12.8515625" style="0" bestFit="1" customWidth="1"/>
    <col min="80" max="80" width="13.8515625" style="0" customWidth="1"/>
    <col min="81" max="81" width="9.140625" style="0" hidden="1" customWidth="1"/>
    <col min="82" max="82" width="8.7109375" style="0" hidden="1" customWidth="1"/>
    <col min="83" max="83" width="8.140625" style="0" hidden="1" customWidth="1"/>
    <col min="84" max="84" width="8.57421875" style="0" hidden="1" customWidth="1"/>
    <col min="85" max="85" width="8.8515625" style="0" hidden="1" customWidth="1"/>
    <col min="86" max="86" width="8.7109375" style="0" hidden="1" customWidth="1"/>
    <col min="87" max="92" width="9.8515625" style="0" hidden="1" customWidth="1"/>
    <col min="93" max="94" width="13.8515625" style="0" customWidth="1"/>
  </cols>
  <sheetData>
    <row r="7" spans="1:94" ht="12.75">
      <c r="A7" s="28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</row>
    <row r="8" spans="1:94" ht="12.75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</row>
    <row r="9" spans="1:94" ht="12.75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</row>
    <row r="10" ht="12.75">
      <c r="CA10" s="1"/>
    </row>
    <row r="11" spans="2:39" ht="12.75">
      <c r="B11" t="s">
        <v>3</v>
      </c>
      <c r="C11" t="s">
        <v>4</v>
      </c>
      <c r="D11" t="s">
        <v>5</v>
      </c>
      <c r="E11" t="s">
        <v>6</v>
      </c>
      <c r="F11" t="s">
        <v>7</v>
      </c>
      <c r="G11" t="s">
        <v>8</v>
      </c>
      <c r="H11" t="s">
        <v>9</v>
      </c>
      <c r="I11" t="s">
        <v>10</v>
      </c>
      <c r="J11" t="s">
        <v>11</v>
      </c>
      <c r="K11" t="s">
        <v>12</v>
      </c>
      <c r="L11" t="s">
        <v>13</v>
      </c>
      <c r="M11" t="s">
        <v>14</v>
      </c>
      <c r="O11" s="2" t="s">
        <v>3</v>
      </c>
      <c r="P11" s="2" t="s">
        <v>4</v>
      </c>
      <c r="Q11" s="2" t="s">
        <v>15</v>
      </c>
      <c r="R11" s="2" t="s">
        <v>6</v>
      </c>
      <c r="S11" s="2" t="s">
        <v>7</v>
      </c>
      <c r="T11" s="3" t="s">
        <v>16</v>
      </c>
      <c r="U11" s="4" t="s">
        <v>17</v>
      </c>
      <c r="V11" s="4" t="s">
        <v>10</v>
      </c>
      <c r="W11" s="4" t="s">
        <v>11</v>
      </c>
      <c r="X11" s="4" t="s">
        <v>12</v>
      </c>
      <c r="Y11" s="4" t="s">
        <v>13</v>
      </c>
      <c r="Z11" s="4" t="s">
        <v>18</v>
      </c>
      <c r="AA11" s="5"/>
      <c r="AB11" s="4" t="s">
        <v>3</v>
      </c>
      <c r="AC11" s="6" t="s">
        <v>4</v>
      </c>
      <c r="AD11" s="6" t="s">
        <v>5</v>
      </c>
      <c r="AE11" s="6" t="s">
        <v>6</v>
      </c>
      <c r="AF11" s="4" t="s">
        <v>7</v>
      </c>
      <c r="AG11" s="4" t="s">
        <v>8</v>
      </c>
      <c r="AH11" s="4" t="s">
        <v>17</v>
      </c>
      <c r="AI11" s="4" t="s">
        <v>19</v>
      </c>
      <c r="AJ11" s="4" t="s">
        <v>11</v>
      </c>
      <c r="AK11" s="4" t="s">
        <v>12</v>
      </c>
      <c r="AL11" s="4" t="s">
        <v>13</v>
      </c>
      <c r="AM11" s="4" t="s">
        <v>20</v>
      </c>
    </row>
    <row r="12" spans="1:94" ht="12.75">
      <c r="A12" s="7" t="s">
        <v>21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 t="s">
        <v>22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 t="s">
        <v>23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 t="s">
        <v>24</v>
      </c>
      <c r="AO12" s="2" t="s">
        <v>3</v>
      </c>
      <c r="AP12" s="2" t="s">
        <v>4</v>
      </c>
      <c r="AQ12" s="2" t="s">
        <v>5</v>
      </c>
      <c r="AR12" s="2" t="s">
        <v>6</v>
      </c>
      <c r="AS12" s="2" t="s">
        <v>7</v>
      </c>
      <c r="AT12" s="2" t="s">
        <v>8</v>
      </c>
      <c r="AU12" s="2" t="s">
        <v>9</v>
      </c>
      <c r="AV12" s="2" t="s">
        <v>10</v>
      </c>
      <c r="AW12" s="2" t="s">
        <v>11</v>
      </c>
      <c r="AX12" s="2" t="s">
        <v>12</v>
      </c>
      <c r="AY12" s="2" t="s">
        <v>13</v>
      </c>
      <c r="AZ12" s="2" t="s">
        <v>18</v>
      </c>
      <c r="BA12" s="8" t="s">
        <v>25</v>
      </c>
      <c r="BB12" s="8" t="s">
        <v>3</v>
      </c>
      <c r="BC12" s="8" t="s">
        <v>4</v>
      </c>
      <c r="BD12" s="8" t="s">
        <v>5</v>
      </c>
      <c r="BE12" s="8" t="s">
        <v>6</v>
      </c>
      <c r="BF12" s="8" t="s">
        <v>7</v>
      </c>
      <c r="BG12" s="8" t="s">
        <v>8</v>
      </c>
      <c r="BH12" s="8" t="s">
        <v>9</v>
      </c>
      <c r="BI12" s="8" t="s">
        <v>10</v>
      </c>
      <c r="BJ12" s="8" t="s">
        <v>11</v>
      </c>
      <c r="BK12" s="8" t="s">
        <v>12</v>
      </c>
      <c r="BL12" s="8" t="s">
        <v>13</v>
      </c>
      <c r="BM12" s="8" t="s">
        <v>20</v>
      </c>
      <c r="BN12" s="8" t="s">
        <v>26</v>
      </c>
      <c r="BO12" s="8" t="s">
        <v>3</v>
      </c>
      <c r="BP12" s="9" t="s">
        <v>4</v>
      </c>
      <c r="BQ12" s="8" t="s">
        <v>5</v>
      </c>
      <c r="BR12" s="8" t="s">
        <v>6</v>
      </c>
      <c r="BS12" s="8" t="s">
        <v>7</v>
      </c>
      <c r="BT12" s="8" t="s">
        <v>8</v>
      </c>
      <c r="BU12" s="8" t="s">
        <v>9</v>
      </c>
      <c r="BV12" s="9" t="s">
        <v>10</v>
      </c>
      <c r="BW12" s="8" t="s">
        <v>11</v>
      </c>
      <c r="BX12" s="8" t="s">
        <v>12</v>
      </c>
      <c r="BY12" s="8" t="s">
        <v>13</v>
      </c>
      <c r="BZ12" s="8" t="s">
        <v>18</v>
      </c>
      <c r="CA12" s="8" t="s">
        <v>27</v>
      </c>
      <c r="CB12" s="10" t="s">
        <v>28</v>
      </c>
      <c r="CC12" s="8" t="s">
        <v>3</v>
      </c>
      <c r="CD12" s="8" t="s">
        <v>4</v>
      </c>
      <c r="CE12" s="8" t="s">
        <v>5</v>
      </c>
      <c r="CF12" s="8" t="s">
        <v>6</v>
      </c>
      <c r="CG12" s="8" t="s">
        <v>7</v>
      </c>
      <c r="CH12" s="8" t="s">
        <v>8</v>
      </c>
      <c r="CI12" s="8" t="s">
        <v>9</v>
      </c>
      <c r="CJ12" s="8" t="s">
        <v>10</v>
      </c>
      <c r="CK12" s="8" t="s">
        <v>11</v>
      </c>
      <c r="CL12" s="8" t="s">
        <v>12</v>
      </c>
      <c r="CM12" s="8" t="s">
        <v>13</v>
      </c>
      <c r="CN12" s="8" t="s">
        <v>20</v>
      </c>
      <c r="CO12" s="8" t="s">
        <v>29</v>
      </c>
      <c r="CP12" s="8" t="s">
        <v>30</v>
      </c>
    </row>
    <row r="13" spans="1:94" ht="12.75">
      <c r="A13" s="11" t="s">
        <v>31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>
        <f>SUM(C13:M13)</f>
        <v>0</v>
      </c>
      <c r="O13" s="12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2">
        <f>SUM(O13:Z13)</f>
        <v>0</v>
      </c>
      <c r="AB13" s="12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2">
        <f>SUM(AB13:AM13)</f>
        <v>0</v>
      </c>
      <c r="AO13" s="12"/>
      <c r="AP13" s="12">
        <v>2846.66</v>
      </c>
      <c r="AQ13" s="12"/>
      <c r="AR13" s="12"/>
      <c r="AS13" s="12"/>
      <c r="AT13" s="12">
        <v>2499.26</v>
      </c>
      <c r="AU13" s="12"/>
      <c r="AV13" s="12"/>
      <c r="AW13" s="12">
        <v>2727.28</v>
      </c>
      <c r="AX13" s="12">
        <v>2682.95</v>
      </c>
      <c r="AY13" s="12">
        <v>2601.42</v>
      </c>
      <c r="AZ13" s="12">
        <v>2588.29</v>
      </c>
      <c r="BA13" s="12">
        <f>SUM(AO13:AZ13)</f>
        <v>15945.86</v>
      </c>
      <c r="BB13" s="12"/>
      <c r="BC13" s="12"/>
      <c r="BD13" s="15"/>
      <c r="BE13" s="12"/>
      <c r="BF13" s="16"/>
      <c r="BG13" s="12"/>
      <c r="BH13" s="17"/>
      <c r="BI13" s="17"/>
      <c r="BJ13" s="17"/>
      <c r="BK13" s="17"/>
      <c r="BL13" s="17"/>
      <c r="BM13" s="17"/>
      <c r="BN13" s="17">
        <f>SUM(BB13:BM13)</f>
        <v>0</v>
      </c>
      <c r="BO13" s="18"/>
      <c r="BP13" s="18"/>
      <c r="BQ13" s="18"/>
      <c r="BR13" s="18"/>
      <c r="BS13" s="18"/>
      <c r="BT13" s="18"/>
      <c r="BU13" s="18"/>
      <c r="BV13" s="18"/>
      <c r="BW13" s="19"/>
      <c r="BX13" s="19"/>
      <c r="BY13" s="19"/>
      <c r="BZ13" s="19"/>
      <c r="CA13" s="17">
        <f>SUM(BO13:BZ13)</f>
        <v>0</v>
      </c>
      <c r="CB13" s="17">
        <f>SUM(BQ13:CA13)</f>
        <v>0</v>
      </c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>
        <f>SUM(CC13:CN13)</f>
        <v>0</v>
      </c>
      <c r="CP13" s="17">
        <f>SUM(N13+AA13+AN13+BA13+BN13+CA13+CB13+CO13)</f>
        <v>15945.86</v>
      </c>
    </row>
    <row r="14" spans="1:94" ht="12.75">
      <c r="A14" s="11" t="s">
        <v>32</v>
      </c>
      <c r="B14" s="11"/>
      <c r="C14" s="11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2">
        <f>SUM(C14:M14)</f>
        <v>0</v>
      </c>
      <c r="O14" s="12"/>
      <c r="P14" s="13"/>
      <c r="Q14" s="13"/>
      <c r="R14" s="20"/>
      <c r="S14" s="20"/>
      <c r="T14" s="20"/>
      <c r="U14" s="20"/>
      <c r="V14" s="20"/>
      <c r="W14" s="20"/>
      <c r="X14" s="20"/>
      <c r="Y14" s="20"/>
      <c r="Z14" s="20"/>
      <c r="AA14" s="12">
        <f aca="true" t="shared" si="0" ref="AA14:AA32">SUM(O14:Z14)</f>
        <v>0</v>
      </c>
      <c r="AB14" s="12"/>
      <c r="AC14" s="12">
        <v>4595.51</v>
      </c>
      <c r="AD14" s="12">
        <v>1700.77</v>
      </c>
      <c r="AE14" s="12">
        <v>1577.55</v>
      </c>
      <c r="AF14" s="12">
        <v>1340.44</v>
      </c>
      <c r="AG14" s="12">
        <v>2508.86</v>
      </c>
      <c r="AH14" s="12">
        <v>1558.45</v>
      </c>
      <c r="AI14" s="12">
        <v>1208.86</v>
      </c>
      <c r="AJ14" s="12">
        <v>908.82</v>
      </c>
      <c r="AK14" s="12">
        <v>2901.63</v>
      </c>
      <c r="AL14" s="12"/>
      <c r="AM14" s="12">
        <v>1747.02</v>
      </c>
      <c r="AN14" s="12">
        <f aca="true" t="shared" si="1" ref="AN14:AN32">SUM(AB14:AM14)</f>
        <v>20047.910000000003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>
        <f aca="true" t="shared" si="2" ref="BA14:BA32">SUM(AO14:AZ14)</f>
        <v>0</v>
      </c>
      <c r="BB14" s="12"/>
      <c r="BC14" s="12"/>
      <c r="BD14" s="15"/>
      <c r="BE14" s="12"/>
      <c r="BF14" s="16"/>
      <c r="BG14" s="12"/>
      <c r="BH14" s="17"/>
      <c r="BI14" s="17"/>
      <c r="BJ14" s="17"/>
      <c r="BK14" s="17"/>
      <c r="BL14" s="17"/>
      <c r="BM14" s="17"/>
      <c r="BN14" s="17">
        <f aca="true" t="shared" si="3" ref="BN14:BN32">SUM(BB14:BM14)</f>
        <v>0</v>
      </c>
      <c r="BO14" s="18"/>
      <c r="BP14" s="18"/>
      <c r="BQ14" s="18"/>
      <c r="BR14" s="18"/>
      <c r="BS14" s="18"/>
      <c r="BT14" s="18"/>
      <c r="BU14" s="18"/>
      <c r="BV14" s="18"/>
      <c r="BW14" s="19"/>
      <c r="BX14" s="19"/>
      <c r="BY14" s="19"/>
      <c r="BZ14" s="19"/>
      <c r="CA14" s="17">
        <f aca="true" t="shared" si="4" ref="CA14:CA32">SUM(BO14:BZ14)</f>
        <v>0</v>
      </c>
      <c r="CB14" s="17">
        <f>SUM(BQ14:CA14)</f>
        <v>0</v>
      </c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>
        <f aca="true" t="shared" si="5" ref="CO14:CO32">SUM(CC14:CN14)</f>
        <v>0</v>
      </c>
      <c r="CP14" s="17">
        <f aca="true" t="shared" si="6" ref="CP14:CP32">SUM(N14+AA14+AN14+BA14+BN14+CA14+CB14+CO14)</f>
        <v>20047.910000000003</v>
      </c>
    </row>
    <row r="15" spans="1:94" ht="12.75">
      <c r="A15" s="11" t="s">
        <v>33</v>
      </c>
      <c r="B15" s="11">
        <v>1188.74</v>
      </c>
      <c r="C15" s="12">
        <v>1256.65</v>
      </c>
      <c r="D15" s="12">
        <v>1298.9</v>
      </c>
      <c r="E15" s="12">
        <v>977.6</v>
      </c>
      <c r="F15" s="12">
        <v>4369.95</v>
      </c>
      <c r="G15" s="12">
        <v>1264.26</v>
      </c>
      <c r="H15" s="12">
        <v>1467.7</v>
      </c>
      <c r="I15" s="12">
        <v>2543.37</v>
      </c>
      <c r="J15" s="12">
        <v>891.08</v>
      </c>
      <c r="K15" s="12">
        <v>953.48</v>
      </c>
      <c r="L15" s="12">
        <v>3053.72</v>
      </c>
      <c r="M15" s="12">
        <v>1972.63</v>
      </c>
      <c r="N15" s="12">
        <f>SUM(B15:M15)</f>
        <v>21238.08</v>
      </c>
      <c r="O15" s="12">
        <v>4495.7</v>
      </c>
      <c r="P15" s="20">
        <v>5161.92</v>
      </c>
      <c r="Q15" s="20">
        <v>4646.17</v>
      </c>
      <c r="R15" s="20">
        <v>3911.57</v>
      </c>
      <c r="S15" s="20">
        <v>4463.99</v>
      </c>
      <c r="T15" s="20">
        <v>7323.4</v>
      </c>
      <c r="U15" s="20">
        <v>4227.51</v>
      </c>
      <c r="V15" s="20">
        <v>3266.78</v>
      </c>
      <c r="W15" s="20">
        <v>4342.27</v>
      </c>
      <c r="X15" s="20">
        <v>4298.5</v>
      </c>
      <c r="Y15" s="20">
        <v>4245.05</v>
      </c>
      <c r="Z15" s="20">
        <v>3920.22</v>
      </c>
      <c r="AA15" s="12">
        <f t="shared" si="0"/>
        <v>54303.08</v>
      </c>
      <c r="AB15" s="12">
        <v>941.15</v>
      </c>
      <c r="AC15" s="12">
        <v>962.39</v>
      </c>
      <c r="AD15" s="12">
        <v>1046.96</v>
      </c>
      <c r="AE15" s="12">
        <v>927.24</v>
      </c>
      <c r="AF15" s="12">
        <v>1036.99</v>
      </c>
      <c r="AG15" s="12">
        <v>990.68</v>
      </c>
      <c r="AH15" s="12">
        <v>1010.14</v>
      </c>
      <c r="AI15" s="12">
        <v>971.92</v>
      </c>
      <c r="AJ15" s="12">
        <v>1001.43</v>
      </c>
      <c r="AK15" s="12"/>
      <c r="AL15" s="12">
        <v>1458.38</v>
      </c>
      <c r="AM15" s="12">
        <v>1208.11</v>
      </c>
      <c r="AN15" s="12">
        <f t="shared" si="1"/>
        <v>11555.39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>
        <f t="shared" si="2"/>
        <v>0</v>
      </c>
      <c r="BB15" s="12">
        <v>72.92</v>
      </c>
      <c r="BC15" s="12">
        <v>75.35</v>
      </c>
      <c r="BD15" s="15">
        <v>36.46</v>
      </c>
      <c r="BE15" s="12"/>
      <c r="BF15" s="16"/>
      <c r="BG15" s="12"/>
      <c r="BH15" s="17"/>
      <c r="BI15" s="17"/>
      <c r="BJ15" s="17"/>
      <c r="BK15" s="17"/>
      <c r="BL15" s="17"/>
      <c r="BM15" s="17"/>
      <c r="BN15" s="17">
        <f t="shared" si="3"/>
        <v>184.73</v>
      </c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>
        <f t="shared" si="4"/>
        <v>0</v>
      </c>
      <c r="CB15" s="17">
        <v>0</v>
      </c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>
        <f t="shared" si="5"/>
        <v>0</v>
      </c>
      <c r="CP15" s="17">
        <f t="shared" si="6"/>
        <v>87281.28</v>
      </c>
    </row>
    <row r="16" spans="1:94" ht="12.75">
      <c r="A16" s="11" t="s">
        <v>34</v>
      </c>
      <c r="B16" s="11">
        <v>10755.45</v>
      </c>
      <c r="C16" s="12">
        <v>12511.6</v>
      </c>
      <c r="D16" s="12">
        <v>13895.11</v>
      </c>
      <c r="E16" s="12">
        <v>8728.63</v>
      </c>
      <c r="F16" s="12">
        <v>11299.69</v>
      </c>
      <c r="G16" s="12">
        <v>12249.58</v>
      </c>
      <c r="H16" s="12">
        <v>12743.59</v>
      </c>
      <c r="I16" s="12">
        <v>12072.26</v>
      </c>
      <c r="J16" s="12">
        <v>11295.65</v>
      </c>
      <c r="K16" s="12">
        <v>17358.26</v>
      </c>
      <c r="L16" s="12">
        <v>11681.41</v>
      </c>
      <c r="M16" s="12">
        <v>7759.19</v>
      </c>
      <c r="N16" s="12">
        <f aca="true" t="shared" si="7" ref="N16:N32">SUM(B16:M16)</f>
        <v>142350.41999999998</v>
      </c>
      <c r="O16" s="12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2">
        <f t="shared" si="0"/>
        <v>0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>
        <f t="shared" si="1"/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>
        <f t="shared" si="2"/>
        <v>0</v>
      </c>
      <c r="BB16" s="12"/>
      <c r="BC16" s="12"/>
      <c r="BD16" s="15"/>
      <c r="BE16" s="12"/>
      <c r="BF16" s="16"/>
      <c r="BG16" s="12"/>
      <c r="BH16" s="17"/>
      <c r="BI16" s="17"/>
      <c r="BJ16" s="17"/>
      <c r="BK16" s="17"/>
      <c r="BL16" s="17"/>
      <c r="BM16" s="17"/>
      <c r="BN16" s="17">
        <f t="shared" si="3"/>
        <v>0</v>
      </c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>
        <f t="shared" si="4"/>
        <v>0</v>
      </c>
      <c r="CB16" s="17">
        <f aca="true" t="shared" si="8" ref="CB16:CB21">SUM(BQ16:CA16)</f>
        <v>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>
        <f t="shared" si="5"/>
        <v>0</v>
      </c>
      <c r="CP16" s="17">
        <f t="shared" si="6"/>
        <v>142350.41999999998</v>
      </c>
    </row>
    <row r="17" spans="1:94" ht="12.75">
      <c r="A17" s="11" t="s">
        <v>35</v>
      </c>
      <c r="B17" s="11">
        <v>1401.57</v>
      </c>
      <c r="C17" s="12">
        <v>1139.82</v>
      </c>
      <c r="D17" s="12">
        <v>1029.52</v>
      </c>
      <c r="E17" s="12">
        <v>1264.09</v>
      </c>
      <c r="F17" s="12">
        <v>1264.09</v>
      </c>
      <c r="G17" s="12">
        <v>1241.13</v>
      </c>
      <c r="H17" s="12">
        <v>1304.95</v>
      </c>
      <c r="I17" s="12">
        <v>1529.79</v>
      </c>
      <c r="J17" s="12">
        <v>1431.09</v>
      </c>
      <c r="K17" s="12">
        <v>1500.2</v>
      </c>
      <c r="L17" s="12">
        <v>1529.79</v>
      </c>
      <c r="M17" s="12"/>
      <c r="N17" s="12">
        <f t="shared" si="7"/>
        <v>14636.04</v>
      </c>
      <c r="O17" s="12">
        <v>382.55</v>
      </c>
      <c r="P17" s="20">
        <v>376.77</v>
      </c>
      <c r="Q17" s="20">
        <v>301.04</v>
      </c>
      <c r="R17" s="20">
        <v>70.11</v>
      </c>
      <c r="S17" s="20">
        <v>58.81</v>
      </c>
      <c r="T17" s="20">
        <v>50.68</v>
      </c>
      <c r="U17" s="20">
        <v>43.24</v>
      </c>
      <c r="V17" s="20">
        <v>36.23</v>
      </c>
      <c r="W17" s="20">
        <v>26.74</v>
      </c>
      <c r="X17" s="20">
        <v>21.14</v>
      </c>
      <c r="Y17" s="20"/>
      <c r="Z17" s="20"/>
      <c r="AA17" s="12">
        <f t="shared" si="0"/>
        <v>1367.31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>
        <f t="shared" si="1"/>
        <v>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>
        <f t="shared" si="2"/>
        <v>0</v>
      </c>
      <c r="BB17" s="12"/>
      <c r="BC17" s="12"/>
      <c r="BD17" s="15"/>
      <c r="BE17" s="12"/>
      <c r="BF17" s="16"/>
      <c r="BG17" s="12"/>
      <c r="BH17" s="17"/>
      <c r="BI17" s="17"/>
      <c r="BJ17" s="17"/>
      <c r="BK17" s="17"/>
      <c r="BL17" s="17"/>
      <c r="BM17" s="17"/>
      <c r="BN17" s="17">
        <f t="shared" si="3"/>
        <v>0</v>
      </c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>
        <f t="shared" si="4"/>
        <v>0</v>
      </c>
      <c r="CB17" s="17">
        <f t="shared" si="8"/>
        <v>0</v>
      </c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>
        <f t="shared" si="5"/>
        <v>0</v>
      </c>
      <c r="CP17" s="17">
        <f t="shared" si="6"/>
        <v>16003.35</v>
      </c>
    </row>
    <row r="18" spans="1:94" ht="12.75">
      <c r="A18" s="21" t="s">
        <v>36</v>
      </c>
      <c r="B18" s="21">
        <v>32498.25</v>
      </c>
      <c r="C18" s="12">
        <v>41145.91</v>
      </c>
      <c r="D18" s="12">
        <v>32006.79</v>
      </c>
      <c r="E18" s="12">
        <v>34959.16</v>
      </c>
      <c r="F18" s="12">
        <v>66651.38</v>
      </c>
      <c r="G18" s="12">
        <v>51814.84</v>
      </c>
      <c r="H18" s="12">
        <v>54692.5</v>
      </c>
      <c r="I18" s="12">
        <v>61203.3</v>
      </c>
      <c r="J18" s="12">
        <v>43573.16</v>
      </c>
      <c r="K18" s="12">
        <v>60184.98</v>
      </c>
      <c r="L18" s="12">
        <v>67356.59</v>
      </c>
      <c r="M18" s="12">
        <v>61189.96</v>
      </c>
      <c r="N18" s="12">
        <f t="shared" si="7"/>
        <v>607276.82</v>
      </c>
      <c r="O18" s="12">
        <v>171262.13</v>
      </c>
      <c r="P18" s="20">
        <v>184795.02</v>
      </c>
      <c r="Q18" s="20">
        <v>164255.3</v>
      </c>
      <c r="R18" s="20">
        <v>134839.24</v>
      </c>
      <c r="S18" s="20">
        <v>138698.04</v>
      </c>
      <c r="T18" s="20">
        <v>185013.54</v>
      </c>
      <c r="U18" s="20">
        <v>170903.96</v>
      </c>
      <c r="V18" s="20">
        <v>212242.42</v>
      </c>
      <c r="W18" s="20">
        <v>194259.67</v>
      </c>
      <c r="X18" s="20">
        <v>200032.1</v>
      </c>
      <c r="Y18" s="20">
        <v>219503.63</v>
      </c>
      <c r="Z18" s="20">
        <v>154625.8</v>
      </c>
      <c r="AA18" s="12">
        <f t="shared" si="0"/>
        <v>2130430.8499999996</v>
      </c>
      <c r="AB18" s="12">
        <v>1630.9</v>
      </c>
      <c r="AC18" s="12">
        <v>2845.02</v>
      </c>
      <c r="AD18" s="12">
        <v>1193.57</v>
      </c>
      <c r="AE18" s="12">
        <v>567.57</v>
      </c>
      <c r="AF18" s="12">
        <v>3158.7</v>
      </c>
      <c r="AG18" s="12">
        <v>1100.52</v>
      </c>
      <c r="AH18" s="12">
        <v>1441.6</v>
      </c>
      <c r="AI18" s="12">
        <v>4182.11</v>
      </c>
      <c r="AJ18" s="12">
        <v>902.58</v>
      </c>
      <c r="AK18" s="12">
        <v>1754.38</v>
      </c>
      <c r="AL18" s="12">
        <v>1887.14</v>
      </c>
      <c r="AM18" s="12">
        <v>4319.78</v>
      </c>
      <c r="AN18" s="12">
        <f t="shared" si="1"/>
        <v>24983.87</v>
      </c>
      <c r="AO18" s="12">
        <v>967.43</v>
      </c>
      <c r="AP18" s="12">
        <v>59.32</v>
      </c>
      <c r="AQ18" s="12">
        <v>56.16</v>
      </c>
      <c r="AR18" s="12">
        <v>47.7</v>
      </c>
      <c r="AS18" s="12">
        <v>2900.47</v>
      </c>
      <c r="AT18" s="12">
        <v>788.32</v>
      </c>
      <c r="AU18" s="12">
        <v>50.3</v>
      </c>
      <c r="AV18" s="12">
        <v>47.06</v>
      </c>
      <c r="AW18" s="12">
        <v>900.69</v>
      </c>
      <c r="AX18" s="12">
        <v>15.47</v>
      </c>
      <c r="AY18" s="12">
        <v>182</v>
      </c>
      <c r="AZ18" s="12">
        <v>76.97</v>
      </c>
      <c r="BA18" s="12">
        <f t="shared" si="2"/>
        <v>6091.890000000001</v>
      </c>
      <c r="BB18" s="12">
        <v>6320.68</v>
      </c>
      <c r="BC18" s="12">
        <v>3060.04</v>
      </c>
      <c r="BD18" s="15">
        <v>7789.83</v>
      </c>
      <c r="BE18" s="12">
        <v>3438.37</v>
      </c>
      <c r="BF18" s="16">
        <v>3824</v>
      </c>
      <c r="BG18" s="12">
        <v>6751.52</v>
      </c>
      <c r="BH18" s="17">
        <v>3884.73</v>
      </c>
      <c r="BI18" s="17">
        <v>3362.22</v>
      </c>
      <c r="BJ18" s="17">
        <v>2776.92</v>
      </c>
      <c r="BK18" s="17">
        <v>4221.45</v>
      </c>
      <c r="BL18" s="17">
        <v>3932.47</v>
      </c>
      <c r="BM18" s="17">
        <v>1341.99</v>
      </c>
      <c r="BN18" s="17">
        <f t="shared" si="3"/>
        <v>50704.22</v>
      </c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>
        <f t="shared" si="4"/>
        <v>0</v>
      </c>
      <c r="CB18" s="17">
        <f t="shared" si="8"/>
        <v>0</v>
      </c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>
        <f t="shared" si="5"/>
        <v>0</v>
      </c>
      <c r="CP18" s="17">
        <f t="shared" si="6"/>
        <v>2819487.65</v>
      </c>
    </row>
    <row r="19" spans="1:94" ht="12.75">
      <c r="A19" s="11" t="s">
        <v>37</v>
      </c>
      <c r="B19" s="11">
        <v>4088.28</v>
      </c>
      <c r="C19" s="12">
        <v>2048.63</v>
      </c>
      <c r="D19" s="12">
        <v>1741.81</v>
      </c>
      <c r="E19" s="12">
        <v>1528.1</v>
      </c>
      <c r="F19" s="12">
        <v>3212.88</v>
      </c>
      <c r="G19" s="12">
        <v>3236.33</v>
      </c>
      <c r="H19" s="12">
        <v>3164.57</v>
      </c>
      <c r="I19" s="12">
        <v>3311.36</v>
      </c>
      <c r="J19" s="12">
        <v>3346.17</v>
      </c>
      <c r="K19" s="12">
        <v>4417.03</v>
      </c>
      <c r="L19" s="12">
        <v>4153.21</v>
      </c>
      <c r="M19" s="12">
        <v>4184.82</v>
      </c>
      <c r="N19" s="12">
        <f t="shared" si="7"/>
        <v>38433.19</v>
      </c>
      <c r="O19" s="12">
        <v>7632.11</v>
      </c>
      <c r="P19" s="20">
        <v>7267.57</v>
      </c>
      <c r="Q19" s="20">
        <v>7194.03</v>
      </c>
      <c r="R19" s="20">
        <v>6696.32</v>
      </c>
      <c r="S19" s="20">
        <v>6387.96</v>
      </c>
      <c r="T19" s="20">
        <v>6510.39</v>
      </c>
      <c r="U19" s="20">
        <v>6242.48</v>
      </c>
      <c r="V19" s="20">
        <v>7378.29</v>
      </c>
      <c r="W19" s="20">
        <v>7465.37</v>
      </c>
      <c r="X19" s="20">
        <v>7196.45</v>
      </c>
      <c r="Y19" s="20">
        <v>7856.68</v>
      </c>
      <c r="Z19" s="20">
        <v>11118.06</v>
      </c>
      <c r="AA19" s="12">
        <f t="shared" si="0"/>
        <v>88945.70999999999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>
        <f t="shared" si="1"/>
        <v>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>
        <f t="shared" si="2"/>
        <v>0</v>
      </c>
      <c r="BB19" s="12"/>
      <c r="BC19" s="12"/>
      <c r="BD19" s="15"/>
      <c r="BE19" s="12"/>
      <c r="BF19" s="16"/>
      <c r="BG19" s="12"/>
      <c r="BH19" s="17"/>
      <c r="BI19" s="17"/>
      <c r="BJ19" s="17"/>
      <c r="BK19" s="17"/>
      <c r="BL19" s="17"/>
      <c r="BM19" s="17"/>
      <c r="BN19" s="17">
        <f t="shared" si="3"/>
        <v>0</v>
      </c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>
        <f t="shared" si="4"/>
        <v>0</v>
      </c>
      <c r="CB19" s="17">
        <f t="shared" si="8"/>
        <v>0</v>
      </c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>
        <f t="shared" si="5"/>
        <v>0</v>
      </c>
      <c r="CP19" s="17">
        <f t="shared" si="6"/>
        <v>127378.9</v>
      </c>
    </row>
    <row r="20" spans="1:94" ht="12.75">
      <c r="A20" s="21" t="s">
        <v>38</v>
      </c>
      <c r="B20" s="21">
        <v>692.23</v>
      </c>
      <c r="C20" s="12">
        <v>668.98</v>
      </c>
      <c r="D20" s="12">
        <v>578.48</v>
      </c>
      <c r="E20" s="12">
        <v>616.59</v>
      </c>
      <c r="F20" s="12"/>
      <c r="G20" s="12">
        <v>574.2</v>
      </c>
      <c r="H20" s="12">
        <v>593.34</v>
      </c>
      <c r="I20" s="12"/>
      <c r="J20" s="12"/>
      <c r="K20" s="12">
        <v>550.8</v>
      </c>
      <c r="L20" s="12"/>
      <c r="M20" s="12">
        <v>1381.15</v>
      </c>
      <c r="N20" s="12">
        <f t="shared" si="7"/>
        <v>5655.77</v>
      </c>
      <c r="O20" s="12">
        <v>196.23</v>
      </c>
      <c r="P20" s="20"/>
      <c r="Q20" s="20">
        <v>190.03</v>
      </c>
      <c r="R20" s="20">
        <v>355.16</v>
      </c>
      <c r="S20" s="20">
        <v>165.6</v>
      </c>
      <c r="T20" s="20">
        <v>164.61</v>
      </c>
      <c r="U20" s="20"/>
      <c r="V20" s="20">
        <v>159.3</v>
      </c>
      <c r="W20" s="20">
        <v>309.38</v>
      </c>
      <c r="X20" s="20">
        <v>133.8</v>
      </c>
      <c r="Y20" s="20">
        <v>131.44</v>
      </c>
      <c r="Z20" s="20"/>
      <c r="AA20" s="12">
        <f t="shared" si="0"/>
        <v>1805.55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>
        <f t="shared" si="1"/>
        <v>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>
        <f t="shared" si="2"/>
        <v>0</v>
      </c>
      <c r="BB20" s="12"/>
      <c r="BC20" s="12"/>
      <c r="BD20" s="15"/>
      <c r="BE20" s="12"/>
      <c r="BF20" s="16"/>
      <c r="BG20" s="12"/>
      <c r="BH20" s="17"/>
      <c r="BI20" s="17"/>
      <c r="BJ20" s="17"/>
      <c r="BK20" s="17"/>
      <c r="BL20" s="17"/>
      <c r="BM20" s="17"/>
      <c r="BN20" s="17">
        <f t="shared" si="3"/>
        <v>0</v>
      </c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>
        <f t="shared" si="4"/>
        <v>0</v>
      </c>
      <c r="CB20" s="17">
        <f t="shared" si="8"/>
        <v>0</v>
      </c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>
        <f t="shared" si="5"/>
        <v>0</v>
      </c>
      <c r="CP20" s="17">
        <f t="shared" si="6"/>
        <v>7461.320000000001</v>
      </c>
    </row>
    <row r="21" spans="1:94" ht="12.75">
      <c r="A21" s="11" t="s">
        <v>39</v>
      </c>
      <c r="B21" s="11"/>
      <c r="C21" s="12"/>
      <c r="D21" s="12"/>
      <c r="E21" s="12"/>
      <c r="F21" s="12"/>
      <c r="G21" s="12"/>
      <c r="H21" s="12"/>
      <c r="I21" s="12"/>
      <c r="J21" s="12">
        <v>253.8</v>
      </c>
      <c r="K21" s="12">
        <v>262.26</v>
      </c>
      <c r="L21" s="12">
        <v>253.8</v>
      </c>
      <c r="M21" s="12">
        <v>349.34</v>
      </c>
      <c r="N21" s="12">
        <f t="shared" si="7"/>
        <v>1119.1999999999998</v>
      </c>
      <c r="O21" s="12"/>
      <c r="P21" s="20"/>
      <c r="Q21" s="20">
        <v>600.34</v>
      </c>
      <c r="R21" s="20">
        <v>719.34</v>
      </c>
      <c r="S21" s="20">
        <v>677.6</v>
      </c>
      <c r="T21" s="20">
        <v>6733.82</v>
      </c>
      <c r="U21" s="20">
        <v>2943.35</v>
      </c>
      <c r="V21" s="20">
        <v>3980.27</v>
      </c>
      <c r="W21" s="20">
        <v>3095.8</v>
      </c>
      <c r="X21" s="20">
        <v>895.54</v>
      </c>
      <c r="Y21" s="20">
        <v>5100.85</v>
      </c>
      <c r="Z21" s="20">
        <v>3087.46</v>
      </c>
      <c r="AA21" s="12">
        <f t="shared" si="0"/>
        <v>27834.370000000003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>
        <f t="shared" si="1"/>
        <v>0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>
        <f t="shared" si="2"/>
        <v>0</v>
      </c>
      <c r="BB21" s="12"/>
      <c r="BC21" s="12"/>
      <c r="BD21" s="15"/>
      <c r="BE21" s="12"/>
      <c r="BF21" s="16"/>
      <c r="BG21" s="12"/>
      <c r="BH21" s="17"/>
      <c r="BI21" s="17"/>
      <c r="BJ21" s="17"/>
      <c r="BK21" s="17"/>
      <c r="BL21" s="17"/>
      <c r="BM21" s="17"/>
      <c r="BN21" s="17">
        <f t="shared" si="3"/>
        <v>0</v>
      </c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>
        <f t="shared" si="4"/>
        <v>0</v>
      </c>
      <c r="CB21" s="17">
        <f t="shared" si="8"/>
        <v>0</v>
      </c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>
        <f t="shared" si="5"/>
        <v>0</v>
      </c>
      <c r="CP21" s="17">
        <f t="shared" si="6"/>
        <v>28953.570000000003</v>
      </c>
    </row>
    <row r="22" spans="1:94" ht="12.75">
      <c r="A22" s="11" t="s">
        <v>40</v>
      </c>
      <c r="B22" s="11">
        <v>38569.07</v>
      </c>
      <c r="C22" s="12">
        <v>41317.85</v>
      </c>
      <c r="D22" s="12">
        <v>34166.36</v>
      </c>
      <c r="E22" s="12">
        <v>24170.66</v>
      </c>
      <c r="F22" s="12">
        <v>43853.39</v>
      </c>
      <c r="G22" s="12">
        <v>50369.82</v>
      </c>
      <c r="H22" s="12">
        <v>32245.66</v>
      </c>
      <c r="I22" s="12">
        <v>58386.7</v>
      </c>
      <c r="J22" s="12">
        <v>23125.19</v>
      </c>
      <c r="K22" s="12">
        <v>40798.87</v>
      </c>
      <c r="L22" s="12">
        <v>47304.04</v>
      </c>
      <c r="M22" s="12">
        <v>31953.58</v>
      </c>
      <c r="N22" s="12">
        <f t="shared" si="7"/>
        <v>466261.19</v>
      </c>
      <c r="O22" s="12">
        <v>101767.71</v>
      </c>
      <c r="P22" s="20">
        <v>90722.11</v>
      </c>
      <c r="Q22" s="20">
        <v>72486.02</v>
      </c>
      <c r="R22" s="20">
        <v>62512.08</v>
      </c>
      <c r="S22" s="20">
        <v>67136.6</v>
      </c>
      <c r="T22" s="20">
        <v>75232.11</v>
      </c>
      <c r="U22" s="20">
        <v>63066.36</v>
      </c>
      <c r="V22" s="20">
        <v>101330.8</v>
      </c>
      <c r="W22" s="20">
        <v>113999.12</v>
      </c>
      <c r="X22" s="20">
        <v>119318.67</v>
      </c>
      <c r="Y22" s="20">
        <v>92541.72</v>
      </c>
      <c r="Z22" s="20">
        <v>106924.78</v>
      </c>
      <c r="AA22" s="12">
        <f t="shared" si="0"/>
        <v>1067038.08</v>
      </c>
      <c r="AB22" s="12">
        <v>32.95</v>
      </c>
      <c r="AC22" s="12">
        <v>117.53</v>
      </c>
      <c r="AD22" s="12">
        <v>46.56</v>
      </c>
      <c r="AE22" s="12">
        <v>28.15</v>
      </c>
      <c r="AF22" s="12">
        <v>61.37</v>
      </c>
      <c r="AG22" s="12">
        <v>96.18</v>
      </c>
      <c r="AH22" s="12">
        <v>185.32</v>
      </c>
      <c r="AI22" s="12">
        <v>292.93</v>
      </c>
      <c r="AJ22" s="12">
        <v>106.84</v>
      </c>
      <c r="AK22" s="12">
        <v>58.4</v>
      </c>
      <c r="AL22" s="12">
        <v>40.37</v>
      </c>
      <c r="AM22" s="12">
        <v>21.26</v>
      </c>
      <c r="AN22" s="12">
        <f t="shared" si="1"/>
        <v>1087.86</v>
      </c>
      <c r="AO22" s="12">
        <v>964.43</v>
      </c>
      <c r="AP22" s="12">
        <v>783.93</v>
      </c>
      <c r="AQ22" s="12">
        <v>413.38</v>
      </c>
      <c r="AR22" s="12">
        <v>1106.98</v>
      </c>
      <c r="AS22" s="12">
        <v>1135.8</v>
      </c>
      <c r="AT22" s="12">
        <v>771.4</v>
      </c>
      <c r="AU22" s="12">
        <v>1184.29</v>
      </c>
      <c r="AV22" s="12">
        <v>1001.93</v>
      </c>
      <c r="AW22" s="12">
        <v>869.81</v>
      </c>
      <c r="AX22" s="12">
        <v>1735.59</v>
      </c>
      <c r="AY22" s="12">
        <v>690.91</v>
      </c>
      <c r="AZ22" s="12">
        <v>1124.09</v>
      </c>
      <c r="BA22" s="12">
        <f t="shared" si="2"/>
        <v>11782.539999999999</v>
      </c>
      <c r="BB22" s="12"/>
      <c r="BC22" s="12"/>
      <c r="BD22" s="15"/>
      <c r="BE22" s="12"/>
      <c r="BF22" s="16"/>
      <c r="BG22" s="12"/>
      <c r="BH22" s="17"/>
      <c r="BI22" s="17"/>
      <c r="BJ22" s="17"/>
      <c r="BK22" s="17"/>
      <c r="BL22" s="17"/>
      <c r="BM22" s="17"/>
      <c r="BN22" s="17">
        <f t="shared" si="3"/>
        <v>0</v>
      </c>
      <c r="BO22" s="17"/>
      <c r="BP22" s="17"/>
      <c r="BQ22" s="17">
        <v>606.76</v>
      </c>
      <c r="BR22" s="17"/>
      <c r="BS22" s="17">
        <v>104.32</v>
      </c>
      <c r="BT22" s="17"/>
      <c r="BU22" s="17">
        <v>29.63</v>
      </c>
      <c r="BV22" s="17">
        <v>37.72</v>
      </c>
      <c r="BW22" s="17"/>
      <c r="BX22" s="12">
        <v>18.47</v>
      </c>
      <c r="BY22" s="17"/>
      <c r="BZ22" s="17"/>
      <c r="CA22" s="17">
        <f t="shared" si="4"/>
        <v>796.9</v>
      </c>
      <c r="CB22" s="17">
        <v>0</v>
      </c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>
        <f t="shared" si="5"/>
        <v>0</v>
      </c>
      <c r="CP22" s="17">
        <f t="shared" si="6"/>
        <v>1546966.57</v>
      </c>
    </row>
    <row r="23" spans="1:94" ht="12.75">
      <c r="A23" s="11" t="s">
        <v>41</v>
      </c>
      <c r="B23" s="11">
        <v>25805.19</v>
      </c>
      <c r="C23" s="12">
        <v>54729.27</v>
      </c>
      <c r="D23" s="12">
        <v>48771.41</v>
      </c>
      <c r="E23" s="12">
        <v>50706.85</v>
      </c>
      <c r="F23" s="12">
        <v>53750.14</v>
      </c>
      <c r="G23" s="12">
        <v>40246.32</v>
      </c>
      <c r="H23" s="12">
        <v>22178.62</v>
      </c>
      <c r="I23" s="12">
        <v>24423.24</v>
      </c>
      <c r="J23" s="12">
        <v>25309.37</v>
      </c>
      <c r="K23" s="12">
        <v>32895.76</v>
      </c>
      <c r="L23" s="12">
        <v>21680.83</v>
      </c>
      <c r="M23" s="12">
        <v>20527.02</v>
      </c>
      <c r="N23" s="12">
        <f t="shared" si="7"/>
        <v>421024.02</v>
      </c>
      <c r="O23" s="12">
        <v>57068.68</v>
      </c>
      <c r="P23" s="20">
        <v>25532.26</v>
      </c>
      <c r="Q23" s="20">
        <v>21110.82</v>
      </c>
      <c r="R23" s="20">
        <v>24133.48</v>
      </c>
      <c r="S23" s="20">
        <v>23774.78</v>
      </c>
      <c r="T23" s="20">
        <v>18081.68</v>
      </c>
      <c r="U23" s="20">
        <v>50740.68</v>
      </c>
      <c r="V23" s="20">
        <v>53921.69</v>
      </c>
      <c r="W23" s="20">
        <v>46104.67</v>
      </c>
      <c r="X23" s="20">
        <v>49942.31</v>
      </c>
      <c r="Y23" s="20">
        <v>54292.25</v>
      </c>
      <c r="Z23" s="20">
        <v>50790.9</v>
      </c>
      <c r="AA23" s="12">
        <f t="shared" si="0"/>
        <v>475494.2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>
        <f t="shared" si="1"/>
        <v>0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>
        <f t="shared" si="2"/>
        <v>0</v>
      </c>
      <c r="BB23" s="12"/>
      <c r="BC23" s="12"/>
      <c r="BD23" s="15"/>
      <c r="BE23" s="12"/>
      <c r="BF23" s="16"/>
      <c r="BG23" s="12"/>
      <c r="BH23" s="17"/>
      <c r="BI23" s="17"/>
      <c r="BJ23" s="17"/>
      <c r="BK23" s="17"/>
      <c r="BL23" s="17"/>
      <c r="BM23" s="17"/>
      <c r="BN23" s="17">
        <f t="shared" si="3"/>
        <v>0</v>
      </c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>
        <f t="shared" si="4"/>
        <v>0</v>
      </c>
      <c r="CB23" s="17">
        <f>SUM(BQ23:CA23)</f>
        <v>0</v>
      </c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>
        <f t="shared" si="5"/>
        <v>0</v>
      </c>
      <c r="CP23" s="17">
        <f t="shared" si="6"/>
        <v>896518.22</v>
      </c>
    </row>
    <row r="24" spans="1:94" ht="12.75">
      <c r="A24" s="11" t="s">
        <v>42</v>
      </c>
      <c r="B24" s="11"/>
      <c r="C24" s="12">
        <v>644.4</v>
      </c>
      <c r="D24" s="12"/>
      <c r="E24" s="12"/>
      <c r="F24" s="12">
        <v>89.56</v>
      </c>
      <c r="G24" s="12"/>
      <c r="H24" s="12">
        <v>84.36</v>
      </c>
      <c r="I24" s="12"/>
      <c r="J24" s="12"/>
      <c r="K24" s="12"/>
      <c r="L24" s="12">
        <v>116.45</v>
      </c>
      <c r="M24" s="12"/>
      <c r="N24" s="12">
        <f t="shared" si="7"/>
        <v>934.7700000000001</v>
      </c>
      <c r="O24" s="12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12">
        <f t="shared" si="0"/>
        <v>0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>
        <f t="shared" si="1"/>
        <v>0</v>
      </c>
      <c r="AO24" s="12"/>
      <c r="AP24" s="12"/>
      <c r="AQ24" s="12"/>
      <c r="AR24" s="12"/>
      <c r="AS24" s="12"/>
      <c r="AT24" s="12"/>
      <c r="AU24" s="17"/>
      <c r="AV24" s="17"/>
      <c r="AW24" s="17"/>
      <c r="AX24" s="17"/>
      <c r="AY24" s="17"/>
      <c r="AZ24" s="17"/>
      <c r="BA24" s="12">
        <f t="shared" si="2"/>
        <v>0</v>
      </c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7">
        <f t="shared" si="3"/>
        <v>0</v>
      </c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>
        <f t="shared" si="4"/>
        <v>0</v>
      </c>
      <c r="CB24" s="17">
        <f>SUM(BQ24:CA24)</f>
        <v>0</v>
      </c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>
        <f t="shared" si="5"/>
        <v>0</v>
      </c>
      <c r="CP24" s="17">
        <f t="shared" si="6"/>
        <v>934.7700000000001</v>
      </c>
    </row>
    <row r="25" spans="1:94" ht="12.75">
      <c r="A25" s="11" t="s">
        <v>43</v>
      </c>
      <c r="B25" s="11">
        <v>131.31</v>
      </c>
      <c r="C25" s="12">
        <v>147.74</v>
      </c>
      <c r="D25" s="12">
        <v>161.39</v>
      </c>
      <c r="E25" s="12">
        <v>149.18</v>
      </c>
      <c r="F25" s="12">
        <v>40.49</v>
      </c>
      <c r="G25" s="12">
        <v>172.56</v>
      </c>
      <c r="H25" s="12">
        <v>329.35</v>
      </c>
      <c r="I25" s="12">
        <v>18.11</v>
      </c>
      <c r="J25" s="12">
        <v>3.33</v>
      </c>
      <c r="K25" s="12">
        <v>48</v>
      </c>
      <c r="L25" s="12">
        <v>24.81</v>
      </c>
      <c r="M25" s="12">
        <v>27.83</v>
      </c>
      <c r="N25" s="12">
        <f t="shared" si="7"/>
        <v>1254.0999999999997</v>
      </c>
      <c r="O25" s="12"/>
      <c r="P25" s="20"/>
      <c r="Q25" s="20"/>
      <c r="R25" s="20"/>
      <c r="S25" s="20"/>
      <c r="T25" s="20">
        <v>0.54</v>
      </c>
      <c r="U25" s="20"/>
      <c r="V25" s="20"/>
      <c r="W25" s="20">
        <v>0.21</v>
      </c>
      <c r="X25" s="20">
        <v>0.08</v>
      </c>
      <c r="Y25" s="20"/>
      <c r="Z25" s="20"/>
      <c r="AA25" s="12">
        <f t="shared" si="0"/>
        <v>0.83</v>
      </c>
      <c r="AB25" s="12">
        <v>0.28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>
        <v>0.1</v>
      </c>
      <c r="AM25" s="12"/>
      <c r="AN25" s="12">
        <f t="shared" si="1"/>
        <v>0.38</v>
      </c>
      <c r="AO25" s="12"/>
      <c r="AP25" s="12"/>
      <c r="AQ25" s="12"/>
      <c r="AR25" s="12"/>
      <c r="AS25" s="12"/>
      <c r="AT25" s="12"/>
      <c r="AU25" s="17"/>
      <c r="AV25" s="17"/>
      <c r="AW25" s="17"/>
      <c r="AX25" s="17"/>
      <c r="AY25" s="17"/>
      <c r="AZ25" s="17"/>
      <c r="BA25" s="12">
        <f t="shared" si="2"/>
        <v>0</v>
      </c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7">
        <f t="shared" si="3"/>
        <v>0</v>
      </c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>
        <f t="shared" si="4"/>
        <v>0</v>
      </c>
      <c r="CB25" s="17">
        <f aca="true" t="shared" si="9" ref="CB25:CB32">SUM(BQ25:CA25)</f>
        <v>0</v>
      </c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>
        <f t="shared" si="5"/>
        <v>0</v>
      </c>
      <c r="CP25" s="17">
        <f t="shared" si="6"/>
        <v>1255.3099999999997</v>
      </c>
    </row>
    <row r="26" spans="1:94" ht="12.75">
      <c r="A26" s="11" t="s">
        <v>44</v>
      </c>
      <c r="B26" s="11">
        <v>1269.7</v>
      </c>
      <c r="C26" s="12">
        <v>1493.08</v>
      </c>
      <c r="D26" s="12">
        <v>1542.73</v>
      </c>
      <c r="E26" s="12">
        <v>1514.97</v>
      </c>
      <c r="F26" s="12">
        <v>1790.19</v>
      </c>
      <c r="G26" s="12">
        <v>995.76</v>
      </c>
      <c r="H26" s="12">
        <v>984.09</v>
      </c>
      <c r="I26" s="12">
        <v>1369.56</v>
      </c>
      <c r="J26" s="12">
        <v>1557.88</v>
      </c>
      <c r="K26" s="12">
        <v>1769.05</v>
      </c>
      <c r="L26" s="12">
        <v>1997.02</v>
      </c>
      <c r="M26" s="12">
        <v>2045.94</v>
      </c>
      <c r="N26" s="12">
        <f t="shared" si="7"/>
        <v>18329.969999999998</v>
      </c>
      <c r="O26" s="12">
        <v>636.97</v>
      </c>
      <c r="P26" s="20">
        <v>459.68</v>
      </c>
      <c r="Q26" s="20">
        <v>2516.65</v>
      </c>
      <c r="R26" s="20">
        <v>892.51</v>
      </c>
      <c r="S26" s="20">
        <v>853.51</v>
      </c>
      <c r="T26" s="20">
        <v>846.41</v>
      </c>
      <c r="U26" s="20">
        <v>609.74</v>
      </c>
      <c r="V26" s="20">
        <v>1055.47</v>
      </c>
      <c r="W26" s="20">
        <v>639.88</v>
      </c>
      <c r="X26" s="20">
        <v>639.88</v>
      </c>
      <c r="Y26" s="20">
        <v>1156.91</v>
      </c>
      <c r="Z26" s="20">
        <v>652.85</v>
      </c>
      <c r="AA26" s="12">
        <f t="shared" si="0"/>
        <v>10960.46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>
        <f t="shared" si="1"/>
        <v>0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>
        <f t="shared" si="2"/>
        <v>0</v>
      </c>
      <c r="BB26" s="12"/>
      <c r="BC26" s="12"/>
      <c r="BD26" s="15"/>
      <c r="BE26" s="12"/>
      <c r="BF26" s="16"/>
      <c r="BG26" s="12"/>
      <c r="BH26" s="17"/>
      <c r="BI26" s="17"/>
      <c r="BJ26" s="17"/>
      <c r="BK26" s="17"/>
      <c r="BL26" s="17"/>
      <c r="BM26" s="17"/>
      <c r="BN26" s="17">
        <f t="shared" si="3"/>
        <v>0</v>
      </c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>
        <f t="shared" si="4"/>
        <v>0</v>
      </c>
      <c r="CB26" s="17">
        <f t="shared" si="9"/>
        <v>0</v>
      </c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>
        <f t="shared" si="5"/>
        <v>0</v>
      </c>
      <c r="CP26" s="17">
        <f t="shared" si="6"/>
        <v>29290.429999999997</v>
      </c>
    </row>
    <row r="27" spans="1:94" ht="12.75">
      <c r="A27" s="11" t="s">
        <v>45</v>
      </c>
      <c r="B27" s="11">
        <v>43254.75</v>
      </c>
      <c r="C27" s="12">
        <v>34856.54</v>
      </c>
      <c r="D27" s="12">
        <v>38947.38</v>
      </c>
      <c r="E27" s="12">
        <v>36017.85</v>
      </c>
      <c r="F27" s="12">
        <v>34858.06</v>
      </c>
      <c r="G27" s="12">
        <v>38425.54</v>
      </c>
      <c r="H27" s="12">
        <v>55978.25</v>
      </c>
      <c r="I27" s="12">
        <v>42722.36</v>
      </c>
      <c r="J27" s="12">
        <v>41129.29</v>
      </c>
      <c r="K27" s="12">
        <v>43316.36</v>
      </c>
      <c r="L27" s="12">
        <v>64066.15</v>
      </c>
      <c r="M27" s="12">
        <v>43462.4</v>
      </c>
      <c r="N27" s="12">
        <f t="shared" si="7"/>
        <v>517034.93</v>
      </c>
      <c r="O27" s="12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12">
        <f t="shared" si="0"/>
        <v>0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>
        <f t="shared" si="1"/>
        <v>0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>
        <f t="shared" si="2"/>
        <v>0</v>
      </c>
      <c r="BB27" s="12"/>
      <c r="BC27" s="12"/>
      <c r="BD27" s="15"/>
      <c r="BE27" s="12"/>
      <c r="BF27" s="16"/>
      <c r="BG27" s="12"/>
      <c r="BH27" s="17"/>
      <c r="BI27" s="17"/>
      <c r="BJ27" s="17"/>
      <c r="BK27" s="17"/>
      <c r="BL27" s="17"/>
      <c r="BM27" s="17"/>
      <c r="BN27" s="17">
        <f t="shared" si="3"/>
        <v>0</v>
      </c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>
        <f t="shared" si="4"/>
        <v>0</v>
      </c>
      <c r="CB27" s="17">
        <f t="shared" si="9"/>
        <v>0</v>
      </c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>
        <f t="shared" si="5"/>
        <v>0</v>
      </c>
      <c r="CP27" s="17">
        <f t="shared" si="6"/>
        <v>517034.93</v>
      </c>
    </row>
    <row r="28" spans="1:94" ht="12.75">
      <c r="A28" s="11" t="s">
        <v>46</v>
      </c>
      <c r="B28" s="11">
        <v>2164.25</v>
      </c>
      <c r="C28" s="12">
        <v>2442.17</v>
      </c>
      <c r="D28" s="12">
        <v>1921.23</v>
      </c>
      <c r="E28" s="12">
        <v>868.41</v>
      </c>
      <c r="F28" s="12">
        <v>2513.52</v>
      </c>
      <c r="G28" s="12">
        <v>3113.08</v>
      </c>
      <c r="H28" s="12">
        <v>2957.79</v>
      </c>
      <c r="I28" s="12">
        <v>2990.14</v>
      </c>
      <c r="J28" s="12">
        <v>2960.05</v>
      </c>
      <c r="K28" s="12">
        <v>2827.78</v>
      </c>
      <c r="L28" s="12">
        <v>2931.98</v>
      </c>
      <c r="M28" s="12">
        <v>2793.52</v>
      </c>
      <c r="N28" s="12">
        <f t="shared" si="7"/>
        <v>30483.92</v>
      </c>
      <c r="O28" s="12">
        <v>782.26</v>
      </c>
      <c r="P28" s="20">
        <v>815.06</v>
      </c>
      <c r="Q28" s="20">
        <v>568.63</v>
      </c>
      <c r="R28" s="20">
        <v>3093</v>
      </c>
      <c r="S28" s="20">
        <v>913.17</v>
      </c>
      <c r="T28" s="20">
        <v>985.45</v>
      </c>
      <c r="U28" s="20">
        <v>968.65</v>
      </c>
      <c r="V28" s="20">
        <v>979.54</v>
      </c>
      <c r="W28" s="20">
        <v>1054.57</v>
      </c>
      <c r="X28" s="20">
        <v>1021.27</v>
      </c>
      <c r="Y28" s="20">
        <v>1061.17</v>
      </c>
      <c r="Z28" s="20">
        <v>1023.98</v>
      </c>
      <c r="AA28" s="12">
        <f t="shared" si="0"/>
        <v>13266.749999999998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>
        <f t="shared" si="1"/>
        <v>0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>
        <f t="shared" si="2"/>
        <v>0</v>
      </c>
      <c r="BB28" s="12"/>
      <c r="BC28" s="12"/>
      <c r="BD28" s="15"/>
      <c r="BE28" s="12"/>
      <c r="BF28" s="16"/>
      <c r="BG28" s="12"/>
      <c r="BH28" s="17"/>
      <c r="BI28" s="17"/>
      <c r="BJ28" s="17"/>
      <c r="BK28" s="17"/>
      <c r="BL28" s="17"/>
      <c r="BM28" s="17"/>
      <c r="BN28" s="17">
        <f t="shared" si="3"/>
        <v>0</v>
      </c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>
        <f t="shared" si="4"/>
        <v>0</v>
      </c>
      <c r="CB28" s="17">
        <f t="shared" si="9"/>
        <v>0</v>
      </c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>
        <f t="shared" si="5"/>
        <v>0</v>
      </c>
      <c r="CP28" s="17">
        <f t="shared" si="6"/>
        <v>43750.67</v>
      </c>
    </row>
    <row r="29" spans="1:94" ht="12.75">
      <c r="A29" s="11" t="s">
        <v>47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f t="shared" si="7"/>
        <v>0</v>
      </c>
      <c r="O29" s="12"/>
      <c r="P29" s="20"/>
      <c r="Q29" s="20">
        <v>93.75</v>
      </c>
      <c r="R29" s="20">
        <v>613.21</v>
      </c>
      <c r="S29" s="20"/>
      <c r="T29" s="20">
        <v>496.53</v>
      </c>
      <c r="U29" s="20">
        <v>163.12</v>
      </c>
      <c r="V29" s="20">
        <v>262.99</v>
      </c>
      <c r="W29" s="20"/>
      <c r="X29" s="20"/>
      <c r="Y29" s="20"/>
      <c r="Z29" s="20"/>
      <c r="AA29" s="12">
        <f t="shared" si="0"/>
        <v>1629.6000000000001</v>
      </c>
      <c r="AB29" s="12"/>
      <c r="AC29" s="12"/>
      <c r="AD29" s="12"/>
      <c r="AE29" s="12"/>
      <c r="AF29" s="12"/>
      <c r="AG29" s="12"/>
      <c r="AH29" s="12">
        <v>98.67</v>
      </c>
      <c r="AI29" s="12">
        <v>219.99</v>
      </c>
      <c r="AJ29" s="12"/>
      <c r="AK29" s="12">
        <v>245.83</v>
      </c>
      <c r="AL29" s="12"/>
      <c r="AM29" s="12">
        <v>298.93</v>
      </c>
      <c r="AN29" s="12">
        <f t="shared" si="1"/>
        <v>863.4200000000001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>
        <f t="shared" si="2"/>
        <v>0</v>
      </c>
      <c r="BB29" s="12"/>
      <c r="BC29" s="12"/>
      <c r="BD29" s="15"/>
      <c r="BE29" s="12"/>
      <c r="BF29" s="16"/>
      <c r="BG29" s="12"/>
      <c r="BH29" s="17"/>
      <c r="BI29" s="17"/>
      <c r="BJ29" s="17"/>
      <c r="BK29" s="17"/>
      <c r="BL29" s="17"/>
      <c r="BM29" s="17"/>
      <c r="BN29" s="17">
        <f t="shared" si="3"/>
        <v>0</v>
      </c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>
        <f t="shared" si="4"/>
        <v>0</v>
      </c>
      <c r="CB29" s="17">
        <f t="shared" si="9"/>
        <v>0</v>
      </c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>
        <f t="shared" si="5"/>
        <v>0</v>
      </c>
      <c r="CP29" s="17">
        <f t="shared" si="6"/>
        <v>2493.0200000000004</v>
      </c>
    </row>
    <row r="30" spans="1:94" ht="12.75">
      <c r="A30" s="11" t="s">
        <v>48</v>
      </c>
      <c r="B30" s="11">
        <v>19112.63</v>
      </c>
      <c r="C30" s="12">
        <v>2473.37</v>
      </c>
      <c r="D30" s="12">
        <v>2844.56</v>
      </c>
      <c r="E30" s="12">
        <v>7817.47</v>
      </c>
      <c r="F30" s="12">
        <v>5164.04</v>
      </c>
      <c r="G30" s="12">
        <v>11019.99</v>
      </c>
      <c r="H30" s="12">
        <v>7808.03</v>
      </c>
      <c r="I30" s="12">
        <v>2505.24</v>
      </c>
      <c r="J30" s="12">
        <v>3449.96</v>
      </c>
      <c r="K30" s="12">
        <v>7098.28</v>
      </c>
      <c r="L30" s="12">
        <v>3896.53</v>
      </c>
      <c r="M30" s="12">
        <v>4647.26</v>
      </c>
      <c r="N30" s="12">
        <f t="shared" si="7"/>
        <v>77837.35999999999</v>
      </c>
      <c r="O30" s="12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2">
        <f t="shared" si="0"/>
        <v>0</v>
      </c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>
        <f t="shared" si="1"/>
        <v>0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>
        <f t="shared" si="2"/>
        <v>0</v>
      </c>
      <c r="BB30" s="12"/>
      <c r="BC30" s="12"/>
      <c r="BD30" s="15"/>
      <c r="BE30" s="12"/>
      <c r="BF30" s="16"/>
      <c r="BG30" s="12"/>
      <c r="BH30" s="17"/>
      <c r="BI30" s="17"/>
      <c r="BJ30" s="17"/>
      <c r="BK30" s="17"/>
      <c r="BL30" s="17"/>
      <c r="BM30" s="17"/>
      <c r="BN30" s="17">
        <f t="shared" si="3"/>
        <v>0</v>
      </c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>
        <f t="shared" si="4"/>
        <v>0</v>
      </c>
      <c r="CB30" s="17">
        <f t="shared" si="9"/>
        <v>0</v>
      </c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>
        <f t="shared" si="5"/>
        <v>0</v>
      </c>
      <c r="CP30" s="17">
        <f t="shared" si="6"/>
        <v>77837.35999999999</v>
      </c>
    </row>
    <row r="31" spans="1:94" ht="12.75">
      <c r="A31" s="11" t="s">
        <v>49</v>
      </c>
      <c r="B31" s="11">
        <v>34762.24</v>
      </c>
      <c r="C31" s="12">
        <v>35906.77</v>
      </c>
      <c r="D31" s="12">
        <v>32778.39</v>
      </c>
      <c r="E31" s="12">
        <v>32895.31</v>
      </c>
      <c r="F31" s="12">
        <v>31593.51</v>
      </c>
      <c r="G31" s="12">
        <v>32096.02</v>
      </c>
      <c r="H31" s="12">
        <v>30225.89</v>
      </c>
      <c r="I31" s="12">
        <v>29878.81</v>
      </c>
      <c r="J31" s="12">
        <v>30497.77</v>
      </c>
      <c r="K31" s="12">
        <v>29724.19</v>
      </c>
      <c r="L31" s="12">
        <v>30948.9</v>
      </c>
      <c r="M31" s="12">
        <v>29554.04</v>
      </c>
      <c r="N31" s="12">
        <f t="shared" si="7"/>
        <v>380861.84</v>
      </c>
      <c r="O31" s="12">
        <v>42708.65</v>
      </c>
      <c r="P31" s="20">
        <v>44837.41</v>
      </c>
      <c r="Q31" s="20">
        <v>42072.94</v>
      </c>
      <c r="R31" s="20">
        <v>47097.97</v>
      </c>
      <c r="S31" s="20">
        <v>46141.98</v>
      </c>
      <c r="T31" s="20">
        <v>48388.22</v>
      </c>
      <c r="U31" s="20">
        <v>50940.37</v>
      </c>
      <c r="V31" s="20">
        <v>55763.08</v>
      </c>
      <c r="W31" s="20">
        <v>57095.06</v>
      </c>
      <c r="X31" s="20">
        <v>59808.46</v>
      </c>
      <c r="Y31" s="20">
        <v>64151.87</v>
      </c>
      <c r="Z31" s="20">
        <v>61875.3</v>
      </c>
      <c r="AA31" s="12">
        <f t="shared" si="0"/>
        <v>620881.3100000002</v>
      </c>
      <c r="AB31" s="12">
        <v>7370.38</v>
      </c>
      <c r="AC31" s="12">
        <v>7067.86</v>
      </c>
      <c r="AD31" s="12">
        <v>6721.93</v>
      </c>
      <c r="AE31" s="12">
        <v>7117.33</v>
      </c>
      <c r="AF31" s="12">
        <v>7146.74</v>
      </c>
      <c r="AG31" s="12">
        <v>7299.63</v>
      </c>
      <c r="AH31" s="12">
        <v>6848.43</v>
      </c>
      <c r="AI31" s="12">
        <v>6810.81</v>
      </c>
      <c r="AJ31" s="12">
        <v>7303.53</v>
      </c>
      <c r="AK31" s="12">
        <v>6843.26</v>
      </c>
      <c r="AL31" s="12">
        <v>7125.52</v>
      </c>
      <c r="AM31" s="12">
        <v>7017.09</v>
      </c>
      <c r="AN31" s="12">
        <f t="shared" si="1"/>
        <v>84672.51</v>
      </c>
      <c r="AO31" s="12">
        <v>5953.02</v>
      </c>
      <c r="AP31" s="12">
        <v>5932.22</v>
      </c>
      <c r="AQ31" s="12">
        <v>5425.87</v>
      </c>
      <c r="AR31" s="12">
        <v>5868.88</v>
      </c>
      <c r="AS31" s="12">
        <v>5603.98</v>
      </c>
      <c r="AT31" s="12">
        <v>4879.98</v>
      </c>
      <c r="AU31" s="12">
        <v>5096.86</v>
      </c>
      <c r="AV31" s="12">
        <v>5132.73</v>
      </c>
      <c r="AW31" s="12">
        <v>4466.69</v>
      </c>
      <c r="AX31" s="12">
        <v>4160.1</v>
      </c>
      <c r="AY31" s="12">
        <v>3958.07</v>
      </c>
      <c r="AZ31" s="12">
        <v>4350.33</v>
      </c>
      <c r="BA31" s="12">
        <f t="shared" si="2"/>
        <v>60828.729999999996</v>
      </c>
      <c r="BB31" s="12">
        <v>798.18</v>
      </c>
      <c r="BC31" s="12">
        <v>751.74</v>
      </c>
      <c r="BD31" s="12">
        <v>1249.66</v>
      </c>
      <c r="BE31" s="12">
        <v>1332.94</v>
      </c>
      <c r="BF31" s="16">
        <v>1238.96</v>
      </c>
      <c r="BG31" s="12">
        <v>1241.93</v>
      </c>
      <c r="BH31" s="17">
        <v>886.02</v>
      </c>
      <c r="BI31" s="17">
        <v>876.43</v>
      </c>
      <c r="BJ31" s="17">
        <v>810.17</v>
      </c>
      <c r="BK31" s="17">
        <v>771.95</v>
      </c>
      <c r="BL31" s="17">
        <v>772.85</v>
      </c>
      <c r="BM31" s="17">
        <v>682.16</v>
      </c>
      <c r="BN31" s="17">
        <f t="shared" si="3"/>
        <v>11412.990000000002</v>
      </c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>
        <f t="shared" si="4"/>
        <v>0</v>
      </c>
      <c r="CB31" s="17">
        <f t="shared" si="9"/>
        <v>0</v>
      </c>
      <c r="CC31" s="17">
        <v>3239.93</v>
      </c>
      <c r="CD31" s="17">
        <v>2926.39</v>
      </c>
      <c r="CE31" s="17">
        <v>2651.62</v>
      </c>
      <c r="CF31" s="17">
        <v>2347.33</v>
      </c>
      <c r="CG31" s="17">
        <v>2352.04</v>
      </c>
      <c r="CH31" s="17">
        <v>2276.17</v>
      </c>
      <c r="CI31" s="17">
        <v>2387.62</v>
      </c>
      <c r="CJ31" s="17"/>
      <c r="CK31" s="17"/>
      <c r="CL31" s="17"/>
      <c r="CM31" s="17"/>
      <c r="CN31" s="17"/>
      <c r="CO31" s="17">
        <f t="shared" si="5"/>
        <v>18181.1</v>
      </c>
      <c r="CP31" s="17">
        <f t="shared" si="6"/>
        <v>1176838.4800000002</v>
      </c>
    </row>
    <row r="32" spans="1:94" ht="12.75">
      <c r="A32" s="11" t="s">
        <v>50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>
        <f t="shared" si="7"/>
        <v>0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>
        <f t="shared" si="0"/>
        <v>0</v>
      </c>
      <c r="AB32" s="12"/>
      <c r="AC32" s="14"/>
      <c r="AD32" s="12"/>
      <c r="AE32" s="14"/>
      <c r="AF32" s="14"/>
      <c r="AG32" s="14"/>
      <c r="AH32" s="14"/>
      <c r="AI32" s="14"/>
      <c r="AJ32" s="14"/>
      <c r="AK32" s="14"/>
      <c r="AL32" s="14"/>
      <c r="AM32" s="14"/>
      <c r="AN32" s="12">
        <f t="shared" si="1"/>
        <v>0</v>
      </c>
      <c r="AO32" s="12"/>
      <c r="AP32" s="12"/>
      <c r="AQ32" s="12"/>
      <c r="AR32" s="18"/>
      <c r="AS32" s="12"/>
      <c r="AT32" s="12"/>
      <c r="AU32" s="12"/>
      <c r="AV32" s="12"/>
      <c r="AW32" s="12"/>
      <c r="AX32" s="12"/>
      <c r="AY32" s="12"/>
      <c r="AZ32" s="12"/>
      <c r="BA32" s="12">
        <f t="shared" si="2"/>
        <v>0</v>
      </c>
      <c r="BB32" s="12"/>
      <c r="BC32" s="18"/>
      <c r="BD32" s="18"/>
      <c r="BE32" s="12">
        <v>4016.38</v>
      </c>
      <c r="BF32" s="16">
        <v>632.71</v>
      </c>
      <c r="BG32" s="12">
        <v>653.8</v>
      </c>
      <c r="BH32" s="17">
        <v>607.45</v>
      </c>
      <c r="BI32" s="17">
        <v>609.15</v>
      </c>
      <c r="BJ32" s="17">
        <v>566.98</v>
      </c>
      <c r="BK32" s="17">
        <v>518.79</v>
      </c>
      <c r="BL32" s="17">
        <v>535.99</v>
      </c>
      <c r="BM32" s="17">
        <v>514.13</v>
      </c>
      <c r="BN32" s="17">
        <f t="shared" si="3"/>
        <v>8655.38</v>
      </c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>
        <f t="shared" si="4"/>
        <v>0</v>
      </c>
      <c r="CB32" s="17">
        <f t="shared" si="9"/>
        <v>0</v>
      </c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>
        <f t="shared" si="5"/>
        <v>0</v>
      </c>
      <c r="CP32" s="17">
        <f t="shared" si="6"/>
        <v>8655.38</v>
      </c>
    </row>
    <row r="33" spans="1:94" ht="13.5" thickBot="1">
      <c r="A33" s="22" t="s">
        <v>30</v>
      </c>
      <c r="B33" s="23">
        <f aca="true" t="shared" si="10" ref="B33:G33">SUM(B15:B32)</f>
        <v>215693.65999999997</v>
      </c>
      <c r="C33" s="23">
        <f t="shared" si="10"/>
        <v>232782.77999999997</v>
      </c>
      <c r="D33" s="23">
        <f t="shared" si="10"/>
        <v>211684.06000000006</v>
      </c>
      <c r="E33" s="23">
        <f t="shared" si="10"/>
        <v>202214.87</v>
      </c>
      <c r="F33" s="23">
        <f t="shared" si="10"/>
        <v>260450.89</v>
      </c>
      <c r="G33" s="23">
        <f t="shared" si="10"/>
        <v>246819.43</v>
      </c>
      <c r="H33" s="23">
        <f aca="true" t="shared" si="11" ref="H33:N33">SUM(H12:H32)</f>
        <v>226758.69</v>
      </c>
      <c r="I33" s="23">
        <f t="shared" si="11"/>
        <v>242954.24</v>
      </c>
      <c r="J33" s="23">
        <f t="shared" si="11"/>
        <v>188823.78999999998</v>
      </c>
      <c r="K33" s="23">
        <f t="shared" si="11"/>
        <v>243705.3</v>
      </c>
      <c r="L33" s="23">
        <f t="shared" si="11"/>
        <v>260995.23</v>
      </c>
      <c r="M33" s="23">
        <f t="shared" si="11"/>
        <v>211848.68</v>
      </c>
      <c r="N33" s="24">
        <f t="shared" si="11"/>
        <v>2744731.6199999996</v>
      </c>
      <c r="O33" s="24">
        <f aca="true" t="shared" si="12" ref="O33:T33">SUM(O13:O32)</f>
        <v>386932.99</v>
      </c>
      <c r="P33" s="24">
        <f t="shared" si="12"/>
        <v>359967.80000000005</v>
      </c>
      <c r="Q33" s="24">
        <f t="shared" si="12"/>
        <v>316035.72000000003</v>
      </c>
      <c r="R33" s="24">
        <f t="shared" si="12"/>
        <v>284933.99</v>
      </c>
      <c r="S33" s="24">
        <f t="shared" si="12"/>
        <v>289272.04000000004</v>
      </c>
      <c r="T33" s="24">
        <f t="shared" si="12"/>
        <v>349827.38</v>
      </c>
      <c r="U33" s="24">
        <f aca="true" t="shared" si="13" ref="U33:Z33">SUM(U12:U32)</f>
        <v>350849.46</v>
      </c>
      <c r="V33" s="24">
        <f t="shared" si="13"/>
        <v>440376.86</v>
      </c>
      <c r="W33" s="24">
        <f t="shared" si="13"/>
        <v>428392.74</v>
      </c>
      <c r="X33" s="24">
        <f t="shared" si="13"/>
        <v>443308.20000000007</v>
      </c>
      <c r="Y33" s="24">
        <f t="shared" si="13"/>
        <v>450041.56999999995</v>
      </c>
      <c r="Z33" s="24">
        <f t="shared" si="13"/>
        <v>394019.3499999999</v>
      </c>
      <c r="AA33" s="24">
        <f aca="true" t="shared" si="14" ref="AA33:BN33">SUM(AA13:AA32)</f>
        <v>4493958.100000001</v>
      </c>
      <c r="AB33" s="24">
        <f t="shared" si="14"/>
        <v>9975.66</v>
      </c>
      <c r="AC33" s="24">
        <f t="shared" si="14"/>
        <v>15588.310000000001</v>
      </c>
      <c r="AD33" s="24">
        <f t="shared" si="14"/>
        <v>10709.79</v>
      </c>
      <c r="AE33" s="24">
        <f t="shared" si="14"/>
        <v>10217.84</v>
      </c>
      <c r="AF33" s="24">
        <f t="shared" si="14"/>
        <v>12744.24</v>
      </c>
      <c r="AG33" s="24">
        <f t="shared" si="14"/>
        <v>11995.869999999999</v>
      </c>
      <c r="AH33" s="24">
        <f t="shared" si="14"/>
        <v>11142.61</v>
      </c>
      <c r="AI33" s="24">
        <f t="shared" si="14"/>
        <v>13686.619999999999</v>
      </c>
      <c r="AJ33" s="24">
        <f t="shared" si="14"/>
        <v>10223.2</v>
      </c>
      <c r="AK33" s="24">
        <f t="shared" si="14"/>
        <v>11803.5</v>
      </c>
      <c r="AL33" s="24">
        <f t="shared" si="14"/>
        <v>10511.51</v>
      </c>
      <c r="AM33" s="24">
        <f t="shared" si="14"/>
        <v>14612.19</v>
      </c>
      <c r="AN33" s="24">
        <f t="shared" si="14"/>
        <v>143211.34</v>
      </c>
      <c r="AO33" s="24">
        <f t="shared" si="14"/>
        <v>7884.88</v>
      </c>
      <c r="AP33" s="24">
        <f t="shared" si="14"/>
        <v>9622.130000000001</v>
      </c>
      <c r="AQ33" s="24">
        <f t="shared" si="14"/>
        <v>5895.41</v>
      </c>
      <c r="AR33" s="24">
        <f t="shared" si="14"/>
        <v>7023.56</v>
      </c>
      <c r="AS33" s="24">
        <f t="shared" si="14"/>
        <v>9640.25</v>
      </c>
      <c r="AT33" s="24">
        <f t="shared" si="14"/>
        <v>8938.96</v>
      </c>
      <c r="AU33" s="24">
        <f t="shared" si="14"/>
        <v>6331.45</v>
      </c>
      <c r="AV33" s="24">
        <f t="shared" si="14"/>
        <v>6181.719999999999</v>
      </c>
      <c r="AW33" s="24">
        <f t="shared" si="14"/>
        <v>8964.470000000001</v>
      </c>
      <c r="AX33" s="24">
        <f t="shared" si="14"/>
        <v>8594.11</v>
      </c>
      <c r="AY33" s="24">
        <f t="shared" si="14"/>
        <v>7432.4</v>
      </c>
      <c r="AZ33" s="24">
        <f t="shared" si="14"/>
        <v>8139.679999999999</v>
      </c>
      <c r="BA33" s="24">
        <f t="shared" si="14"/>
        <v>94649.01999999999</v>
      </c>
      <c r="BB33" s="24">
        <f t="shared" si="14"/>
        <v>7191.780000000001</v>
      </c>
      <c r="BC33" s="24">
        <f t="shared" si="14"/>
        <v>3887.13</v>
      </c>
      <c r="BD33" s="24">
        <f t="shared" si="14"/>
        <v>9075.95</v>
      </c>
      <c r="BE33" s="24">
        <f t="shared" si="14"/>
        <v>8787.689999999999</v>
      </c>
      <c r="BF33" s="24">
        <f t="shared" si="14"/>
        <v>5695.67</v>
      </c>
      <c r="BG33" s="24">
        <f t="shared" si="14"/>
        <v>8647.25</v>
      </c>
      <c r="BH33" s="24">
        <f t="shared" si="14"/>
        <v>5378.2</v>
      </c>
      <c r="BI33" s="24">
        <f t="shared" si="14"/>
        <v>4847.799999999999</v>
      </c>
      <c r="BJ33" s="24">
        <f t="shared" si="14"/>
        <v>4154.07</v>
      </c>
      <c r="BK33" s="24">
        <f t="shared" si="14"/>
        <v>5512.19</v>
      </c>
      <c r="BL33" s="24">
        <f t="shared" si="14"/>
        <v>5241.3099999999995</v>
      </c>
      <c r="BM33" s="24">
        <f t="shared" si="14"/>
        <v>2538.28</v>
      </c>
      <c r="BN33" s="24">
        <f t="shared" si="14"/>
        <v>70957.32</v>
      </c>
      <c r="BO33" s="23">
        <f aca="true" t="shared" si="15" ref="BO33:CP33">SUM(BO13:BO32)</f>
        <v>0</v>
      </c>
      <c r="BP33" s="23">
        <f t="shared" si="15"/>
        <v>0</v>
      </c>
      <c r="BQ33" s="25">
        <f t="shared" si="15"/>
        <v>606.76</v>
      </c>
      <c r="BR33" s="23">
        <f t="shared" si="15"/>
        <v>0</v>
      </c>
      <c r="BS33" s="25">
        <f t="shared" si="15"/>
        <v>104.32</v>
      </c>
      <c r="BT33" s="23">
        <f t="shared" si="15"/>
        <v>0</v>
      </c>
      <c r="BU33" s="25">
        <f t="shared" si="15"/>
        <v>29.63</v>
      </c>
      <c r="BV33" s="25">
        <f t="shared" si="15"/>
        <v>37.72</v>
      </c>
      <c r="BW33" s="23">
        <f t="shared" si="15"/>
        <v>0</v>
      </c>
      <c r="BX33" s="25">
        <f t="shared" si="15"/>
        <v>18.47</v>
      </c>
      <c r="BY33" s="23">
        <f t="shared" si="15"/>
        <v>0</v>
      </c>
      <c r="BZ33" s="23">
        <f t="shared" si="15"/>
        <v>0</v>
      </c>
      <c r="CA33" s="24">
        <f t="shared" si="15"/>
        <v>796.9</v>
      </c>
      <c r="CB33" s="23">
        <f t="shared" si="15"/>
        <v>0</v>
      </c>
      <c r="CC33" s="25">
        <f t="shared" si="15"/>
        <v>3239.93</v>
      </c>
      <c r="CD33" s="25">
        <f t="shared" si="15"/>
        <v>2926.39</v>
      </c>
      <c r="CE33" s="25">
        <f t="shared" si="15"/>
        <v>2651.62</v>
      </c>
      <c r="CF33" s="25">
        <f t="shared" si="15"/>
        <v>2347.33</v>
      </c>
      <c r="CG33" s="25">
        <f t="shared" si="15"/>
        <v>2352.04</v>
      </c>
      <c r="CH33" s="25">
        <f t="shared" si="15"/>
        <v>2276.17</v>
      </c>
      <c r="CI33" s="25">
        <f t="shared" si="15"/>
        <v>2387.62</v>
      </c>
      <c r="CJ33" s="23">
        <f>SUM(CJ13:CJ32)</f>
        <v>0</v>
      </c>
      <c r="CK33" s="23">
        <f>SUM(CK13:CK32)</f>
        <v>0</v>
      </c>
      <c r="CL33" s="23">
        <f>SUM(CL13:CL32)</f>
        <v>0</v>
      </c>
      <c r="CM33" s="23">
        <f>SUM(CM13:CM32)</f>
        <v>0</v>
      </c>
      <c r="CN33" s="23">
        <f>SUM(CN13:CN32)</f>
        <v>0</v>
      </c>
      <c r="CO33" s="23">
        <f t="shared" si="15"/>
        <v>18181.1</v>
      </c>
      <c r="CP33" s="23">
        <f t="shared" si="15"/>
        <v>7566485.399999998</v>
      </c>
    </row>
    <row r="34" ht="13.5" thickTop="1">
      <c r="CP34" s="26"/>
    </row>
    <row r="35" spans="1:13" ht="12.75">
      <c r="A35" s="27" t="s">
        <v>51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2.75">
      <c r="A36" s="27" t="s">
        <v>52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</sheetData>
  <sheetProtection password="A9C0" sheet="1" objects="1" scenarios="1"/>
  <mergeCells count="3">
    <mergeCell ref="A7:CP7"/>
    <mergeCell ref="A8:CP8"/>
    <mergeCell ref="A9:CP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Superintendencia de Bancos</cp:lastModifiedBy>
  <dcterms:created xsi:type="dcterms:W3CDTF">2005-09-08T16:57:57Z</dcterms:created>
  <dcterms:modified xsi:type="dcterms:W3CDTF">2005-09-09T15:18:46Z</dcterms:modified>
  <cp:category/>
  <cp:version/>
  <cp:contentType/>
  <cp:contentStatus/>
</cp:coreProperties>
</file>